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8CBDA39-7036-48A0-880C-74376234FA8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<sst xmlns="http://schemas.openxmlformats.org/spreadsheetml/2006/main" count="10816" uniqueCount="2062">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</sst>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1497</v>
      </c>
      <c r="D23" s="128"/>
      <c r="E23" s="129"/>
      <c r="G23" s="127" t="s">
        <v>1498</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1450</v>
      </c>
      <c r="D27" s="110"/>
      <c r="E27" s="111"/>
      <c r="G27" s="109" t="s">
        <v>1451</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1489</v>
      </c>
      <c r="D39" s="110"/>
      <c r="E39" s="111"/>
      <c r="G39" s="109" t="s">
        <v>1490</v>
      </c>
      <c r="H39" s="110"/>
      <c r="I39" s="111"/>
      <c r="K39" s="109" t="s">
        <v>1448</v>
      </c>
      <c r="L39" s="110"/>
      <c r="M39" s="111"/>
      <c r="O39" s="109" t="s">
        <v>1449</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44882</v>
      </c>
      <c r="C8" s="60">
        <f>VLOOKUP($A8,'Return Data'!$B$7:$R$2292,4,0)</f>
        <v>1164.1300000000001</v>
      </c>
      <c r="D8" s="60">
        <f>VLOOKUP($A8,'Return Data'!$B$7:$R$2292,10,0)</f>
        <v>-0.55779999999999996</v>
      </c>
      <c r="E8" s="61">
        <f t="shared" ref="E8:E39" si="0">RANK(D8,D$8:D$39,0)</f>
        <v>31</v>
      </c>
      <c r="F8" s="60">
        <f>VLOOKUP($A8,'Return Data'!$B$7:$R$2292,11,0)</f>
        <v>6.0777999999999999</v>
      </c>
      <c r="G8" s="61">
        <f t="shared" ref="G8:G39" si="1">RANK(F8,F$8:F$39,0)</f>
        <v>31</v>
      </c>
      <c r="H8" s="60">
        <f>VLOOKUP($A8,'Return Data'!$B$7:$R$2292,12,0)</f>
        <v>-1.9754</v>
      </c>
      <c r="I8" s="61">
        <f t="shared" ref="I8:I39" si="2">RANK(H8,H$8:H$39,0)</f>
        <v>32</v>
      </c>
      <c r="J8" s="60">
        <f>VLOOKUP($A8,'Return Data'!$B$7:$R$2292,13,0)</f>
        <v>-2.9592000000000001</v>
      </c>
      <c r="K8" s="61">
        <f t="shared" ref="K8:K39" si="3">RANK(J8,J$8:J$39,0)</f>
        <v>29</v>
      </c>
      <c r="L8" s="60">
        <f>VLOOKUP($A8,'Return Data'!$B$7:$R$2292,17,0)</f>
        <v>16.335899999999999</v>
      </c>
      <c r="M8" s="61">
        <f t="shared" ref="M8:M39" si="4">RANK(L8,L$8:L$39,0)</f>
        <v>20</v>
      </c>
      <c r="N8" s="60">
        <f>VLOOKUP($A8,'Return Data'!$B$7:$R$2292,14,0)</f>
        <v>12.6899</v>
      </c>
      <c r="O8" s="61">
        <f t="shared" ref="O8:O26" si="5">RANK(N8,N$8:N$39,0)</f>
        <v>23</v>
      </c>
      <c r="P8" s="60">
        <f>VLOOKUP($A8,'Return Data'!$B$7:$R$2292,15,0)</f>
        <v>8.0456000000000003</v>
      </c>
      <c r="Q8" s="61">
        <f>RANK(P8,P$8:P$39,0)</f>
        <v>22</v>
      </c>
      <c r="R8" s="60">
        <f>VLOOKUP($A8,'Return Data'!$B$7:$R$2292,16,0)</f>
        <v>12.966900000000001</v>
      </c>
      <c r="S8" s="62">
        <f t="shared" ref="S8:S39" si="6">RANK(R8,R$8:R$39,0)</f>
        <v>19</v>
      </c>
    </row>
    <row r="9" spans="1:20" x14ac:dyDescent="0.3">
      <c r="A9" s="58" t="s">
        <v>477</v>
      </c>
      <c r="B9" s="59">
        <f>VLOOKUP($A9,'Return Data'!$B$7:$R$2292,3,0)</f>
        <v>44882</v>
      </c>
      <c r="C9" s="60">
        <f>VLOOKUP($A9,'Return Data'!$B$7:$R$2292,4,0)</f>
        <v>16.3</v>
      </c>
      <c r="D9" s="60">
        <f>VLOOKUP($A9,'Return Data'!$B$7:$R$2292,10,0)</f>
        <v>-0.60980000000000001</v>
      </c>
      <c r="E9" s="61">
        <f t="shared" si="0"/>
        <v>32</v>
      </c>
      <c r="F9" s="60">
        <f>VLOOKUP($A9,'Return Data'!$B$7:$R$2292,11,0)</f>
        <v>8.7392000000000003</v>
      </c>
      <c r="G9" s="61">
        <f t="shared" si="1"/>
        <v>27</v>
      </c>
      <c r="H9" s="60">
        <f>VLOOKUP($A9,'Return Data'!$B$7:$R$2292,12,0)</f>
        <v>1.1166</v>
      </c>
      <c r="I9" s="61">
        <f t="shared" si="2"/>
        <v>30</v>
      </c>
      <c r="J9" s="60">
        <f>VLOOKUP($A9,'Return Data'!$B$7:$R$2292,13,0)</f>
        <v>-4.7896999999999998</v>
      </c>
      <c r="K9" s="61">
        <f t="shared" si="3"/>
        <v>31</v>
      </c>
      <c r="L9" s="60">
        <f>VLOOKUP($A9,'Return Data'!$B$7:$R$2292,17,0)</f>
        <v>14.2385</v>
      </c>
      <c r="M9" s="61">
        <f t="shared" si="4"/>
        <v>24</v>
      </c>
      <c r="N9" s="60">
        <f>VLOOKUP($A9,'Return Data'!$B$7:$R$2292,14,0)</f>
        <v>12.7197</v>
      </c>
      <c r="O9" s="61">
        <f t="shared" si="5"/>
        <v>22</v>
      </c>
      <c r="P9" s="60"/>
      <c r="Q9" s="61"/>
      <c r="R9" s="60">
        <f>VLOOKUP($A9,'Return Data'!$B$7:$R$2292,16,0)</f>
        <v>12.1023</v>
      </c>
      <c r="S9" s="62">
        <f t="shared" si="6"/>
        <v>23</v>
      </c>
    </row>
    <row r="10" spans="1:20" x14ac:dyDescent="0.3">
      <c r="A10" s="58" t="s">
        <v>1951</v>
      </c>
      <c r="B10" s="59">
        <f>VLOOKUP($A10,'Return Data'!$B$7:$R$2292,3,0)</f>
        <v>44882</v>
      </c>
      <c r="C10" s="60">
        <f>VLOOKUP($A10,'Return Data'!$B$7:$R$2292,4,0)</f>
        <v>20.926400000000001</v>
      </c>
      <c r="D10" s="60">
        <f>VLOOKUP($A10,'Return Data'!$B$7:$R$2292,10,0)</f>
        <v>1.8123</v>
      </c>
      <c r="E10" s="61">
        <f t="shared" si="0"/>
        <v>17</v>
      </c>
      <c r="F10" s="60">
        <f>VLOOKUP($A10,'Return Data'!$B$7:$R$2292,11,0)</f>
        <v>11.3491</v>
      </c>
      <c r="G10" s="61">
        <f t="shared" si="1"/>
        <v>12</v>
      </c>
      <c r="H10" s="60">
        <f>VLOOKUP($A10,'Return Data'!$B$7:$R$2292,12,0)</f>
        <v>6.3014999999999999</v>
      </c>
      <c r="I10" s="61">
        <f t="shared" si="2"/>
        <v>14</v>
      </c>
      <c r="J10" s="60">
        <f>VLOOKUP($A10,'Return Data'!$B$7:$R$2292,13,0)</f>
        <v>3.3361999999999998</v>
      </c>
      <c r="K10" s="61">
        <f t="shared" si="3"/>
        <v>11</v>
      </c>
      <c r="L10" s="60">
        <f>VLOOKUP($A10,'Return Data'!$B$7:$R$2292,17,0)</f>
        <v>18.890599999999999</v>
      </c>
      <c r="M10" s="61">
        <f t="shared" si="4"/>
        <v>14</v>
      </c>
      <c r="N10" s="60">
        <f>VLOOKUP($A10,'Return Data'!$B$7:$R$2292,14,0)</f>
        <v>15.9405</v>
      </c>
      <c r="O10" s="61">
        <f t="shared" si="5"/>
        <v>12</v>
      </c>
      <c r="P10" s="60">
        <f>VLOOKUP($A10,'Return Data'!$B$7:$R$2292,15,0)</f>
        <v>13.863799999999999</v>
      </c>
      <c r="Q10" s="61">
        <f t="shared" ref="Q10" si="7">RANK(P10,P$8:P$39,0)</f>
        <v>3</v>
      </c>
      <c r="R10" s="60">
        <f>VLOOKUP($A10,'Return Data'!$B$7:$R$2292,16,0)</f>
        <v>14.051</v>
      </c>
      <c r="S10" s="62">
        <f t="shared" si="6"/>
        <v>10</v>
      </c>
    </row>
    <row r="11" spans="1:20" x14ac:dyDescent="0.3">
      <c r="A11" s="58" t="s">
        <v>2007</v>
      </c>
      <c r="B11" s="59">
        <f>VLOOKUP($A11,'Return Data'!$B$7:$R$2292,3,0)</f>
        <v>44882</v>
      </c>
      <c r="C11" s="60">
        <f>VLOOKUP($A11,'Return Data'!$B$7:$R$2292,4,0)</f>
        <v>24.17</v>
      </c>
      <c r="D11" s="60">
        <f>VLOOKUP($A11,'Return Data'!$B$7:$R$2292,10,0)</f>
        <v>2.9386999999999999</v>
      </c>
      <c r="E11" s="61">
        <f t="shared" si="0"/>
        <v>9</v>
      </c>
      <c r="F11" s="60">
        <f>VLOOKUP($A11,'Return Data'!$B$7:$R$2292,11,0)</f>
        <v>7.7575000000000003</v>
      </c>
      <c r="G11" s="61">
        <f t="shared" si="1"/>
        <v>30</v>
      </c>
      <c r="H11" s="60">
        <f>VLOOKUP($A11,'Return Data'!$B$7:$R$2292,12,0)</f>
        <v>1.6828000000000001</v>
      </c>
      <c r="I11" s="61">
        <f t="shared" si="2"/>
        <v>27</v>
      </c>
      <c r="J11" s="60">
        <f>VLOOKUP($A11,'Return Data'!$B$7:$R$2292,13,0)</f>
        <v>-2.7364000000000002</v>
      </c>
      <c r="K11" s="61">
        <f t="shared" si="3"/>
        <v>28</v>
      </c>
      <c r="L11" s="60">
        <f>VLOOKUP($A11,'Return Data'!$B$7:$R$2292,17,0)</f>
        <v>25.934799999999999</v>
      </c>
      <c r="M11" s="61">
        <f t="shared" si="4"/>
        <v>3</v>
      </c>
      <c r="N11" s="60">
        <f>VLOOKUP($A11,'Return Data'!$B$7:$R$2292,14,0)</f>
        <v>25.278300000000002</v>
      </c>
      <c r="O11" s="61">
        <f t="shared" si="5"/>
        <v>2</v>
      </c>
      <c r="P11" s="60">
        <f>VLOOKUP($A11,'Return Data'!$B$7:$R$2292,15,0)</f>
        <v>11.821999999999999</v>
      </c>
      <c r="Q11" s="61">
        <f t="shared" ref="Q11:Q16" si="8">RANK(P11,P$8:P$39,0)</f>
        <v>8</v>
      </c>
      <c r="R11" s="60">
        <f>VLOOKUP($A11,'Return Data'!$B$7:$R$2292,16,0)</f>
        <v>14.956799999999999</v>
      </c>
      <c r="S11" s="62">
        <f t="shared" si="6"/>
        <v>6</v>
      </c>
    </row>
    <row r="12" spans="1:20" x14ac:dyDescent="0.3">
      <c r="A12" s="58" t="s">
        <v>481</v>
      </c>
      <c r="B12" s="59">
        <f>VLOOKUP($A12,'Return Data'!$B$7:$R$2292,3,0)</f>
        <v>44882</v>
      </c>
      <c r="C12" s="60">
        <f>VLOOKUP($A12,'Return Data'!$B$7:$R$2292,4,0)</f>
        <v>276.77999999999997</v>
      </c>
      <c r="D12" s="60">
        <f>VLOOKUP($A12,'Return Data'!$B$7:$R$2292,10,0)</f>
        <v>1.5744</v>
      </c>
      <c r="E12" s="61">
        <f t="shared" si="0"/>
        <v>19</v>
      </c>
      <c r="F12" s="60">
        <f>VLOOKUP($A12,'Return Data'!$B$7:$R$2292,11,0)</f>
        <v>10.8583</v>
      </c>
      <c r="G12" s="61">
        <f t="shared" si="1"/>
        <v>14</v>
      </c>
      <c r="H12" s="60">
        <f>VLOOKUP($A12,'Return Data'!$B$7:$R$2292,12,0)</f>
        <v>4.335</v>
      </c>
      <c r="I12" s="61">
        <f t="shared" si="2"/>
        <v>21</v>
      </c>
      <c r="J12" s="60">
        <f>VLOOKUP($A12,'Return Data'!$B$7:$R$2292,13,0)</f>
        <v>1.956</v>
      </c>
      <c r="K12" s="61">
        <f t="shared" si="3"/>
        <v>19</v>
      </c>
      <c r="L12" s="60">
        <f>VLOOKUP($A12,'Return Data'!$B$7:$R$2292,17,0)</f>
        <v>16.804200000000002</v>
      </c>
      <c r="M12" s="61">
        <f t="shared" si="4"/>
        <v>19</v>
      </c>
      <c r="N12" s="60">
        <f>VLOOKUP($A12,'Return Data'!$B$7:$R$2292,14,0)</f>
        <v>16.305299999999999</v>
      </c>
      <c r="O12" s="61">
        <f t="shared" si="5"/>
        <v>10</v>
      </c>
      <c r="P12" s="60">
        <f>VLOOKUP($A12,'Return Data'!$B$7:$R$2292,15,0)</f>
        <v>13.1472</v>
      </c>
      <c r="Q12" s="61">
        <f t="shared" si="8"/>
        <v>5</v>
      </c>
      <c r="R12" s="60">
        <f>VLOOKUP($A12,'Return Data'!$B$7:$R$2292,16,0)</f>
        <v>14.651400000000001</v>
      </c>
      <c r="S12" s="62">
        <f t="shared" si="6"/>
        <v>7</v>
      </c>
    </row>
    <row r="13" spans="1:20" x14ac:dyDescent="0.3">
      <c r="A13" s="58" t="s">
        <v>483</v>
      </c>
      <c r="B13" s="59">
        <f>VLOOKUP($A13,'Return Data'!$B$7:$R$2292,3,0)</f>
        <v>44882</v>
      </c>
      <c r="C13" s="60">
        <f>VLOOKUP($A13,'Return Data'!$B$7:$R$2292,4,0)</f>
        <v>254.39099999999999</v>
      </c>
      <c r="D13" s="60">
        <f>VLOOKUP($A13,'Return Data'!$B$7:$R$2292,10,0)</f>
        <v>-0.33300000000000002</v>
      </c>
      <c r="E13" s="61">
        <f t="shared" si="0"/>
        <v>30</v>
      </c>
      <c r="F13" s="60">
        <f>VLOOKUP($A13,'Return Data'!$B$7:$R$2292,11,0)</f>
        <v>9.8193000000000001</v>
      </c>
      <c r="G13" s="61">
        <f t="shared" si="1"/>
        <v>22</v>
      </c>
      <c r="H13" s="60">
        <f>VLOOKUP($A13,'Return Data'!$B$7:$R$2292,12,0)</f>
        <v>2.0032000000000001</v>
      </c>
      <c r="I13" s="61">
        <f t="shared" si="2"/>
        <v>25</v>
      </c>
      <c r="J13" s="60">
        <f>VLOOKUP($A13,'Return Data'!$B$7:$R$2292,13,0)</f>
        <v>-3.2425000000000002</v>
      </c>
      <c r="K13" s="61">
        <f t="shared" si="3"/>
        <v>30</v>
      </c>
      <c r="L13" s="60">
        <f>VLOOKUP($A13,'Return Data'!$B$7:$R$2292,17,0)</f>
        <v>15.366199999999999</v>
      </c>
      <c r="M13" s="61">
        <f t="shared" si="4"/>
        <v>21</v>
      </c>
      <c r="N13" s="60">
        <f>VLOOKUP($A13,'Return Data'!$B$7:$R$2292,14,0)</f>
        <v>13.9598</v>
      </c>
      <c r="O13" s="61">
        <f t="shared" si="5"/>
        <v>17</v>
      </c>
      <c r="P13" s="60">
        <f>VLOOKUP($A13,'Return Data'!$B$7:$R$2292,15,0)</f>
        <v>11.0587</v>
      </c>
      <c r="Q13" s="61">
        <f t="shared" si="8"/>
        <v>13</v>
      </c>
      <c r="R13" s="60">
        <f>VLOOKUP($A13,'Return Data'!$B$7:$R$2292,16,0)</f>
        <v>13.578200000000001</v>
      </c>
      <c r="S13" s="62">
        <f t="shared" si="6"/>
        <v>14</v>
      </c>
    </row>
    <row r="14" spans="1:20" x14ac:dyDescent="0.3">
      <c r="A14" s="58" t="s">
        <v>485</v>
      </c>
      <c r="B14" s="59">
        <f>VLOOKUP($A14,'Return Data'!$B$7:$R$2292,3,0)</f>
        <v>44882</v>
      </c>
      <c r="C14" s="60">
        <f>VLOOKUP($A14,'Return Data'!$B$7:$R$2292,4,0)</f>
        <v>44.94</v>
      </c>
      <c r="D14" s="60">
        <f>VLOOKUP($A14,'Return Data'!$B$7:$R$2292,10,0)</f>
        <v>3.2866</v>
      </c>
      <c r="E14" s="61">
        <f t="shared" si="0"/>
        <v>7</v>
      </c>
      <c r="F14" s="60">
        <f>VLOOKUP($A14,'Return Data'!$B$7:$R$2292,11,0)</f>
        <v>12.35</v>
      </c>
      <c r="G14" s="61">
        <f t="shared" si="1"/>
        <v>8</v>
      </c>
      <c r="H14" s="60">
        <f>VLOOKUP($A14,'Return Data'!$B$7:$R$2292,12,0)</f>
        <v>8.3153000000000006</v>
      </c>
      <c r="I14" s="61">
        <f t="shared" si="2"/>
        <v>7</v>
      </c>
      <c r="J14" s="60">
        <f>VLOOKUP($A14,'Return Data'!$B$7:$R$2292,13,0)</f>
        <v>7.6406999999999998</v>
      </c>
      <c r="K14" s="61">
        <f t="shared" si="3"/>
        <v>3</v>
      </c>
      <c r="L14" s="60">
        <f>VLOOKUP($A14,'Return Data'!$B$7:$R$2292,17,0)</f>
        <v>22.638300000000001</v>
      </c>
      <c r="M14" s="61">
        <f t="shared" si="4"/>
        <v>5</v>
      </c>
      <c r="N14" s="60">
        <f>VLOOKUP($A14,'Return Data'!$B$7:$R$2292,14,0)</f>
        <v>17.720800000000001</v>
      </c>
      <c r="O14" s="61">
        <f t="shared" si="5"/>
        <v>7</v>
      </c>
      <c r="P14" s="60">
        <f>VLOOKUP($A14,'Return Data'!$B$7:$R$2292,15,0)</f>
        <v>13.105399999999999</v>
      </c>
      <c r="Q14" s="61">
        <f t="shared" si="8"/>
        <v>6</v>
      </c>
      <c r="R14" s="60">
        <f>VLOOKUP($A14,'Return Data'!$B$7:$R$2292,16,0)</f>
        <v>13.512700000000001</v>
      </c>
      <c r="S14" s="62">
        <f t="shared" si="6"/>
        <v>15</v>
      </c>
    </row>
    <row r="15" spans="1:20" x14ac:dyDescent="0.3">
      <c r="A15" s="58" t="s">
        <v>488</v>
      </c>
      <c r="B15" s="59">
        <f>VLOOKUP($A15,'Return Data'!$B$7:$R$2292,3,0)</f>
        <v>44882</v>
      </c>
      <c r="C15" s="60">
        <f>VLOOKUP($A15,'Return Data'!$B$7:$R$2292,4,0)</f>
        <v>205.28389999999999</v>
      </c>
      <c r="D15" s="60">
        <f>VLOOKUP($A15,'Return Data'!$B$7:$R$2292,10,0)</f>
        <v>3.4946000000000002</v>
      </c>
      <c r="E15" s="61">
        <f t="shared" si="0"/>
        <v>6</v>
      </c>
      <c r="F15" s="60">
        <f>VLOOKUP($A15,'Return Data'!$B$7:$R$2292,11,0)</f>
        <v>12.753</v>
      </c>
      <c r="G15" s="61">
        <f t="shared" si="1"/>
        <v>6</v>
      </c>
      <c r="H15" s="60">
        <f>VLOOKUP($A15,'Return Data'!$B$7:$R$2292,12,0)</f>
        <v>7.1714000000000002</v>
      </c>
      <c r="I15" s="61">
        <f t="shared" si="2"/>
        <v>9</v>
      </c>
      <c r="J15" s="60">
        <f>VLOOKUP($A15,'Return Data'!$B$7:$R$2292,13,0)</f>
        <v>3.9037000000000002</v>
      </c>
      <c r="K15" s="61">
        <f t="shared" si="3"/>
        <v>9</v>
      </c>
      <c r="L15" s="60">
        <f>VLOOKUP($A15,'Return Data'!$B$7:$R$2292,17,0)</f>
        <v>18.814900000000002</v>
      </c>
      <c r="M15" s="61">
        <f t="shared" si="4"/>
        <v>15</v>
      </c>
      <c r="N15" s="60">
        <f>VLOOKUP($A15,'Return Data'!$B$7:$R$2292,14,0)</f>
        <v>15.8291</v>
      </c>
      <c r="O15" s="61">
        <f t="shared" si="5"/>
        <v>13</v>
      </c>
      <c r="P15" s="60">
        <f>VLOOKUP($A15,'Return Data'!$B$7:$R$2292,15,0)</f>
        <v>11.1548</v>
      </c>
      <c r="Q15" s="61">
        <f t="shared" si="8"/>
        <v>11</v>
      </c>
      <c r="R15" s="60">
        <f>VLOOKUP($A15,'Return Data'!$B$7:$R$2292,16,0)</f>
        <v>14.224399999999999</v>
      </c>
      <c r="S15" s="62">
        <f t="shared" si="6"/>
        <v>9</v>
      </c>
    </row>
    <row r="16" spans="1:20" x14ac:dyDescent="0.3">
      <c r="A16" s="58" t="s">
        <v>490</v>
      </c>
      <c r="B16" s="59">
        <f>VLOOKUP($A16,'Return Data'!$B$7:$R$2292,3,0)</f>
        <v>44882</v>
      </c>
      <c r="C16" s="60">
        <f>VLOOKUP($A16,'Return Data'!$B$7:$R$2292,4,0)</f>
        <v>91.316999999999993</v>
      </c>
      <c r="D16" s="60">
        <f>VLOOKUP($A16,'Return Data'!$B$7:$R$2292,10,0)</f>
        <v>3.7799</v>
      </c>
      <c r="E16" s="61">
        <f t="shared" si="0"/>
        <v>3</v>
      </c>
      <c r="F16" s="60">
        <f>VLOOKUP($A16,'Return Data'!$B$7:$R$2292,11,0)</f>
        <v>13.195399999999999</v>
      </c>
      <c r="G16" s="61">
        <f t="shared" si="1"/>
        <v>4</v>
      </c>
      <c r="H16" s="60">
        <f>VLOOKUP($A16,'Return Data'!$B$7:$R$2292,12,0)</f>
        <v>8.8843999999999994</v>
      </c>
      <c r="I16" s="61">
        <f t="shared" si="2"/>
        <v>3</v>
      </c>
      <c r="J16" s="60">
        <f>VLOOKUP($A16,'Return Data'!$B$7:$R$2292,13,0)</f>
        <v>6.7610999999999999</v>
      </c>
      <c r="K16" s="61">
        <f t="shared" si="3"/>
        <v>4</v>
      </c>
      <c r="L16" s="60">
        <f>VLOOKUP($A16,'Return Data'!$B$7:$R$2292,17,0)</f>
        <v>21.6264</v>
      </c>
      <c r="M16" s="61">
        <f t="shared" si="4"/>
        <v>9</v>
      </c>
      <c r="N16" s="60">
        <f>VLOOKUP($A16,'Return Data'!$B$7:$R$2292,14,0)</f>
        <v>17.142499999999998</v>
      </c>
      <c r="O16" s="61">
        <f t="shared" si="5"/>
        <v>8</v>
      </c>
      <c r="P16" s="60">
        <f>VLOOKUP($A16,'Return Data'!$B$7:$R$2292,15,0)</f>
        <v>11.545</v>
      </c>
      <c r="Q16" s="61">
        <f t="shared" si="8"/>
        <v>10</v>
      </c>
      <c r="R16" s="60">
        <f>VLOOKUP($A16,'Return Data'!$B$7:$R$2292,16,0)</f>
        <v>15.462400000000001</v>
      </c>
      <c r="S16" s="62">
        <f t="shared" si="6"/>
        <v>4</v>
      </c>
    </row>
    <row r="17" spans="1:19" x14ac:dyDescent="0.3">
      <c r="A17" s="58" t="s">
        <v>491</v>
      </c>
      <c r="B17" s="59">
        <f>VLOOKUP($A17,'Return Data'!$B$7:$R$2292,3,0)</f>
        <v>44882</v>
      </c>
      <c r="C17" s="60">
        <f>VLOOKUP($A17,'Return Data'!$B$7:$R$2292,4,0)</f>
        <v>16.689</v>
      </c>
      <c r="D17" s="60">
        <f>VLOOKUP($A17,'Return Data'!$B$7:$R$2292,10,0)</f>
        <v>0.84599999999999997</v>
      </c>
      <c r="E17" s="61">
        <f t="shared" si="0"/>
        <v>25</v>
      </c>
      <c r="F17" s="60">
        <f>VLOOKUP($A17,'Return Data'!$B$7:$R$2292,11,0)</f>
        <v>8.9850999999999992</v>
      </c>
      <c r="G17" s="61">
        <f t="shared" si="1"/>
        <v>26</v>
      </c>
      <c r="H17" s="60">
        <f>VLOOKUP($A17,'Return Data'!$B$7:$R$2292,12,0)</f>
        <v>1.5881000000000001</v>
      </c>
      <c r="I17" s="61">
        <f t="shared" si="2"/>
        <v>28</v>
      </c>
      <c r="J17" s="60">
        <f>VLOOKUP($A17,'Return Data'!$B$7:$R$2292,13,0)</f>
        <v>-1.2579</v>
      </c>
      <c r="K17" s="61">
        <f t="shared" si="3"/>
        <v>25</v>
      </c>
      <c r="L17" s="60">
        <f>VLOOKUP($A17,'Return Data'!$B$7:$R$2292,17,0)</f>
        <v>14.0442</v>
      </c>
      <c r="M17" s="61">
        <f t="shared" si="4"/>
        <v>26</v>
      </c>
      <c r="N17" s="60">
        <f>VLOOKUP($A17,'Return Data'!$B$7:$R$2292,14,0)</f>
        <v>13.620900000000001</v>
      </c>
      <c r="O17" s="61">
        <f t="shared" si="5"/>
        <v>19</v>
      </c>
      <c r="P17" s="60"/>
      <c r="Q17" s="61"/>
      <c r="R17" s="60">
        <f>VLOOKUP($A17,'Return Data'!$B$7:$R$2292,16,0)</f>
        <v>13.396000000000001</v>
      </c>
      <c r="S17" s="62">
        <f t="shared" si="6"/>
        <v>17</v>
      </c>
    </row>
    <row r="18" spans="1:19" x14ac:dyDescent="0.3">
      <c r="A18" s="58" t="s">
        <v>494</v>
      </c>
      <c r="B18" s="59">
        <f>VLOOKUP($A18,'Return Data'!$B$7:$R$2292,3,0)</f>
        <v>44882</v>
      </c>
      <c r="C18" s="60">
        <f>VLOOKUP($A18,'Return Data'!$B$7:$R$2292,4,0)</f>
        <v>264.88</v>
      </c>
      <c r="D18" s="60">
        <f>VLOOKUP($A18,'Return Data'!$B$7:$R$2292,10,0)</f>
        <v>3.7524000000000002</v>
      </c>
      <c r="E18" s="61">
        <f t="shared" si="0"/>
        <v>4</v>
      </c>
      <c r="F18" s="60">
        <f>VLOOKUP($A18,'Return Data'!$B$7:$R$2292,11,0)</f>
        <v>10.601699999999999</v>
      </c>
      <c r="G18" s="61">
        <f t="shared" si="1"/>
        <v>17</v>
      </c>
      <c r="H18" s="60">
        <f>VLOOKUP($A18,'Return Data'!$B$7:$R$2292,12,0)</f>
        <v>8.7311999999999994</v>
      </c>
      <c r="I18" s="61">
        <f t="shared" si="2"/>
        <v>5</v>
      </c>
      <c r="J18" s="60">
        <f>VLOOKUP($A18,'Return Data'!$B$7:$R$2292,13,0)</f>
        <v>9.5495999999999999</v>
      </c>
      <c r="K18" s="61">
        <f t="shared" si="3"/>
        <v>2</v>
      </c>
      <c r="L18" s="60">
        <f>VLOOKUP($A18,'Return Data'!$B$7:$R$2292,17,0)</f>
        <v>33.993699999999997</v>
      </c>
      <c r="M18" s="61">
        <f t="shared" si="4"/>
        <v>2</v>
      </c>
      <c r="N18" s="60">
        <f>VLOOKUP($A18,'Return Data'!$B$7:$R$2292,14,0)</f>
        <v>21.848099999999999</v>
      </c>
      <c r="O18" s="61">
        <f t="shared" si="5"/>
        <v>4</v>
      </c>
      <c r="P18" s="60">
        <f>VLOOKUP($A18,'Return Data'!$B$7:$R$2292,15,0)</f>
        <v>14.446099999999999</v>
      </c>
      <c r="Q18" s="61">
        <f t="shared" ref="Q18:Q31" si="9">RANK(P18,P$8:P$39,0)</f>
        <v>2</v>
      </c>
      <c r="R18" s="60">
        <f>VLOOKUP($A18,'Return Data'!$B$7:$R$2292,16,0)</f>
        <v>16.9923</v>
      </c>
      <c r="S18" s="62">
        <f t="shared" si="6"/>
        <v>3</v>
      </c>
    </row>
    <row r="19" spans="1:19" x14ac:dyDescent="0.3">
      <c r="A19" s="58" t="s">
        <v>496</v>
      </c>
      <c r="B19" s="59">
        <f>VLOOKUP($A19,'Return Data'!$B$7:$R$2292,3,0)</f>
        <v>44882</v>
      </c>
      <c r="C19" s="60">
        <f>VLOOKUP($A19,'Return Data'!$B$7:$R$2292,4,0)</f>
        <v>17.416499999999999</v>
      </c>
      <c r="D19" s="60">
        <f>VLOOKUP($A19,'Return Data'!$B$7:$R$2292,10,0)</f>
        <v>0.97689999999999999</v>
      </c>
      <c r="E19" s="61">
        <f t="shared" si="0"/>
        <v>24</v>
      </c>
      <c r="F19" s="60">
        <f>VLOOKUP($A19,'Return Data'!$B$7:$R$2292,11,0)</f>
        <v>9.0794999999999995</v>
      </c>
      <c r="G19" s="61">
        <f t="shared" si="1"/>
        <v>25</v>
      </c>
      <c r="H19" s="60">
        <f>VLOOKUP($A19,'Return Data'!$B$7:$R$2292,12,0)</f>
        <v>1.7854000000000001</v>
      </c>
      <c r="I19" s="61">
        <f t="shared" si="2"/>
        <v>26</v>
      </c>
      <c r="J19" s="60">
        <f>VLOOKUP($A19,'Return Data'!$B$7:$R$2292,13,0)</f>
        <v>-1.6345000000000001</v>
      </c>
      <c r="K19" s="61">
        <f t="shared" si="3"/>
        <v>26</v>
      </c>
      <c r="L19" s="60">
        <f>VLOOKUP($A19,'Return Data'!$B$7:$R$2292,17,0)</f>
        <v>13.965299999999999</v>
      </c>
      <c r="M19" s="61">
        <f t="shared" si="4"/>
        <v>27</v>
      </c>
      <c r="N19" s="60">
        <f>VLOOKUP($A19,'Return Data'!$B$7:$R$2292,14,0)</f>
        <v>13.2883</v>
      </c>
      <c r="O19" s="61">
        <f t="shared" si="5"/>
        <v>20</v>
      </c>
      <c r="P19" s="60">
        <f>VLOOKUP($A19,'Return Data'!$B$7:$R$2292,15,0)</f>
        <v>7.7500999999999998</v>
      </c>
      <c r="Q19" s="61">
        <f t="shared" si="9"/>
        <v>23</v>
      </c>
      <c r="R19" s="60">
        <f>VLOOKUP($A19,'Return Data'!$B$7:$R$2292,16,0)</f>
        <v>9.5738000000000003</v>
      </c>
      <c r="S19" s="62">
        <f t="shared" si="6"/>
        <v>31</v>
      </c>
    </row>
    <row r="20" spans="1:19" x14ac:dyDescent="0.3">
      <c r="A20" s="58" t="s">
        <v>497</v>
      </c>
      <c r="B20" s="59">
        <f>VLOOKUP($A20,'Return Data'!$B$7:$R$2292,3,0)</f>
        <v>44882</v>
      </c>
      <c r="C20" s="60">
        <f>VLOOKUP($A20,'Return Data'!$B$7:$R$2292,4,0)</f>
        <v>18.957999999999998</v>
      </c>
      <c r="D20" s="60">
        <f>VLOOKUP($A20,'Return Data'!$B$7:$R$2292,10,0)</f>
        <v>1.0285</v>
      </c>
      <c r="E20" s="61">
        <f t="shared" si="0"/>
        <v>23</v>
      </c>
      <c r="F20" s="60">
        <f>VLOOKUP($A20,'Return Data'!$B$7:$R$2292,11,0)</f>
        <v>10.285</v>
      </c>
      <c r="G20" s="61">
        <f t="shared" si="1"/>
        <v>21</v>
      </c>
      <c r="H20" s="60">
        <f>VLOOKUP($A20,'Return Data'!$B$7:$R$2292,12,0)</f>
        <v>4.4518000000000004</v>
      </c>
      <c r="I20" s="61">
        <f t="shared" si="2"/>
        <v>19</v>
      </c>
      <c r="J20" s="60">
        <f>VLOOKUP($A20,'Return Data'!$B$7:$R$2292,13,0)</f>
        <v>0.94779999999999998</v>
      </c>
      <c r="K20" s="61">
        <f t="shared" si="3"/>
        <v>21</v>
      </c>
      <c r="L20" s="60">
        <f>VLOOKUP($A20,'Return Data'!$B$7:$R$2292,17,0)</f>
        <v>19.933</v>
      </c>
      <c r="M20" s="61">
        <f t="shared" si="4"/>
        <v>11</v>
      </c>
      <c r="N20" s="60">
        <f>VLOOKUP($A20,'Return Data'!$B$7:$R$2292,14,0)</f>
        <v>16.002500000000001</v>
      </c>
      <c r="O20" s="61">
        <f t="shared" si="5"/>
        <v>11</v>
      </c>
      <c r="P20" s="60">
        <f>VLOOKUP($A20,'Return Data'!$B$7:$R$2292,15,0)</f>
        <v>10.1938</v>
      </c>
      <c r="Q20" s="61">
        <f t="shared" si="9"/>
        <v>16</v>
      </c>
      <c r="R20" s="60">
        <f>VLOOKUP($A20,'Return Data'!$B$7:$R$2292,16,0)</f>
        <v>11.4818</v>
      </c>
      <c r="S20" s="62">
        <f t="shared" si="6"/>
        <v>25</v>
      </c>
    </row>
    <row r="21" spans="1:19" x14ac:dyDescent="0.3">
      <c r="A21" s="58" t="s">
        <v>499</v>
      </c>
      <c r="B21" s="59">
        <f>VLOOKUP($A21,'Return Data'!$B$7:$R$2292,3,0)</f>
        <v>44882</v>
      </c>
      <c r="C21" s="60">
        <f>VLOOKUP($A21,'Return Data'!$B$7:$R$2292,4,0)</f>
        <v>16.436499999999999</v>
      </c>
      <c r="D21" s="60">
        <f>VLOOKUP($A21,'Return Data'!$B$7:$R$2292,10,0)</f>
        <v>3.1568999999999998</v>
      </c>
      <c r="E21" s="61">
        <f t="shared" si="0"/>
        <v>8</v>
      </c>
      <c r="F21" s="60">
        <f>VLOOKUP($A21,'Return Data'!$B$7:$R$2292,11,0)</f>
        <v>11.273199999999999</v>
      </c>
      <c r="G21" s="61">
        <f t="shared" si="1"/>
        <v>13</v>
      </c>
      <c r="H21" s="60">
        <f>VLOOKUP($A21,'Return Data'!$B$7:$R$2292,12,0)</f>
        <v>5.9885999999999999</v>
      </c>
      <c r="I21" s="61">
        <f t="shared" si="2"/>
        <v>15</v>
      </c>
      <c r="J21" s="60">
        <f>VLOOKUP($A21,'Return Data'!$B$7:$R$2292,13,0)</f>
        <v>2.3889999999999998</v>
      </c>
      <c r="K21" s="61">
        <f t="shared" si="3"/>
        <v>15</v>
      </c>
      <c r="L21" s="60">
        <f>VLOOKUP($A21,'Return Data'!$B$7:$R$2292,17,0)</f>
        <v>15.357699999999999</v>
      </c>
      <c r="M21" s="61">
        <f t="shared" si="4"/>
        <v>22</v>
      </c>
      <c r="N21" s="60">
        <f>VLOOKUP($A21,'Return Data'!$B$7:$R$2292,14,0)</f>
        <v>13.695</v>
      </c>
      <c r="O21" s="61">
        <f t="shared" si="5"/>
        <v>18</v>
      </c>
      <c r="P21" s="60"/>
      <c r="Q21" s="61"/>
      <c r="R21" s="60">
        <f>VLOOKUP($A21,'Return Data'!$B$7:$R$2292,16,0)</f>
        <v>13.472899999999999</v>
      </c>
      <c r="S21" s="62">
        <f t="shared" si="6"/>
        <v>16</v>
      </c>
    </row>
    <row r="22" spans="1:19" x14ac:dyDescent="0.3">
      <c r="A22" s="58" t="s">
        <v>501</v>
      </c>
      <c r="B22" s="59">
        <f>VLOOKUP($A22,'Return Data'!$B$7:$R$2292,3,0)</f>
        <v>44882</v>
      </c>
      <c r="C22" s="60">
        <f>VLOOKUP($A22,'Return Data'!$B$7:$R$2292,4,0)</f>
        <v>15.6122</v>
      </c>
      <c r="D22" s="60">
        <f>VLOOKUP($A22,'Return Data'!$B$7:$R$2292,10,0)</f>
        <v>1.2458</v>
      </c>
      <c r="E22" s="61">
        <f t="shared" si="0"/>
        <v>21</v>
      </c>
      <c r="F22" s="60">
        <f>VLOOKUP($A22,'Return Data'!$B$7:$R$2292,11,0)</f>
        <v>10.5046</v>
      </c>
      <c r="G22" s="61">
        <f t="shared" si="1"/>
        <v>20</v>
      </c>
      <c r="H22" s="60">
        <f>VLOOKUP($A22,'Return Data'!$B$7:$R$2292,12,0)</f>
        <v>3.8700999999999999</v>
      </c>
      <c r="I22" s="61">
        <f t="shared" si="2"/>
        <v>22</v>
      </c>
      <c r="J22" s="60">
        <f>VLOOKUP($A22,'Return Data'!$B$7:$R$2292,13,0)</f>
        <v>0.37419999999999998</v>
      </c>
      <c r="K22" s="61">
        <f t="shared" si="3"/>
        <v>22</v>
      </c>
      <c r="L22" s="60">
        <f>VLOOKUP($A22,'Return Data'!$B$7:$R$2292,17,0)</f>
        <v>14.775</v>
      </c>
      <c r="M22" s="61">
        <f t="shared" si="4"/>
        <v>23</v>
      </c>
      <c r="N22" s="60">
        <f>VLOOKUP($A22,'Return Data'!$B$7:$R$2292,14,0)</f>
        <v>11.3828</v>
      </c>
      <c r="O22" s="61">
        <f t="shared" si="5"/>
        <v>28</v>
      </c>
      <c r="P22" s="60"/>
      <c r="Q22" s="61"/>
      <c r="R22" s="60">
        <f>VLOOKUP($A22,'Return Data'!$B$7:$R$2292,16,0)</f>
        <v>10.689500000000001</v>
      </c>
      <c r="S22" s="62">
        <f t="shared" si="6"/>
        <v>29</v>
      </c>
    </row>
    <row r="23" spans="1:19" x14ac:dyDescent="0.3">
      <c r="A23" s="58" t="s">
        <v>504</v>
      </c>
      <c r="B23" s="59">
        <f>VLOOKUP($A23,'Return Data'!$B$7:$R$2292,3,0)</f>
        <v>44882</v>
      </c>
      <c r="C23" s="60">
        <f>VLOOKUP($A23,'Return Data'!$B$7:$R$2292,4,0)</f>
        <v>79.052599999999998</v>
      </c>
      <c r="D23" s="60">
        <f>VLOOKUP($A23,'Return Data'!$B$7:$R$2292,10,0)</f>
        <v>3.7936000000000001</v>
      </c>
      <c r="E23" s="61">
        <f t="shared" si="0"/>
        <v>2</v>
      </c>
      <c r="F23" s="60">
        <f>VLOOKUP($A23,'Return Data'!$B$7:$R$2292,11,0)</f>
        <v>14.547599999999999</v>
      </c>
      <c r="G23" s="61">
        <f t="shared" si="1"/>
        <v>2</v>
      </c>
      <c r="H23" s="60">
        <f>VLOOKUP($A23,'Return Data'!$B$7:$R$2292,12,0)</f>
        <v>8.3303999999999991</v>
      </c>
      <c r="I23" s="61">
        <f t="shared" si="2"/>
        <v>6</v>
      </c>
      <c r="J23" s="60">
        <f>VLOOKUP($A23,'Return Data'!$B$7:$R$2292,13,0)</f>
        <v>3.8098999999999998</v>
      </c>
      <c r="K23" s="61">
        <f t="shared" si="3"/>
        <v>10</v>
      </c>
      <c r="L23" s="60">
        <f>VLOOKUP($A23,'Return Data'!$B$7:$R$2292,17,0)</f>
        <v>19.6769</v>
      </c>
      <c r="M23" s="61">
        <f t="shared" si="4"/>
        <v>12</v>
      </c>
      <c r="N23" s="60">
        <f>VLOOKUP($A23,'Return Data'!$B$7:$R$2292,14,0)</f>
        <v>22.3065</v>
      </c>
      <c r="O23" s="61">
        <f t="shared" si="5"/>
        <v>3</v>
      </c>
      <c r="P23" s="60">
        <f>VLOOKUP($A23,'Return Data'!$B$7:$R$2292,15,0)</f>
        <v>11.142200000000001</v>
      </c>
      <c r="Q23" s="61">
        <f t="shared" si="9"/>
        <v>12</v>
      </c>
      <c r="R23" s="60">
        <f>VLOOKUP($A23,'Return Data'!$B$7:$R$2292,16,0)</f>
        <v>12.354200000000001</v>
      </c>
      <c r="S23" s="62">
        <f t="shared" si="6"/>
        <v>21</v>
      </c>
    </row>
    <row r="24" spans="1:19" x14ac:dyDescent="0.3">
      <c r="A24" s="58" t="s">
        <v>1702</v>
      </c>
      <c r="B24" s="59">
        <f>VLOOKUP($A24,'Return Data'!$B$7:$R$2292,3,0)</f>
        <v>44882</v>
      </c>
      <c r="C24" s="60">
        <f>VLOOKUP($A24,'Return Data'!$B$7:$R$2292,4,0)</f>
        <v>47.429000000000002</v>
      </c>
      <c r="D24" s="60">
        <f>VLOOKUP($A24,'Return Data'!$B$7:$R$2292,10,0)</f>
        <v>1.8183</v>
      </c>
      <c r="E24" s="61">
        <f t="shared" si="0"/>
        <v>16</v>
      </c>
      <c r="F24" s="60">
        <f>VLOOKUP($A24,'Return Data'!$B$7:$R$2292,11,0)</f>
        <v>10.8102</v>
      </c>
      <c r="G24" s="61">
        <f t="shared" si="1"/>
        <v>15</v>
      </c>
      <c r="H24" s="60">
        <f>VLOOKUP($A24,'Return Data'!$B$7:$R$2292,12,0)</f>
        <v>7.1333000000000002</v>
      </c>
      <c r="I24" s="61">
        <f t="shared" si="2"/>
        <v>10</v>
      </c>
      <c r="J24" s="60">
        <f>VLOOKUP($A24,'Return Data'!$B$7:$R$2292,13,0)</f>
        <v>4.46</v>
      </c>
      <c r="K24" s="61">
        <f t="shared" si="3"/>
        <v>8</v>
      </c>
      <c r="L24" s="60">
        <f>VLOOKUP($A24,'Return Data'!$B$7:$R$2292,17,0)</f>
        <v>22.202999999999999</v>
      </c>
      <c r="M24" s="61">
        <f t="shared" si="4"/>
        <v>7</v>
      </c>
      <c r="N24" s="60">
        <f>VLOOKUP($A24,'Return Data'!$B$7:$R$2292,14,0)</f>
        <v>18.6264</v>
      </c>
      <c r="O24" s="61">
        <f t="shared" si="5"/>
        <v>5</v>
      </c>
      <c r="P24" s="60">
        <f>VLOOKUP($A24,'Return Data'!$B$7:$R$2292,15,0)</f>
        <v>13.231299999999999</v>
      </c>
      <c r="Q24" s="61">
        <f t="shared" si="9"/>
        <v>4</v>
      </c>
      <c r="R24" s="60">
        <f>VLOOKUP($A24,'Return Data'!$B$7:$R$2292,16,0)</f>
        <v>12.851699999999999</v>
      </c>
      <c r="S24" s="62">
        <f t="shared" si="6"/>
        <v>20</v>
      </c>
    </row>
    <row r="25" spans="1:19" x14ac:dyDescent="0.3">
      <c r="A25" s="58" t="s">
        <v>505</v>
      </c>
      <c r="B25" s="59">
        <f>VLOOKUP($A25,'Return Data'!$B$7:$R$2292,3,0)</f>
        <v>44882</v>
      </c>
      <c r="C25" s="60">
        <f>VLOOKUP($A25,'Return Data'!$B$7:$R$2292,4,0)</f>
        <v>40.722999999999999</v>
      </c>
      <c r="D25" s="60">
        <f>VLOOKUP($A25,'Return Data'!$B$7:$R$2292,10,0)</f>
        <v>0.61019999999999996</v>
      </c>
      <c r="E25" s="61">
        <f t="shared" si="0"/>
        <v>27</v>
      </c>
      <c r="F25" s="60">
        <f>VLOOKUP($A25,'Return Data'!$B$7:$R$2292,11,0)</f>
        <v>8.4095999999999993</v>
      </c>
      <c r="G25" s="61">
        <f t="shared" si="1"/>
        <v>28</v>
      </c>
      <c r="H25" s="60">
        <f>VLOOKUP($A25,'Return Data'!$B$7:$R$2292,12,0)</f>
        <v>1.3741000000000001</v>
      </c>
      <c r="I25" s="61">
        <f t="shared" si="2"/>
        <v>29</v>
      </c>
      <c r="J25" s="60">
        <f>VLOOKUP($A25,'Return Data'!$B$7:$R$2292,13,0)</f>
        <v>-2.2984</v>
      </c>
      <c r="K25" s="61">
        <f t="shared" si="3"/>
        <v>27</v>
      </c>
      <c r="L25" s="60">
        <f>VLOOKUP($A25,'Return Data'!$B$7:$R$2292,17,0)</f>
        <v>13.782400000000001</v>
      </c>
      <c r="M25" s="61">
        <f t="shared" si="4"/>
        <v>28</v>
      </c>
      <c r="N25" s="60">
        <f>VLOOKUP($A25,'Return Data'!$B$7:$R$2292,14,0)</f>
        <v>12.3413</v>
      </c>
      <c r="O25" s="61">
        <f t="shared" si="5"/>
        <v>25</v>
      </c>
      <c r="P25" s="60">
        <f>VLOOKUP($A25,'Return Data'!$B$7:$R$2292,15,0)</f>
        <v>8.4652999999999992</v>
      </c>
      <c r="Q25" s="61">
        <f t="shared" si="9"/>
        <v>20</v>
      </c>
      <c r="R25" s="60">
        <f>VLOOKUP($A25,'Return Data'!$B$7:$R$2292,16,0)</f>
        <v>13.6129</v>
      </c>
      <c r="S25" s="62">
        <f t="shared" si="6"/>
        <v>13</v>
      </c>
    </row>
    <row r="26" spans="1:19" x14ac:dyDescent="0.3">
      <c r="A26" s="58" t="s">
        <v>508</v>
      </c>
      <c r="B26" s="59">
        <f>VLOOKUP($A26,'Return Data'!$B$7:$R$2292,3,0)</f>
        <v>44882</v>
      </c>
      <c r="C26" s="60">
        <f>VLOOKUP($A26,'Return Data'!$B$7:$R$2292,4,0)</f>
        <v>152.47620000000001</v>
      </c>
      <c r="D26" s="60">
        <f>VLOOKUP($A26,'Return Data'!$B$7:$R$2292,10,0)</f>
        <v>-0.23860000000000001</v>
      </c>
      <c r="E26" s="61">
        <f t="shared" si="0"/>
        <v>29</v>
      </c>
      <c r="F26" s="60">
        <f>VLOOKUP($A26,'Return Data'!$B$7:$R$2292,11,0)</f>
        <v>9.1795000000000009</v>
      </c>
      <c r="G26" s="61">
        <f t="shared" si="1"/>
        <v>24</v>
      </c>
      <c r="H26" s="60">
        <f>VLOOKUP($A26,'Return Data'!$B$7:$R$2292,12,0)</f>
        <v>2.0510000000000002</v>
      </c>
      <c r="I26" s="61">
        <f t="shared" si="2"/>
        <v>24</v>
      </c>
      <c r="J26" s="60">
        <f>VLOOKUP($A26,'Return Data'!$B$7:$R$2292,13,0)</f>
        <v>-1.2158</v>
      </c>
      <c r="K26" s="61">
        <f t="shared" si="3"/>
        <v>24</v>
      </c>
      <c r="L26" s="60">
        <f>VLOOKUP($A26,'Return Data'!$B$7:$R$2292,17,0)</f>
        <v>11.552099999999999</v>
      </c>
      <c r="M26" s="61">
        <f t="shared" si="4"/>
        <v>31</v>
      </c>
      <c r="N26" s="60">
        <f>VLOOKUP($A26,'Return Data'!$B$7:$R$2292,14,0)</f>
        <v>9.8329000000000004</v>
      </c>
      <c r="O26" s="61">
        <f t="shared" si="5"/>
        <v>30</v>
      </c>
      <c r="P26" s="60">
        <f>VLOOKUP($A26,'Return Data'!$B$7:$R$2292,15,0)</f>
        <v>8.2321000000000009</v>
      </c>
      <c r="Q26" s="61">
        <f t="shared" si="9"/>
        <v>21</v>
      </c>
      <c r="R26" s="60">
        <f>VLOOKUP($A26,'Return Data'!$B$7:$R$2292,16,0)</f>
        <v>9.9192</v>
      </c>
      <c r="S26" s="62">
        <f t="shared" si="6"/>
        <v>30</v>
      </c>
    </row>
    <row r="27" spans="1:19" x14ac:dyDescent="0.3">
      <c r="A27" s="58" t="s">
        <v>509</v>
      </c>
      <c r="B27" s="59">
        <f>VLOOKUP($A27,'Return Data'!$B$7:$R$2292,3,0)</f>
        <v>44882</v>
      </c>
      <c r="C27" s="60">
        <f>VLOOKUP($A27,'Return Data'!$B$7:$R$2292,4,0)</f>
        <v>18.771899999999999</v>
      </c>
      <c r="D27" s="60">
        <f>VLOOKUP($A27,'Return Data'!$B$7:$R$2292,10,0)</f>
        <v>2.3075000000000001</v>
      </c>
      <c r="E27" s="61">
        <f t="shared" si="0"/>
        <v>13</v>
      </c>
      <c r="F27" s="60">
        <f>VLOOKUP($A27,'Return Data'!$B$7:$R$2292,11,0)</f>
        <v>12.129300000000001</v>
      </c>
      <c r="G27" s="61">
        <f t="shared" si="1"/>
        <v>10</v>
      </c>
      <c r="H27" s="60">
        <f>VLOOKUP($A27,'Return Data'!$B$7:$R$2292,12,0)</f>
        <v>6.8273000000000001</v>
      </c>
      <c r="I27" s="61">
        <f t="shared" si="2"/>
        <v>13</v>
      </c>
      <c r="J27" s="60">
        <f>VLOOKUP($A27,'Return Data'!$B$7:$R$2292,13,0)</f>
        <v>5.1151999999999997</v>
      </c>
      <c r="K27" s="61">
        <f t="shared" si="3"/>
        <v>7</v>
      </c>
      <c r="L27" s="60">
        <f>VLOOKUP($A27,'Return Data'!$B$7:$R$2292,17,0)</f>
        <v>24.1525</v>
      </c>
      <c r="M27" s="61">
        <f t="shared" si="4"/>
        <v>4</v>
      </c>
      <c r="N27" s="60"/>
      <c r="O27" s="61"/>
      <c r="P27" s="60"/>
      <c r="Q27" s="61"/>
      <c r="R27" s="60">
        <f>VLOOKUP($A27,'Return Data'!$B$7:$R$2292,16,0)</f>
        <v>20.7897</v>
      </c>
      <c r="S27" s="62">
        <f t="shared" si="6"/>
        <v>1</v>
      </c>
    </row>
    <row r="28" spans="1:19" x14ac:dyDescent="0.3">
      <c r="A28" s="58" t="s">
        <v>512</v>
      </c>
      <c r="B28" s="59">
        <f>VLOOKUP($A28,'Return Data'!$B$7:$R$2292,3,0)</f>
        <v>44882</v>
      </c>
      <c r="C28" s="60">
        <f>VLOOKUP($A28,'Return Data'!$B$7:$R$2292,4,0)</f>
        <v>25.5</v>
      </c>
      <c r="D28" s="60">
        <f>VLOOKUP($A28,'Return Data'!$B$7:$R$2292,10,0)</f>
        <v>1.4965999999999999</v>
      </c>
      <c r="E28" s="61">
        <f t="shared" si="0"/>
        <v>20</v>
      </c>
      <c r="F28" s="60">
        <f>VLOOKUP($A28,'Return Data'!$B$7:$R$2292,11,0)</f>
        <v>10.538</v>
      </c>
      <c r="G28" s="61">
        <f t="shared" si="1"/>
        <v>18</v>
      </c>
      <c r="H28" s="60">
        <f>VLOOKUP($A28,'Return Data'!$B$7:$R$2292,12,0)</f>
        <v>5.3762999999999996</v>
      </c>
      <c r="I28" s="61">
        <f t="shared" si="2"/>
        <v>17</v>
      </c>
      <c r="J28" s="60">
        <f>VLOOKUP($A28,'Return Data'!$B$7:$R$2292,13,0)</f>
        <v>1.3835999999999999</v>
      </c>
      <c r="K28" s="61">
        <f t="shared" si="3"/>
        <v>20</v>
      </c>
      <c r="L28" s="60">
        <f>VLOOKUP($A28,'Return Data'!$B$7:$R$2292,17,0)</f>
        <v>17.5793</v>
      </c>
      <c r="M28" s="61">
        <f t="shared" si="4"/>
        <v>17</v>
      </c>
      <c r="N28" s="60">
        <f>VLOOKUP($A28,'Return Data'!$B$7:$R$2292,14,0)</f>
        <v>15.4937</v>
      </c>
      <c r="O28" s="61">
        <f t="shared" ref="O28:O39" si="10">RANK(N28,N$8:N$39,0)</f>
        <v>14</v>
      </c>
      <c r="P28" s="60">
        <f>VLOOKUP($A28,'Return Data'!$B$7:$R$2292,15,0)</f>
        <v>12.541600000000001</v>
      </c>
      <c r="Q28" s="61">
        <f t="shared" si="9"/>
        <v>7</v>
      </c>
      <c r="R28" s="60">
        <f>VLOOKUP($A28,'Return Data'!$B$7:$R$2292,16,0)</f>
        <v>13.6625</v>
      </c>
      <c r="S28" s="62">
        <f t="shared" si="6"/>
        <v>12</v>
      </c>
    </row>
    <row r="29" spans="1:19" x14ac:dyDescent="0.3">
      <c r="A29" s="58" t="s">
        <v>514</v>
      </c>
      <c r="B29" s="59">
        <f>VLOOKUP($A29,'Return Data'!$B$7:$R$2292,3,0)</f>
        <v>44882</v>
      </c>
      <c r="C29" s="60">
        <f>VLOOKUP($A29,'Return Data'!$B$7:$R$2292,4,0)</f>
        <v>16.841699999999999</v>
      </c>
      <c r="D29" s="60">
        <f>VLOOKUP($A29,'Return Data'!$B$7:$R$2292,10,0)</f>
        <v>2.3325999999999998</v>
      </c>
      <c r="E29" s="61">
        <f t="shared" si="0"/>
        <v>12</v>
      </c>
      <c r="F29" s="60">
        <f>VLOOKUP($A29,'Return Data'!$B$7:$R$2292,11,0)</f>
        <v>12.4932</v>
      </c>
      <c r="G29" s="61">
        <f t="shared" si="1"/>
        <v>7</v>
      </c>
      <c r="H29" s="60">
        <f>VLOOKUP($A29,'Return Data'!$B$7:$R$2292,12,0)</f>
        <v>9.2468000000000004</v>
      </c>
      <c r="I29" s="61">
        <f t="shared" si="2"/>
        <v>2</v>
      </c>
      <c r="J29" s="60">
        <f>VLOOKUP($A29,'Return Data'!$B$7:$R$2292,13,0)</f>
        <v>2.2587000000000002</v>
      </c>
      <c r="K29" s="61">
        <f t="shared" si="3"/>
        <v>16</v>
      </c>
      <c r="L29" s="60">
        <f>VLOOKUP($A29,'Return Data'!$B$7:$R$2292,17,0)</f>
        <v>13.223100000000001</v>
      </c>
      <c r="M29" s="61">
        <f t="shared" si="4"/>
        <v>30</v>
      </c>
      <c r="N29" s="60">
        <f>VLOOKUP($A29,'Return Data'!$B$7:$R$2292,14,0)</f>
        <v>13.134399999999999</v>
      </c>
      <c r="O29" s="61">
        <f t="shared" si="10"/>
        <v>21</v>
      </c>
      <c r="P29" s="60"/>
      <c r="Q29" s="61"/>
      <c r="R29" s="60">
        <f>VLOOKUP($A29,'Return Data'!$B$7:$R$2292,16,0)</f>
        <v>13.2881</v>
      </c>
      <c r="S29" s="62">
        <f t="shared" si="6"/>
        <v>18</v>
      </c>
    </row>
    <row r="30" spans="1:19" x14ac:dyDescent="0.3">
      <c r="A30" s="58" t="s">
        <v>1859</v>
      </c>
      <c r="B30" s="59">
        <f>VLOOKUP($A30,'Return Data'!$B$7:$R$2292,3,0)</f>
        <v>44882</v>
      </c>
      <c r="C30" s="60">
        <f>VLOOKUP($A30,'Return Data'!$B$7:$R$2292,4,0)</f>
        <v>15.8985</v>
      </c>
      <c r="D30" s="60">
        <f>VLOOKUP($A30,'Return Data'!$B$7:$R$2292,10,0)</f>
        <v>1.71</v>
      </c>
      <c r="E30" s="61">
        <f t="shared" si="0"/>
        <v>18</v>
      </c>
      <c r="F30" s="60">
        <f>VLOOKUP($A30,'Return Data'!$B$7:$R$2292,11,0)</f>
        <v>10.5145</v>
      </c>
      <c r="G30" s="61">
        <f t="shared" si="1"/>
        <v>19</v>
      </c>
      <c r="H30" s="60">
        <f>VLOOKUP($A30,'Return Data'!$B$7:$R$2292,12,0)</f>
        <v>5.0606</v>
      </c>
      <c r="I30" s="61">
        <f t="shared" si="2"/>
        <v>18</v>
      </c>
      <c r="J30" s="60">
        <f>VLOOKUP($A30,'Return Data'!$B$7:$R$2292,13,0)</f>
        <v>3.1734</v>
      </c>
      <c r="K30" s="61">
        <f t="shared" si="3"/>
        <v>13</v>
      </c>
      <c r="L30" s="60">
        <f>VLOOKUP($A30,'Return Data'!$B$7:$R$2292,17,0)</f>
        <v>16.948499999999999</v>
      </c>
      <c r="M30" s="61">
        <f t="shared" si="4"/>
        <v>18</v>
      </c>
      <c r="N30" s="60">
        <f>VLOOKUP($A30,'Return Data'!$B$7:$R$2292,14,0)</f>
        <v>12.428100000000001</v>
      </c>
      <c r="O30" s="61">
        <f t="shared" si="10"/>
        <v>24</v>
      </c>
      <c r="P30" s="60"/>
      <c r="Q30" s="61"/>
      <c r="R30" s="60">
        <f>VLOOKUP($A30,'Return Data'!$B$7:$R$2292,16,0)</f>
        <v>10.7187</v>
      </c>
      <c r="S30" s="62">
        <f t="shared" si="6"/>
        <v>28</v>
      </c>
    </row>
    <row r="31" spans="1:19" x14ac:dyDescent="0.3">
      <c r="A31" s="58" t="s">
        <v>517</v>
      </c>
      <c r="B31" s="59">
        <f>VLOOKUP($A31,'Return Data'!$B$7:$R$2292,3,0)</f>
        <v>44882</v>
      </c>
      <c r="C31" s="60">
        <f>VLOOKUP($A31,'Return Data'!$B$7:$R$2292,4,0)</f>
        <v>78.0077</v>
      </c>
      <c r="D31" s="60">
        <f>VLOOKUP($A31,'Return Data'!$B$7:$R$2292,10,0)</f>
        <v>3.5055999999999998</v>
      </c>
      <c r="E31" s="61">
        <f t="shared" si="0"/>
        <v>5</v>
      </c>
      <c r="F31" s="60">
        <f>VLOOKUP($A31,'Return Data'!$B$7:$R$2292,11,0)</f>
        <v>12.8704</v>
      </c>
      <c r="G31" s="61">
        <f t="shared" si="1"/>
        <v>5</v>
      </c>
      <c r="H31" s="60">
        <f>VLOOKUP($A31,'Return Data'!$B$7:$R$2292,12,0)</f>
        <v>7.8311000000000002</v>
      </c>
      <c r="I31" s="61">
        <f t="shared" si="2"/>
        <v>8</v>
      </c>
      <c r="J31" s="60">
        <f>VLOOKUP($A31,'Return Data'!$B$7:$R$2292,13,0)</f>
        <v>6.2354000000000003</v>
      </c>
      <c r="K31" s="61">
        <f t="shared" si="3"/>
        <v>6</v>
      </c>
      <c r="L31" s="60">
        <f>VLOOKUP($A31,'Return Data'!$B$7:$R$2292,17,0)</f>
        <v>22.0303</v>
      </c>
      <c r="M31" s="61">
        <f t="shared" si="4"/>
        <v>8</v>
      </c>
      <c r="N31" s="60">
        <f>VLOOKUP($A31,'Return Data'!$B$7:$R$2292,14,0)</f>
        <v>10.270200000000001</v>
      </c>
      <c r="O31" s="61">
        <f t="shared" si="10"/>
        <v>29</v>
      </c>
      <c r="P31" s="60">
        <f>VLOOKUP($A31,'Return Data'!$B$7:$R$2292,15,0)</f>
        <v>6.2931999999999997</v>
      </c>
      <c r="Q31" s="61">
        <f t="shared" si="9"/>
        <v>24</v>
      </c>
      <c r="R31" s="60">
        <f>VLOOKUP($A31,'Return Data'!$B$7:$R$2292,16,0)</f>
        <v>11.853</v>
      </c>
      <c r="S31" s="62">
        <f t="shared" si="6"/>
        <v>24</v>
      </c>
    </row>
    <row r="32" spans="1:19" x14ac:dyDescent="0.3">
      <c r="A32" s="58" t="s">
        <v>523</v>
      </c>
      <c r="B32" s="59">
        <f>VLOOKUP($A32,'Return Data'!$B$7:$R$2292,3,0)</f>
        <v>44882</v>
      </c>
      <c r="C32" s="60">
        <f>VLOOKUP($A32,'Return Data'!$B$7:$R$2292,4,0)</f>
        <v>107.06</v>
      </c>
      <c r="D32" s="60">
        <f>VLOOKUP($A32,'Return Data'!$B$7:$R$2292,10,0)</f>
        <v>1.9036999999999999</v>
      </c>
      <c r="E32" s="61">
        <f t="shared" si="0"/>
        <v>15</v>
      </c>
      <c r="F32" s="60">
        <f>VLOOKUP($A32,'Return Data'!$B$7:$R$2292,11,0)</f>
        <v>10.7135</v>
      </c>
      <c r="G32" s="61">
        <f t="shared" si="1"/>
        <v>16</v>
      </c>
      <c r="H32" s="60">
        <f>VLOOKUP($A32,'Return Data'!$B$7:$R$2292,12,0)</f>
        <v>2.5577000000000001</v>
      </c>
      <c r="I32" s="61">
        <f t="shared" si="2"/>
        <v>23</v>
      </c>
      <c r="J32" s="60">
        <f>VLOOKUP($A32,'Return Data'!$B$7:$R$2292,13,0)</f>
        <v>-5.8234000000000004</v>
      </c>
      <c r="K32" s="61">
        <f t="shared" si="3"/>
        <v>32</v>
      </c>
      <c r="L32" s="60">
        <f>VLOOKUP($A32,'Return Data'!$B$7:$R$2292,17,0)</f>
        <v>14.0618</v>
      </c>
      <c r="M32" s="61">
        <f t="shared" si="4"/>
        <v>25</v>
      </c>
      <c r="N32" s="60">
        <f>VLOOKUP($A32,'Return Data'!$B$7:$R$2292,14,0)</f>
        <v>11.583600000000001</v>
      </c>
      <c r="O32" s="61">
        <f t="shared" si="10"/>
        <v>27</v>
      </c>
      <c r="P32" s="60">
        <f>VLOOKUP($A32,'Return Data'!$B$7:$R$2292,15,0)</f>
        <v>8.7497000000000007</v>
      </c>
      <c r="Q32" s="61">
        <f t="shared" ref="Q32:Q39" si="11">RANK(P32,P$8:P$39,0)</f>
        <v>19</v>
      </c>
      <c r="R32" s="60">
        <f>VLOOKUP($A32,'Return Data'!$B$7:$R$2292,16,0)</f>
        <v>11.3903</v>
      </c>
      <c r="S32" s="62">
        <f t="shared" si="6"/>
        <v>26</v>
      </c>
    </row>
    <row r="33" spans="1:19" x14ac:dyDescent="0.3">
      <c r="A33" s="58" t="s">
        <v>525</v>
      </c>
      <c r="B33" s="59">
        <f>VLOOKUP($A33,'Return Data'!$B$7:$R$2292,3,0)</f>
        <v>44882</v>
      </c>
      <c r="C33" s="60">
        <f>VLOOKUP($A33,'Return Data'!$B$7:$R$2292,4,0)</f>
        <v>329.27859999999998</v>
      </c>
      <c r="D33" s="60">
        <f>VLOOKUP($A33,'Return Data'!$B$7:$R$2292,10,0)</f>
        <v>6.1840000000000002</v>
      </c>
      <c r="E33" s="61">
        <f t="shared" si="0"/>
        <v>1</v>
      </c>
      <c r="F33" s="60">
        <f>VLOOKUP($A33,'Return Data'!$B$7:$R$2292,11,0)</f>
        <v>16.345600000000001</v>
      </c>
      <c r="G33" s="61">
        <f t="shared" si="1"/>
        <v>1</v>
      </c>
      <c r="H33" s="60">
        <f>VLOOKUP($A33,'Return Data'!$B$7:$R$2292,12,0)</f>
        <v>16.268699999999999</v>
      </c>
      <c r="I33" s="61">
        <f t="shared" si="2"/>
        <v>1</v>
      </c>
      <c r="J33" s="60">
        <f>VLOOKUP($A33,'Return Data'!$B$7:$R$2292,13,0)</f>
        <v>13.680400000000001</v>
      </c>
      <c r="K33" s="61">
        <f t="shared" si="3"/>
        <v>1</v>
      </c>
      <c r="L33" s="60">
        <f>VLOOKUP($A33,'Return Data'!$B$7:$R$2292,17,0)</f>
        <v>37.107100000000003</v>
      </c>
      <c r="M33" s="61">
        <f t="shared" si="4"/>
        <v>1</v>
      </c>
      <c r="N33" s="60">
        <f>VLOOKUP($A33,'Return Data'!$B$7:$R$2292,14,0)</f>
        <v>31.243600000000001</v>
      </c>
      <c r="O33" s="61">
        <f t="shared" si="10"/>
        <v>1</v>
      </c>
      <c r="P33" s="60">
        <f>VLOOKUP($A33,'Return Data'!$B$7:$R$2292,15,0)</f>
        <v>20.3643</v>
      </c>
      <c r="Q33" s="61">
        <f t="shared" si="11"/>
        <v>1</v>
      </c>
      <c r="R33" s="60">
        <f>VLOOKUP($A33,'Return Data'!$B$7:$R$2292,16,0)</f>
        <v>18.154800000000002</v>
      </c>
      <c r="S33" s="62">
        <f t="shared" si="6"/>
        <v>2</v>
      </c>
    </row>
    <row r="34" spans="1:19" x14ac:dyDescent="0.3">
      <c r="A34" s="58" t="s">
        <v>1706</v>
      </c>
      <c r="B34" s="59">
        <f>VLOOKUP($A34,'Return Data'!$B$7:$R$2292,3,0)</f>
        <v>44882</v>
      </c>
      <c r="C34" s="60">
        <f>VLOOKUP($A34,'Return Data'!$B$7:$R$2292,4,0)</f>
        <v>226.30770000000001</v>
      </c>
      <c r="D34" s="60">
        <f>VLOOKUP($A34,'Return Data'!$B$7:$R$2292,10,0)</f>
        <v>1.1922999999999999</v>
      </c>
      <c r="E34" s="61">
        <f t="shared" si="0"/>
        <v>22</v>
      </c>
      <c r="F34" s="60">
        <f>VLOOKUP($A34,'Return Data'!$B$7:$R$2292,11,0)</f>
        <v>7.7813999999999997</v>
      </c>
      <c r="G34" s="61">
        <f t="shared" si="1"/>
        <v>29</v>
      </c>
      <c r="H34" s="60">
        <f>VLOOKUP($A34,'Return Data'!$B$7:$R$2292,12,0)</f>
        <v>4.3749000000000002</v>
      </c>
      <c r="I34" s="61">
        <f t="shared" si="2"/>
        <v>20</v>
      </c>
      <c r="J34" s="60">
        <f>VLOOKUP($A34,'Return Data'!$B$7:$R$2292,13,0)</f>
        <v>2.1023999999999998</v>
      </c>
      <c r="K34" s="61">
        <f t="shared" si="3"/>
        <v>18</v>
      </c>
      <c r="L34" s="60">
        <f>VLOOKUP($A34,'Return Data'!$B$7:$R$2292,17,0)</f>
        <v>17.790500000000002</v>
      </c>
      <c r="M34" s="61">
        <f t="shared" si="4"/>
        <v>16</v>
      </c>
      <c r="N34" s="60">
        <f>VLOOKUP($A34,'Return Data'!$B$7:$R$2292,14,0)</f>
        <v>14.0823</v>
      </c>
      <c r="O34" s="61">
        <f t="shared" si="10"/>
        <v>16</v>
      </c>
      <c r="P34" s="60">
        <f>VLOOKUP($A34,'Return Data'!$B$7:$R$2292,15,0)</f>
        <v>11.545400000000001</v>
      </c>
      <c r="Q34" s="61">
        <f t="shared" si="11"/>
        <v>9</v>
      </c>
      <c r="R34" s="60">
        <f>VLOOKUP($A34,'Return Data'!$B$7:$R$2292,16,0)</f>
        <v>15.0304</v>
      </c>
      <c r="S34" s="62">
        <f t="shared" si="6"/>
        <v>5</v>
      </c>
    </row>
    <row r="35" spans="1:19" x14ac:dyDescent="0.3">
      <c r="A35" s="58" t="s">
        <v>526</v>
      </c>
      <c r="B35" s="59">
        <f>VLOOKUP($A35,'Return Data'!$B$7:$R$2292,3,0)</f>
        <v>44882</v>
      </c>
      <c r="C35" s="60">
        <f>VLOOKUP($A35,'Return Data'!$B$7:$R$2292,4,0)</f>
        <v>25.801600000000001</v>
      </c>
      <c r="D35" s="60">
        <f>VLOOKUP($A35,'Return Data'!$B$7:$R$2292,10,0)</f>
        <v>0.75880000000000003</v>
      </c>
      <c r="E35" s="61">
        <f t="shared" si="0"/>
        <v>26</v>
      </c>
      <c r="F35" s="60">
        <f>VLOOKUP($A35,'Return Data'!$B$7:$R$2292,11,0)</f>
        <v>9.5376999999999992</v>
      </c>
      <c r="G35" s="61">
        <f t="shared" si="1"/>
        <v>23</v>
      </c>
      <c r="H35" s="60">
        <f>VLOOKUP($A35,'Return Data'!$B$7:$R$2292,12,0)</f>
        <v>5.5410000000000004</v>
      </c>
      <c r="I35" s="61">
        <f t="shared" si="2"/>
        <v>16</v>
      </c>
      <c r="J35" s="60">
        <f>VLOOKUP($A35,'Return Data'!$B$7:$R$2292,13,0)</f>
        <v>2.7301000000000002</v>
      </c>
      <c r="K35" s="61">
        <f t="shared" si="3"/>
        <v>14</v>
      </c>
      <c r="L35" s="60">
        <f>VLOOKUP($A35,'Return Data'!$B$7:$R$2292,17,0)</f>
        <v>13.752700000000001</v>
      </c>
      <c r="M35" s="61">
        <f t="shared" si="4"/>
        <v>29</v>
      </c>
      <c r="N35" s="60">
        <f>VLOOKUP($A35,'Return Data'!$B$7:$R$2292,14,0)</f>
        <v>11.822100000000001</v>
      </c>
      <c r="O35" s="61">
        <f t="shared" si="10"/>
        <v>26</v>
      </c>
      <c r="P35" s="60">
        <f>VLOOKUP($A35,'Return Data'!$B$7:$R$2292,15,0)</f>
        <v>9.7841000000000005</v>
      </c>
      <c r="Q35" s="61">
        <f t="shared" si="11"/>
        <v>18</v>
      </c>
      <c r="R35" s="60">
        <f>VLOOKUP($A35,'Return Data'!$B$7:$R$2292,16,0)</f>
        <v>11.174200000000001</v>
      </c>
      <c r="S35" s="62">
        <f t="shared" si="6"/>
        <v>27</v>
      </c>
    </row>
    <row r="36" spans="1:19" x14ac:dyDescent="0.3">
      <c r="A36" s="58" t="s">
        <v>1894</v>
      </c>
      <c r="B36" s="59">
        <f>VLOOKUP($A36,'Return Data'!$B$7:$R$2292,3,0)</f>
        <v>44882</v>
      </c>
      <c r="C36" s="60">
        <f>VLOOKUP($A36,'Return Data'!$B$7:$R$2292,4,0)</f>
        <v>129.34200000000001</v>
      </c>
      <c r="D36" s="60">
        <f>VLOOKUP($A36,'Return Data'!$B$7:$R$2292,10,0)</f>
        <v>2.5482999999999998</v>
      </c>
      <c r="E36" s="61">
        <f t="shared" si="0"/>
        <v>11</v>
      </c>
      <c r="F36" s="60">
        <f>VLOOKUP($A36,'Return Data'!$B$7:$R$2292,11,0)</f>
        <v>12.139699999999999</v>
      </c>
      <c r="G36" s="61">
        <f t="shared" si="1"/>
        <v>9</v>
      </c>
      <c r="H36" s="60">
        <f>VLOOKUP($A36,'Return Data'!$B$7:$R$2292,12,0)</f>
        <v>6.8404999999999996</v>
      </c>
      <c r="I36" s="61">
        <f t="shared" si="2"/>
        <v>12</v>
      </c>
      <c r="J36" s="60">
        <f>VLOOKUP($A36,'Return Data'!$B$7:$R$2292,13,0)</f>
        <v>2.1981999999999999</v>
      </c>
      <c r="K36" s="61">
        <f t="shared" si="3"/>
        <v>17</v>
      </c>
      <c r="L36" s="60">
        <f>VLOOKUP($A36,'Return Data'!$B$7:$R$2292,17,0)</f>
        <v>19.397300000000001</v>
      </c>
      <c r="M36" s="61">
        <f t="shared" si="4"/>
        <v>13</v>
      </c>
      <c r="N36" s="60">
        <f>VLOOKUP($A36,'Return Data'!$B$7:$R$2292,14,0)</f>
        <v>16.603999999999999</v>
      </c>
      <c r="O36" s="61">
        <f t="shared" si="10"/>
        <v>9</v>
      </c>
      <c r="P36" s="60">
        <f>VLOOKUP($A36,'Return Data'!$B$7:$R$2292,15,0)</f>
        <v>10.4969</v>
      </c>
      <c r="Q36" s="61">
        <f t="shared" si="11"/>
        <v>15</v>
      </c>
      <c r="R36" s="60">
        <f>VLOOKUP($A36,'Return Data'!$B$7:$R$2292,16,0)</f>
        <v>14.3314</v>
      </c>
      <c r="S36" s="62">
        <f t="shared" si="6"/>
        <v>8</v>
      </c>
    </row>
    <row r="37" spans="1:19" x14ac:dyDescent="0.3">
      <c r="A37" s="58" t="s">
        <v>529</v>
      </c>
      <c r="B37" s="59">
        <f>VLOOKUP($A37,'Return Data'!$B$7:$R$2292,3,0)</f>
        <v>0</v>
      </c>
      <c r="C37" s="60">
        <f>VLOOKUP($A37,'Return Data'!$B$7:$R$2292,4,0)</f>
        <v>0</v>
      </c>
      <c r="D37" s="60">
        <f>VLOOKUP($A37,'Return Data'!$B$7:$R$2292,10,0)</f>
        <v>0</v>
      </c>
      <c r="E37" s="61">
        <f t="shared" si="0"/>
        <v>28</v>
      </c>
      <c r="F37" s="60">
        <f>VLOOKUP($A37,'Return Data'!$B$7:$R$2292,11,0)</f>
        <v>0</v>
      </c>
      <c r="G37" s="61">
        <f t="shared" si="1"/>
        <v>32</v>
      </c>
      <c r="H37" s="60">
        <f>VLOOKUP($A37,'Return Data'!$B$7:$R$2292,12,0)</f>
        <v>0</v>
      </c>
      <c r="I37" s="61">
        <f t="shared" si="2"/>
        <v>31</v>
      </c>
      <c r="J37" s="60">
        <f>VLOOKUP($A37,'Return Data'!$B$7:$R$2292,13,0)</f>
        <v>0</v>
      </c>
      <c r="K37" s="61">
        <f t="shared" si="3"/>
        <v>23</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44882</v>
      </c>
      <c r="C38" s="60">
        <f>VLOOKUP($A38,'Return Data'!$B$7:$R$2292,4,0)</f>
        <v>355.142</v>
      </c>
      <c r="D38" s="60">
        <f>VLOOKUP($A38,'Return Data'!$B$7:$R$2292,10,0)</f>
        <v>2.8052000000000001</v>
      </c>
      <c r="E38" s="61">
        <f t="shared" si="0"/>
        <v>10</v>
      </c>
      <c r="F38" s="60">
        <f>VLOOKUP($A38,'Return Data'!$B$7:$R$2292,11,0)</f>
        <v>14.0093</v>
      </c>
      <c r="G38" s="61">
        <f t="shared" si="1"/>
        <v>3</v>
      </c>
      <c r="H38" s="60">
        <f>VLOOKUP($A38,'Return Data'!$B$7:$R$2292,12,0)</f>
        <v>8.8693000000000008</v>
      </c>
      <c r="I38" s="61">
        <f t="shared" si="2"/>
        <v>4</v>
      </c>
      <c r="J38" s="60">
        <f>VLOOKUP($A38,'Return Data'!$B$7:$R$2292,13,0)</f>
        <v>6.2845000000000004</v>
      </c>
      <c r="K38" s="61">
        <f t="shared" si="3"/>
        <v>5</v>
      </c>
      <c r="L38" s="60">
        <f>VLOOKUP($A38,'Return Data'!$B$7:$R$2292,17,0)</f>
        <v>20.477</v>
      </c>
      <c r="M38" s="61">
        <f t="shared" si="4"/>
        <v>10</v>
      </c>
      <c r="N38" s="60">
        <f>VLOOKUP($A38,'Return Data'!$B$7:$R$2292,14,0)</f>
        <v>15.100099999999999</v>
      </c>
      <c r="O38" s="61">
        <f t="shared" si="10"/>
        <v>15</v>
      </c>
      <c r="P38" s="60">
        <f>VLOOKUP($A38,'Return Data'!$B$7:$R$2292,15,0)</f>
        <v>10.904</v>
      </c>
      <c r="Q38" s="61">
        <f t="shared" si="11"/>
        <v>14</v>
      </c>
      <c r="R38" s="60">
        <f>VLOOKUP($A38,'Return Data'!$B$7:$R$2292,16,0)</f>
        <v>13.7751</v>
      </c>
      <c r="S38" s="62">
        <f t="shared" si="6"/>
        <v>11</v>
      </c>
    </row>
    <row r="39" spans="1:19" x14ac:dyDescent="0.3">
      <c r="A39" s="58" t="s">
        <v>532</v>
      </c>
      <c r="B39" s="59">
        <f>VLOOKUP($A39,'Return Data'!$B$7:$R$2292,3,0)</f>
        <v>44882</v>
      </c>
      <c r="C39" s="60">
        <f>VLOOKUP($A39,'Return Data'!$B$7:$R$2292,4,0)</f>
        <v>278.71850000000001</v>
      </c>
      <c r="D39" s="60">
        <f>VLOOKUP($A39,'Return Data'!$B$7:$R$2292,10,0)</f>
        <v>2.2225999999999999</v>
      </c>
      <c r="E39" s="61">
        <f t="shared" si="0"/>
        <v>14</v>
      </c>
      <c r="F39" s="60">
        <f>VLOOKUP($A39,'Return Data'!$B$7:$R$2292,11,0)</f>
        <v>11.363300000000001</v>
      </c>
      <c r="G39" s="61">
        <f t="shared" si="1"/>
        <v>11</v>
      </c>
      <c r="H39" s="60">
        <f>VLOOKUP($A39,'Return Data'!$B$7:$R$2292,12,0)</f>
        <v>7.0582000000000003</v>
      </c>
      <c r="I39" s="61">
        <f t="shared" si="2"/>
        <v>11</v>
      </c>
      <c r="J39" s="60">
        <f>VLOOKUP($A39,'Return Data'!$B$7:$R$2292,13,0)</f>
        <v>3.2707000000000002</v>
      </c>
      <c r="K39" s="61">
        <f t="shared" si="3"/>
        <v>12</v>
      </c>
      <c r="L39" s="60">
        <f>VLOOKUP($A39,'Return Data'!$B$7:$R$2292,17,0)</f>
        <v>22.350999999999999</v>
      </c>
      <c r="M39" s="61">
        <f t="shared" si="4"/>
        <v>6</v>
      </c>
      <c r="N39" s="60">
        <f>VLOOKUP($A39,'Return Data'!$B$7:$R$2292,14,0)</f>
        <v>17.9313</v>
      </c>
      <c r="O39" s="61">
        <f t="shared" si="10"/>
        <v>6</v>
      </c>
      <c r="P39" s="60">
        <f>VLOOKUP($A39,'Return Data'!$B$7:$R$2292,15,0)</f>
        <v>10.064399999999999</v>
      </c>
      <c r="Q39" s="61">
        <f t="shared" si="11"/>
        <v>17</v>
      </c>
      <c r="R39" s="60">
        <f>VLOOKUP($A39,'Return Data'!$B$7:$R$2292,16,0)</f>
        <v>12.353199999999999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1.916971875</v>
      </c>
      <c r="E41" s="69"/>
      <c r="F41" s="70">
        <f>AVERAGE(F8:F39)</f>
        <v>10.531609374999999</v>
      </c>
      <c r="G41" s="69"/>
      <c r="H41" s="70">
        <f>AVERAGE(H8:H39)</f>
        <v>5.2809749999999998</v>
      </c>
      <c r="I41" s="69"/>
      <c r="J41" s="70">
        <f>AVERAGE(J8:J39)</f>
        <v>2.1125937499999998</v>
      </c>
      <c r="K41" s="69"/>
      <c r="L41" s="70">
        <f>AVERAGE(L8:L39)</f>
        <v>18.400131249999994</v>
      </c>
      <c r="M41" s="69"/>
      <c r="N41" s="70">
        <f>AVERAGE(N8:N39)</f>
        <v>15.168516129032254</v>
      </c>
      <c r="O41" s="69"/>
      <c r="P41" s="70">
        <f>AVERAGE(P8:P39)</f>
        <v>10.717880000000001</v>
      </c>
      <c r="Q41" s="69"/>
      <c r="R41" s="70">
        <f>AVERAGE(R8:R39)</f>
        <v>13.011618750000002</v>
      </c>
      <c r="S41" s="71"/>
    </row>
    <row r="42" spans="1:19" x14ac:dyDescent="0.3">
      <c r="A42" s="68" t="s">
        <v>28</v>
      </c>
      <c r="B42" s="69"/>
      <c r="C42" s="69"/>
      <c r="D42" s="70">
        <f>MIN(D8:D39)</f>
        <v>-0.60980000000000001</v>
      </c>
      <c r="E42" s="69"/>
      <c r="F42" s="70">
        <f>MIN(F8:F39)</f>
        <v>0</v>
      </c>
      <c r="G42" s="69"/>
      <c r="H42" s="70">
        <f>MIN(H8:H39)</f>
        <v>-1.9754</v>
      </c>
      <c r="I42" s="69"/>
      <c r="J42" s="70">
        <f>MIN(J8:J39)</f>
        <v>-5.8234000000000004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6.1840000000000002</v>
      </c>
      <c r="E43" s="73"/>
      <c r="F43" s="74">
        <f>MAX(F8:F39)</f>
        <v>16.345600000000001</v>
      </c>
      <c r="G43" s="73"/>
      <c r="H43" s="74">
        <f>MAX(H8:H39)</f>
        <v>16.268699999999999</v>
      </c>
      <c r="I43" s="73"/>
      <c r="J43" s="74">
        <f>MAX(J8:J39)</f>
        <v>13.680400000000001</v>
      </c>
      <c r="K43" s="73"/>
      <c r="L43" s="74">
        <f>MAX(L8:L39)</f>
        <v>37.107100000000003</v>
      </c>
      <c r="M43" s="73"/>
      <c r="N43" s="74">
        <f>MAX(N8:N39)</f>
        <v>31.243600000000001</v>
      </c>
      <c r="O43" s="73"/>
      <c r="P43" s="74">
        <f>MAX(P8:P39)</f>
        <v>20.3643</v>
      </c>
      <c r="Q43" s="73"/>
      <c r="R43" s="74">
        <f>MAX(R8:R39)</f>
        <v>20.7897</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44882</v>
      </c>
      <c r="C8" s="60">
        <f>VLOOKUP($A8,'Return Data'!$B$7:$R$2292,4,0)</f>
        <v>1061.2</v>
      </c>
      <c r="D8" s="60">
        <f>VLOOKUP($A8,'Return Data'!$B$7:$R$2292,10,0)</f>
        <v>-0.74270000000000003</v>
      </c>
      <c r="E8" s="61">
        <f t="shared" ref="E8:E39" si="0">RANK(D8,D$8:D$39,0)</f>
        <v>31</v>
      </c>
      <c r="F8" s="60">
        <f>VLOOKUP($A8,'Return Data'!$B$7:$R$2292,11,0)</f>
        <v>5.6677</v>
      </c>
      <c r="G8" s="61">
        <f t="shared" ref="G8:G39" si="1">RANK(F8,F$8:F$39,0)</f>
        <v>31</v>
      </c>
      <c r="H8" s="60">
        <f>VLOOKUP($A8,'Return Data'!$B$7:$R$2292,12,0)</f>
        <v>-2.5537000000000001</v>
      </c>
      <c r="I8" s="61">
        <f t="shared" ref="I8:I39" si="2">RANK(H8,H$8:H$39,0)</f>
        <v>32</v>
      </c>
      <c r="J8" s="60">
        <f>VLOOKUP($A8,'Return Data'!$B$7:$R$2292,13,0)</f>
        <v>-3.7206999999999999</v>
      </c>
      <c r="K8" s="61">
        <f t="shared" ref="K8:K39" si="3">RANK(J8,J$8:J$39,0)</f>
        <v>29</v>
      </c>
      <c r="L8" s="60">
        <f>VLOOKUP($A8,'Return Data'!$B$7:$R$2292,17,0)</f>
        <v>15.4338</v>
      </c>
      <c r="M8" s="61">
        <f t="shared" ref="M8:M39" si="4">RANK(L8,L$8:L$39,0)</f>
        <v>18</v>
      </c>
      <c r="N8" s="60">
        <f>VLOOKUP($A8,'Return Data'!$B$7:$R$2292,14,0)</f>
        <v>11.805199999999999</v>
      </c>
      <c r="O8" s="61">
        <f t="shared" ref="O8:O26" si="5">RANK(N8,N$8:N$39,0)</f>
        <v>20</v>
      </c>
      <c r="P8" s="60">
        <f>VLOOKUP($A8,'Return Data'!$B$7:$R$2292,15,0)</f>
        <v>7.1172000000000004</v>
      </c>
      <c r="Q8" s="61">
        <f>RANK(P8,P$8:P$39,0)</f>
        <v>20</v>
      </c>
      <c r="R8" s="60">
        <f>VLOOKUP($A8,'Return Data'!$B$7:$R$2292,16,0)</f>
        <v>18.278600000000001</v>
      </c>
      <c r="S8" s="62">
        <f t="shared" ref="S8:S39" si="6">RANK(R8,R$8:R$39,0)</f>
        <v>2</v>
      </c>
    </row>
    <row r="9" spans="1:20" x14ac:dyDescent="0.3">
      <c r="A9" s="58" t="s">
        <v>478</v>
      </c>
      <c r="B9" s="59">
        <f>VLOOKUP($A9,'Return Data'!$B$7:$R$2292,3,0)</f>
        <v>44882</v>
      </c>
      <c r="C9" s="60">
        <f>VLOOKUP($A9,'Return Data'!$B$7:$R$2292,4,0)</f>
        <v>15.33</v>
      </c>
      <c r="D9" s="60">
        <f>VLOOKUP($A9,'Return Data'!$B$7:$R$2292,10,0)</f>
        <v>-0.90500000000000003</v>
      </c>
      <c r="E9" s="61">
        <f t="shared" si="0"/>
        <v>32</v>
      </c>
      <c r="F9" s="60">
        <f>VLOOKUP($A9,'Return Data'!$B$7:$R$2292,11,0)</f>
        <v>8.11</v>
      </c>
      <c r="G9" s="61">
        <f t="shared" si="1"/>
        <v>27</v>
      </c>
      <c r="H9" s="60">
        <f>VLOOKUP($A9,'Return Data'!$B$7:$R$2292,12,0)</f>
        <v>0.1961</v>
      </c>
      <c r="I9" s="61">
        <f t="shared" si="2"/>
        <v>30</v>
      </c>
      <c r="J9" s="60">
        <f>VLOOKUP($A9,'Return Data'!$B$7:$R$2292,13,0)</f>
        <v>-6.0086000000000004</v>
      </c>
      <c r="K9" s="61">
        <f t="shared" si="3"/>
        <v>31</v>
      </c>
      <c r="L9" s="60">
        <f>VLOOKUP($A9,'Return Data'!$B$7:$R$2292,17,0)</f>
        <v>12.6983</v>
      </c>
      <c r="M9" s="61">
        <f t="shared" si="4"/>
        <v>25</v>
      </c>
      <c r="N9" s="60">
        <f>VLOOKUP($A9,'Return Data'!$B$7:$R$2292,14,0)</f>
        <v>11.196899999999999</v>
      </c>
      <c r="O9" s="61">
        <f t="shared" si="5"/>
        <v>23</v>
      </c>
      <c r="P9" s="60"/>
      <c r="Q9" s="61"/>
      <c r="R9" s="60">
        <f>VLOOKUP($A9,'Return Data'!$B$7:$R$2292,16,0)</f>
        <v>10.505599999999999</v>
      </c>
      <c r="S9" s="62">
        <f t="shared" si="6"/>
        <v>25</v>
      </c>
    </row>
    <row r="10" spans="1:20" x14ac:dyDescent="0.3">
      <c r="A10" s="58" t="s">
        <v>1952</v>
      </c>
      <c r="B10" s="59">
        <f>VLOOKUP($A10,'Return Data'!$B$7:$R$2292,3,0)</f>
        <v>44882</v>
      </c>
      <c r="C10" s="60">
        <f>VLOOKUP($A10,'Return Data'!$B$7:$R$2292,4,0)</f>
        <v>19.118099999999998</v>
      </c>
      <c r="D10" s="60">
        <f>VLOOKUP($A10,'Return Data'!$B$7:$R$2292,10,0)</f>
        <v>1.3922000000000001</v>
      </c>
      <c r="E10" s="61">
        <f t="shared" si="0"/>
        <v>17</v>
      </c>
      <c r="F10" s="60">
        <f>VLOOKUP($A10,'Return Data'!$B$7:$R$2292,11,0)</f>
        <v>10.401999999999999</v>
      </c>
      <c r="G10" s="61">
        <f t="shared" si="1"/>
        <v>13</v>
      </c>
      <c r="H10" s="60">
        <f>VLOOKUP($A10,'Return Data'!$B$7:$R$2292,12,0)</f>
        <v>4.9759000000000002</v>
      </c>
      <c r="I10" s="61">
        <f t="shared" si="2"/>
        <v>14</v>
      </c>
      <c r="J10" s="60">
        <f>VLOOKUP($A10,'Return Data'!$B$7:$R$2292,13,0)</f>
        <v>1.6126</v>
      </c>
      <c r="K10" s="61">
        <f t="shared" si="3"/>
        <v>12</v>
      </c>
      <c r="L10" s="60">
        <f>VLOOKUP($A10,'Return Data'!$B$7:$R$2292,17,0)</f>
        <v>16.894300000000001</v>
      </c>
      <c r="M10" s="61">
        <f t="shared" si="4"/>
        <v>16</v>
      </c>
      <c r="N10" s="60">
        <f>VLOOKUP($A10,'Return Data'!$B$7:$R$2292,14,0)</f>
        <v>14.016999999999999</v>
      </c>
      <c r="O10" s="61">
        <f t="shared" si="5"/>
        <v>13</v>
      </c>
      <c r="P10" s="60">
        <f>VLOOKUP($A10,'Return Data'!$B$7:$R$2292,15,0)</f>
        <v>12.0456</v>
      </c>
      <c r="Q10" s="61">
        <f t="shared" ref="Q10:Q16" si="7">RANK(P10,P$8:P$39,0)</f>
        <v>3</v>
      </c>
      <c r="R10" s="60">
        <f>VLOOKUP($A10,'Return Data'!$B$7:$R$2292,16,0)</f>
        <v>12.230499999999999</v>
      </c>
      <c r="S10" s="62">
        <f t="shared" si="6"/>
        <v>13</v>
      </c>
    </row>
    <row r="11" spans="1:20" x14ac:dyDescent="0.3">
      <c r="A11" s="58" t="s">
        <v>2008</v>
      </c>
      <c r="B11" s="59">
        <f>VLOOKUP($A11,'Return Data'!$B$7:$R$2292,3,0)</f>
        <v>44882</v>
      </c>
      <c r="C11" s="60">
        <f>VLOOKUP($A11,'Return Data'!$B$7:$R$2292,4,0)</f>
        <v>22.86</v>
      </c>
      <c r="D11" s="60">
        <f>VLOOKUP($A11,'Return Data'!$B$7:$R$2292,10,0)</f>
        <v>2.6953999999999998</v>
      </c>
      <c r="E11" s="61">
        <f t="shared" si="0"/>
        <v>9</v>
      </c>
      <c r="F11" s="60">
        <f>VLOOKUP($A11,'Return Data'!$B$7:$R$2292,11,0)</f>
        <v>7.173</v>
      </c>
      <c r="G11" s="61">
        <f t="shared" si="1"/>
        <v>30</v>
      </c>
      <c r="H11" s="60">
        <f>VLOOKUP($A11,'Return Data'!$B$7:$R$2292,12,0)</f>
        <v>0.92720000000000002</v>
      </c>
      <c r="I11" s="61">
        <f t="shared" si="2"/>
        <v>27</v>
      </c>
      <c r="J11" s="60">
        <f>VLOOKUP($A11,'Return Data'!$B$7:$R$2292,13,0)</f>
        <v>-3.7067999999999999</v>
      </c>
      <c r="K11" s="61">
        <f t="shared" si="3"/>
        <v>28</v>
      </c>
      <c r="L11" s="60">
        <f>VLOOKUP($A11,'Return Data'!$B$7:$R$2292,17,0)</f>
        <v>24.831199999999999</v>
      </c>
      <c r="M11" s="61">
        <f t="shared" si="4"/>
        <v>3</v>
      </c>
      <c r="N11" s="60">
        <f>VLOOKUP($A11,'Return Data'!$B$7:$R$2292,14,0)</f>
        <v>24.202500000000001</v>
      </c>
      <c r="O11" s="61">
        <f t="shared" si="5"/>
        <v>2</v>
      </c>
      <c r="P11" s="60">
        <f>VLOOKUP($A11,'Return Data'!$B$7:$R$2292,15,0)</f>
        <v>10.840999999999999</v>
      </c>
      <c r="Q11" s="61">
        <f t="shared" si="7"/>
        <v>8</v>
      </c>
      <c r="R11" s="60">
        <f>VLOOKUP($A11,'Return Data'!$B$7:$R$2292,16,0)</f>
        <v>13.9495</v>
      </c>
      <c r="S11" s="62">
        <f t="shared" si="6"/>
        <v>8</v>
      </c>
    </row>
    <row r="12" spans="1:20" x14ac:dyDescent="0.3">
      <c r="A12" s="58" t="s">
        <v>482</v>
      </c>
      <c r="B12" s="59">
        <f>VLOOKUP($A12,'Return Data'!$B$7:$R$2292,3,0)</f>
        <v>44882</v>
      </c>
      <c r="C12" s="60">
        <f>VLOOKUP($A12,'Return Data'!$B$7:$R$2292,4,0)</f>
        <v>252.19</v>
      </c>
      <c r="D12" s="60">
        <f>VLOOKUP($A12,'Return Data'!$B$7:$R$2292,10,0)</f>
        <v>1.2648999999999999</v>
      </c>
      <c r="E12" s="61">
        <f t="shared" si="0"/>
        <v>18</v>
      </c>
      <c r="F12" s="60">
        <f>VLOOKUP($A12,'Return Data'!$B$7:$R$2292,11,0)</f>
        <v>10.179600000000001</v>
      </c>
      <c r="G12" s="61">
        <f t="shared" si="1"/>
        <v>15</v>
      </c>
      <c r="H12" s="60">
        <f>VLOOKUP($A12,'Return Data'!$B$7:$R$2292,12,0)</f>
        <v>3.3734999999999999</v>
      </c>
      <c r="I12" s="61">
        <f t="shared" si="2"/>
        <v>21</v>
      </c>
      <c r="J12" s="60">
        <f>VLOOKUP($A12,'Return Data'!$B$7:$R$2292,13,0)</f>
        <v>0.69879999999999998</v>
      </c>
      <c r="K12" s="61">
        <f t="shared" si="3"/>
        <v>17</v>
      </c>
      <c r="L12" s="60">
        <f>VLOOKUP($A12,'Return Data'!$B$7:$R$2292,17,0)</f>
        <v>15.394600000000001</v>
      </c>
      <c r="M12" s="61">
        <f t="shared" si="4"/>
        <v>19</v>
      </c>
      <c r="N12" s="60">
        <f>VLOOKUP($A12,'Return Data'!$B$7:$R$2292,14,0)</f>
        <v>14.9236</v>
      </c>
      <c r="O12" s="61">
        <f t="shared" si="5"/>
        <v>10</v>
      </c>
      <c r="P12" s="60">
        <f>VLOOKUP($A12,'Return Data'!$B$7:$R$2292,15,0)</f>
        <v>11.7783</v>
      </c>
      <c r="Q12" s="61">
        <f t="shared" si="7"/>
        <v>4</v>
      </c>
      <c r="R12" s="60">
        <f>VLOOKUP($A12,'Return Data'!$B$7:$R$2292,16,0)</f>
        <v>11.434699999999999</v>
      </c>
      <c r="S12" s="62">
        <f t="shared" si="6"/>
        <v>20</v>
      </c>
    </row>
    <row r="13" spans="1:20" x14ac:dyDescent="0.3">
      <c r="A13" s="58" t="s">
        <v>484</v>
      </c>
      <c r="B13" s="59">
        <f>VLOOKUP($A13,'Return Data'!$B$7:$R$2292,3,0)</f>
        <v>44882</v>
      </c>
      <c r="C13" s="60">
        <f>VLOOKUP($A13,'Return Data'!$B$7:$R$2292,4,0)</f>
        <v>232.602</v>
      </c>
      <c r="D13" s="60">
        <f>VLOOKUP($A13,'Return Data'!$B$7:$R$2292,10,0)</f>
        <v>-0.6</v>
      </c>
      <c r="E13" s="61">
        <f t="shared" si="0"/>
        <v>30</v>
      </c>
      <c r="F13" s="60">
        <f>VLOOKUP($A13,'Return Data'!$B$7:$R$2292,11,0)</f>
        <v>9.2331000000000003</v>
      </c>
      <c r="G13" s="61">
        <f t="shared" si="1"/>
        <v>22</v>
      </c>
      <c r="H13" s="60">
        <f>VLOOKUP($A13,'Return Data'!$B$7:$R$2292,12,0)</f>
        <v>1.2020999999999999</v>
      </c>
      <c r="I13" s="61">
        <f t="shared" si="2"/>
        <v>24</v>
      </c>
      <c r="J13" s="60">
        <f>VLOOKUP($A13,'Return Data'!$B$7:$R$2292,13,0)</f>
        <v>-4.2466999999999997</v>
      </c>
      <c r="K13" s="61">
        <f t="shared" si="3"/>
        <v>30</v>
      </c>
      <c r="L13" s="60">
        <f>VLOOKUP($A13,'Return Data'!$B$7:$R$2292,17,0)</f>
        <v>14.186299999999999</v>
      </c>
      <c r="M13" s="61">
        <f t="shared" si="4"/>
        <v>21</v>
      </c>
      <c r="N13" s="60">
        <f>VLOOKUP($A13,'Return Data'!$B$7:$R$2292,14,0)</f>
        <v>12.818</v>
      </c>
      <c r="O13" s="61">
        <f t="shared" si="5"/>
        <v>17</v>
      </c>
      <c r="P13" s="60">
        <f>VLOOKUP($A13,'Return Data'!$B$7:$R$2292,15,0)</f>
        <v>9.9307999999999996</v>
      </c>
      <c r="Q13" s="61">
        <f t="shared" si="7"/>
        <v>12</v>
      </c>
      <c r="R13" s="60">
        <f>VLOOKUP($A13,'Return Data'!$B$7:$R$2292,16,0)</f>
        <v>14.332800000000001</v>
      </c>
      <c r="S13" s="62">
        <f t="shared" si="6"/>
        <v>7</v>
      </c>
    </row>
    <row r="14" spans="1:20" x14ac:dyDescent="0.3">
      <c r="A14" s="58" t="s">
        <v>486</v>
      </c>
      <c r="B14" s="59">
        <f>VLOOKUP($A14,'Return Data'!$B$7:$R$2292,3,0)</f>
        <v>44882</v>
      </c>
      <c r="C14" s="60">
        <f>VLOOKUP($A14,'Return Data'!$B$7:$R$2292,4,0)</f>
        <v>40.840000000000003</v>
      </c>
      <c r="D14" s="60">
        <f>VLOOKUP($A14,'Return Data'!$B$7:$R$2292,10,0)</f>
        <v>2.7679999999999998</v>
      </c>
      <c r="E14" s="61">
        <f t="shared" si="0"/>
        <v>8</v>
      </c>
      <c r="F14" s="60">
        <f>VLOOKUP($A14,'Return Data'!$B$7:$R$2292,11,0)</f>
        <v>11.22</v>
      </c>
      <c r="G14" s="61">
        <f t="shared" si="1"/>
        <v>9</v>
      </c>
      <c r="H14" s="60">
        <f>VLOOKUP($A14,'Return Data'!$B$7:$R$2292,12,0)</f>
        <v>6.7153999999999998</v>
      </c>
      <c r="I14" s="61">
        <f t="shared" si="2"/>
        <v>8</v>
      </c>
      <c r="J14" s="60">
        <f>VLOOKUP($A14,'Return Data'!$B$7:$R$2292,13,0)</f>
        <v>5.5297000000000001</v>
      </c>
      <c r="K14" s="61">
        <f t="shared" si="3"/>
        <v>4</v>
      </c>
      <c r="L14" s="60">
        <f>VLOOKUP($A14,'Return Data'!$B$7:$R$2292,17,0)</f>
        <v>20.321000000000002</v>
      </c>
      <c r="M14" s="61">
        <f t="shared" si="4"/>
        <v>9</v>
      </c>
      <c r="N14" s="60">
        <f>VLOOKUP($A14,'Return Data'!$B$7:$R$2292,14,0)</f>
        <v>15.6226</v>
      </c>
      <c r="O14" s="61">
        <f t="shared" si="5"/>
        <v>8</v>
      </c>
      <c r="P14" s="60">
        <f>VLOOKUP($A14,'Return Data'!$B$7:$R$2292,15,0)</f>
        <v>11.379</v>
      </c>
      <c r="Q14" s="61">
        <f t="shared" si="7"/>
        <v>6</v>
      </c>
      <c r="R14" s="60">
        <f>VLOOKUP($A14,'Return Data'!$B$7:$R$2292,16,0)</f>
        <v>11.180099999999999</v>
      </c>
      <c r="S14" s="62">
        <f t="shared" si="6"/>
        <v>24</v>
      </c>
    </row>
    <row r="15" spans="1:20" x14ac:dyDescent="0.3">
      <c r="A15" s="58" t="s">
        <v>487</v>
      </c>
      <c r="B15" s="59">
        <f>VLOOKUP($A15,'Return Data'!$B$7:$R$2292,3,0)</f>
        <v>44882</v>
      </c>
      <c r="C15" s="60">
        <f>VLOOKUP($A15,'Return Data'!$B$7:$R$2292,4,0)</f>
        <v>184.8261</v>
      </c>
      <c r="D15" s="60">
        <f>VLOOKUP($A15,'Return Data'!$B$7:$R$2292,10,0)</f>
        <v>3.2372999999999998</v>
      </c>
      <c r="E15" s="61">
        <f t="shared" si="0"/>
        <v>6</v>
      </c>
      <c r="F15" s="60">
        <f>VLOOKUP($A15,'Return Data'!$B$7:$R$2292,11,0)</f>
        <v>12.1914</v>
      </c>
      <c r="G15" s="61">
        <f t="shared" si="1"/>
        <v>6</v>
      </c>
      <c r="H15" s="60">
        <f>VLOOKUP($A15,'Return Data'!$B$7:$R$2292,12,0)</f>
        <v>6.3833000000000002</v>
      </c>
      <c r="I15" s="61">
        <f t="shared" si="2"/>
        <v>10</v>
      </c>
      <c r="J15" s="60">
        <f>VLOOKUP($A15,'Return Data'!$B$7:$R$2292,13,0)</f>
        <v>2.8824999999999998</v>
      </c>
      <c r="K15" s="61">
        <f t="shared" si="3"/>
        <v>9</v>
      </c>
      <c r="L15" s="60">
        <f>VLOOKUP($A15,'Return Data'!$B$7:$R$2292,17,0)</f>
        <v>17.636199999999999</v>
      </c>
      <c r="M15" s="61">
        <f t="shared" si="4"/>
        <v>14</v>
      </c>
      <c r="N15" s="60">
        <f>VLOOKUP($A15,'Return Data'!$B$7:$R$2292,14,0)</f>
        <v>14.6783</v>
      </c>
      <c r="O15" s="61">
        <f t="shared" si="5"/>
        <v>11</v>
      </c>
      <c r="P15" s="60">
        <f>VLOOKUP($A15,'Return Data'!$B$7:$R$2292,15,0)</f>
        <v>9.9725999999999999</v>
      </c>
      <c r="Q15" s="61">
        <f t="shared" si="7"/>
        <v>11</v>
      </c>
      <c r="R15" s="60">
        <f>VLOOKUP($A15,'Return Data'!$B$7:$R$2292,16,0)</f>
        <v>13.5503</v>
      </c>
      <c r="S15" s="62">
        <f t="shared" si="6"/>
        <v>9</v>
      </c>
    </row>
    <row r="16" spans="1:20" x14ac:dyDescent="0.3">
      <c r="A16" s="58" t="s">
        <v>489</v>
      </c>
      <c r="B16" s="59">
        <f>VLOOKUP($A16,'Return Data'!$B$7:$R$2292,3,0)</f>
        <v>44882</v>
      </c>
      <c r="C16" s="60">
        <f>VLOOKUP($A16,'Return Data'!$B$7:$R$2292,4,0)</f>
        <v>85.692999999999998</v>
      </c>
      <c r="D16" s="60">
        <f>VLOOKUP($A16,'Return Data'!$B$7:$R$2292,10,0)</f>
        <v>3.6065999999999998</v>
      </c>
      <c r="E16" s="61">
        <f t="shared" si="0"/>
        <v>2</v>
      </c>
      <c r="F16" s="60">
        <f>VLOOKUP($A16,'Return Data'!$B$7:$R$2292,11,0)</f>
        <v>12.8178</v>
      </c>
      <c r="G16" s="61">
        <f t="shared" si="1"/>
        <v>4</v>
      </c>
      <c r="H16" s="60">
        <f>VLOOKUP($A16,'Return Data'!$B$7:$R$2292,12,0)</f>
        <v>8.3556000000000008</v>
      </c>
      <c r="I16" s="61">
        <f t="shared" si="2"/>
        <v>2</v>
      </c>
      <c r="J16" s="60">
        <f>VLOOKUP($A16,'Return Data'!$B$7:$R$2292,13,0)</f>
        <v>6.0701000000000001</v>
      </c>
      <c r="K16" s="61">
        <f t="shared" si="3"/>
        <v>3</v>
      </c>
      <c r="L16" s="60">
        <f>VLOOKUP($A16,'Return Data'!$B$7:$R$2292,17,0)</f>
        <v>20.853999999999999</v>
      </c>
      <c r="M16" s="61">
        <f t="shared" si="4"/>
        <v>7</v>
      </c>
      <c r="N16" s="60">
        <f>VLOOKUP($A16,'Return Data'!$B$7:$R$2292,14,0)</f>
        <v>16.397200000000002</v>
      </c>
      <c r="O16" s="61">
        <f t="shared" si="5"/>
        <v>7</v>
      </c>
      <c r="P16" s="60">
        <f>VLOOKUP($A16,'Return Data'!$B$7:$R$2292,15,0)</f>
        <v>8.8245000000000005</v>
      </c>
      <c r="Q16" s="61">
        <f t="shared" si="7"/>
        <v>16</v>
      </c>
      <c r="R16" s="60">
        <f>VLOOKUP($A16,'Return Data'!$B$7:$R$2292,16,0)</f>
        <v>12.9603</v>
      </c>
      <c r="S16" s="62">
        <f t="shared" si="6"/>
        <v>10</v>
      </c>
    </row>
    <row r="17" spans="1:19" x14ac:dyDescent="0.3">
      <c r="A17" s="58" t="s">
        <v>492</v>
      </c>
      <c r="B17" s="59">
        <f>VLOOKUP($A17,'Return Data'!$B$7:$R$2292,3,0)</f>
        <v>44882</v>
      </c>
      <c r="C17" s="60">
        <f>VLOOKUP($A17,'Return Data'!$B$7:$R$2292,4,0)</f>
        <v>15.737399999999999</v>
      </c>
      <c r="D17" s="60">
        <f>VLOOKUP($A17,'Return Data'!$B$7:$R$2292,10,0)</f>
        <v>0.4667</v>
      </c>
      <c r="E17" s="61">
        <f t="shared" si="0"/>
        <v>25</v>
      </c>
      <c r="F17" s="60">
        <f>VLOOKUP($A17,'Return Data'!$B$7:$R$2292,11,0)</f>
        <v>8.1720000000000006</v>
      </c>
      <c r="G17" s="61">
        <f t="shared" si="1"/>
        <v>26</v>
      </c>
      <c r="H17" s="60">
        <f>VLOOKUP($A17,'Return Data'!$B$7:$R$2292,12,0)</f>
        <v>0.46600000000000003</v>
      </c>
      <c r="I17" s="61">
        <f t="shared" si="2"/>
        <v>29</v>
      </c>
      <c r="J17" s="60">
        <f>VLOOKUP($A17,'Return Data'!$B$7:$R$2292,13,0)</f>
        <v>-2.7162000000000002</v>
      </c>
      <c r="K17" s="61">
        <f t="shared" si="3"/>
        <v>26</v>
      </c>
      <c r="L17" s="60">
        <f>VLOOKUP($A17,'Return Data'!$B$7:$R$2292,17,0)</f>
        <v>12.3636</v>
      </c>
      <c r="M17" s="61">
        <f t="shared" si="4"/>
        <v>27</v>
      </c>
      <c r="N17" s="60">
        <f>VLOOKUP($A17,'Return Data'!$B$7:$R$2292,14,0)</f>
        <v>11.9573</v>
      </c>
      <c r="O17" s="61">
        <f t="shared" si="5"/>
        <v>19</v>
      </c>
      <c r="P17" s="60"/>
      <c r="Q17" s="61"/>
      <c r="R17" s="60">
        <f>VLOOKUP($A17,'Return Data'!$B$7:$R$2292,16,0)</f>
        <v>11.7736</v>
      </c>
      <c r="S17" s="62">
        <f t="shared" si="6"/>
        <v>16</v>
      </c>
    </row>
    <row r="18" spans="1:19" x14ac:dyDescent="0.3">
      <c r="A18" s="58" t="s">
        <v>493</v>
      </c>
      <c r="B18" s="59">
        <f>VLOOKUP($A18,'Return Data'!$B$7:$R$2292,3,0)</f>
        <v>44882</v>
      </c>
      <c r="C18" s="60">
        <f>VLOOKUP($A18,'Return Data'!$B$7:$R$2292,4,0)</f>
        <v>242.49</v>
      </c>
      <c r="D18" s="60">
        <f>VLOOKUP($A18,'Return Data'!$B$7:$R$2292,10,0)</f>
        <v>3.6015999999999999</v>
      </c>
      <c r="E18" s="61">
        <f t="shared" si="0"/>
        <v>3</v>
      </c>
      <c r="F18" s="60">
        <f>VLOOKUP($A18,'Return Data'!$B$7:$R$2292,11,0)</f>
        <v>10.2879</v>
      </c>
      <c r="G18" s="61">
        <f t="shared" si="1"/>
        <v>14</v>
      </c>
      <c r="H18" s="60">
        <f>VLOOKUP($A18,'Return Data'!$B$7:$R$2292,12,0)</f>
        <v>8.2737999999999996</v>
      </c>
      <c r="I18" s="61">
        <f t="shared" si="2"/>
        <v>3</v>
      </c>
      <c r="J18" s="60">
        <f>VLOOKUP($A18,'Return Data'!$B$7:$R$2292,13,0)</f>
        <v>8.9402000000000008</v>
      </c>
      <c r="K18" s="61">
        <f t="shared" si="3"/>
        <v>2</v>
      </c>
      <c r="L18" s="60">
        <f>VLOOKUP($A18,'Return Data'!$B$7:$R$2292,17,0)</f>
        <v>33.304299999999998</v>
      </c>
      <c r="M18" s="61">
        <f t="shared" si="4"/>
        <v>2</v>
      </c>
      <c r="N18" s="60">
        <f>VLOOKUP($A18,'Return Data'!$B$7:$R$2292,14,0)</f>
        <v>21.217099999999999</v>
      </c>
      <c r="O18" s="61">
        <f t="shared" si="5"/>
        <v>4</v>
      </c>
      <c r="P18" s="60">
        <f>VLOOKUP($A18,'Return Data'!$B$7:$R$2292,15,0)</f>
        <v>13.646100000000001</v>
      </c>
      <c r="Q18" s="61">
        <f>RANK(P18,P$8:P$39,0)</f>
        <v>2</v>
      </c>
      <c r="R18" s="60">
        <f>VLOOKUP($A18,'Return Data'!$B$7:$R$2292,16,0)</f>
        <v>14.8315</v>
      </c>
      <c r="S18" s="62">
        <f t="shared" si="6"/>
        <v>6</v>
      </c>
    </row>
    <row r="19" spans="1:19" x14ac:dyDescent="0.3">
      <c r="A19" s="58" t="s">
        <v>495</v>
      </c>
      <c r="B19" s="59">
        <f>VLOOKUP($A19,'Return Data'!$B$7:$R$2292,3,0)</f>
        <v>44882</v>
      </c>
      <c r="C19" s="60">
        <f>VLOOKUP($A19,'Return Data'!$B$7:$R$2292,4,0)</f>
        <v>16.078399999999998</v>
      </c>
      <c r="D19" s="60">
        <f>VLOOKUP($A19,'Return Data'!$B$7:$R$2292,10,0)</f>
        <v>0.75129999999999997</v>
      </c>
      <c r="E19" s="61">
        <f t="shared" si="0"/>
        <v>23</v>
      </c>
      <c r="F19" s="60">
        <f>VLOOKUP($A19,'Return Data'!$B$7:$R$2292,11,0)</f>
        <v>8.5878999999999994</v>
      </c>
      <c r="G19" s="61">
        <f t="shared" si="1"/>
        <v>24</v>
      </c>
      <c r="H19" s="60">
        <f>VLOOKUP($A19,'Return Data'!$B$7:$R$2292,12,0)</f>
        <v>1.1480999999999999</v>
      </c>
      <c r="I19" s="61">
        <f t="shared" si="2"/>
        <v>26</v>
      </c>
      <c r="J19" s="60">
        <f>VLOOKUP($A19,'Return Data'!$B$7:$R$2292,13,0)</f>
        <v>-2.4706000000000001</v>
      </c>
      <c r="K19" s="61">
        <f t="shared" si="3"/>
        <v>25</v>
      </c>
      <c r="L19" s="60">
        <f>VLOOKUP($A19,'Return Data'!$B$7:$R$2292,17,0)</f>
        <v>13.005599999999999</v>
      </c>
      <c r="M19" s="61">
        <f t="shared" si="4"/>
        <v>23</v>
      </c>
      <c r="N19" s="60">
        <f>VLOOKUP($A19,'Return Data'!$B$7:$R$2292,14,0)</f>
        <v>12.3451</v>
      </c>
      <c r="O19" s="61">
        <f t="shared" si="5"/>
        <v>18</v>
      </c>
      <c r="P19" s="60">
        <f>VLOOKUP($A19,'Return Data'!$B$7:$R$2292,15,0)</f>
        <v>6.4202000000000004</v>
      </c>
      <c r="Q19" s="61">
        <f>RANK(P19,P$8:P$39,0)</f>
        <v>23</v>
      </c>
      <c r="R19" s="60">
        <f>VLOOKUP($A19,'Return Data'!$B$7:$R$2292,16,0)</f>
        <v>8.1399000000000008</v>
      </c>
      <c r="S19" s="62">
        <f t="shared" si="6"/>
        <v>31</v>
      </c>
    </row>
    <row r="20" spans="1:19" x14ac:dyDescent="0.3">
      <c r="A20" s="58" t="s">
        <v>498</v>
      </c>
      <c r="B20" s="59">
        <f>VLOOKUP($A20,'Return Data'!$B$7:$R$2292,3,0)</f>
        <v>44882</v>
      </c>
      <c r="C20" s="60">
        <f>VLOOKUP($A20,'Return Data'!$B$7:$R$2292,4,0)</f>
        <v>17.373000000000001</v>
      </c>
      <c r="D20" s="60">
        <f>VLOOKUP($A20,'Return Data'!$B$7:$R$2292,10,0)</f>
        <v>0.70140000000000002</v>
      </c>
      <c r="E20" s="61">
        <f t="shared" si="0"/>
        <v>24</v>
      </c>
      <c r="F20" s="60">
        <f>VLOOKUP($A20,'Return Data'!$B$7:$R$2292,11,0)</f>
        <v>9.5396999999999998</v>
      </c>
      <c r="G20" s="61">
        <f t="shared" si="1"/>
        <v>20</v>
      </c>
      <c r="H20" s="60">
        <f>VLOOKUP($A20,'Return Data'!$B$7:$R$2292,12,0)</f>
        <v>3.4106999999999998</v>
      </c>
      <c r="I20" s="61">
        <f t="shared" si="2"/>
        <v>20</v>
      </c>
      <c r="J20" s="60">
        <f>VLOOKUP($A20,'Return Data'!$B$7:$R$2292,13,0)</f>
        <v>-0.32700000000000001</v>
      </c>
      <c r="K20" s="61">
        <f t="shared" si="3"/>
        <v>22</v>
      </c>
      <c r="L20" s="60">
        <f>VLOOKUP($A20,'Return Data'!$B$7:$R$2292,17,0)</f>
        <v>18.413599999999999</v>
      </c>
      <c r="M20" s="61">
        <f t="shared" si="4"/>
        <v>12</v>
      </c>
      <c r="N20" s="60">
        <f>VLOOKUP($A20,'Return Data'!$B$7:$R$2292,14,0)</f>
        <v>14.5345</v>
      </c>
      <c r="O20" s="61">
        <f t="shared" si="5"/>
        <v>12</v>
      </c>
      <c r="P20" s="60">
        <f>VLOOKUP($A20,'Return Data'!$B$7:$R$2292,15,0)</f>
        <v>8.6704000000000008</v>
      </c>
      <c r="Q20" s="61">
        <f>RANK(P20,P$8:P$39,0)</f>
        <v>17</v>
      </c>
      <c r="R20" s="60">
        <f>VLOOKUP($A20,'Return Data'!$B$7:$R$2292,16,0)</f>
        <v>9.8400999999999996</v>
      </c>
      <c r="S20" s="62">
        <f t="shared" si="6"/>
        <v>27</v>
      </c>
    </row>
    <row r="21" spans="1:19" x14ac:dyDescent="0.3">
      <c r="A21" s="58" t="s">
        <v>500</v>
      </c>
      <c r="B21" s="59">
        <f>VLOOKUP($A21,'Return Data'!$B$7:$R$2292,3,0)</f>
        <v>44882</v>
      </c>
      <c r="C21" s="60">
        <f>VLOOKUP($A21,'Return Data'!$B$7:$R$2292,4,0)</f>
        <v>15.225</v>
      </c>
      <c r="D21" s="60">
        <f>VLOOKUP($A21,'Return Data'!$B$7:$R$2292,10,0)</f>
        <v>2.8529</v>
      </c>
      <c r="E21" s="61">
        <f t="shared" si="0"/>
        <v>7</v>
      </c>
      <c r="F21" s="60">
        <f>VLOOKUP($A21,'Return Data'!$B$7:$R$2292,11,0)</f>
        <v>10.4397</v>
      </c>
      <c r="G21" s="61">
        <f t="shared" si="1"/>
        <v>12</v>
      </c>
      <c r="H21" s="60">
        <f>VLOOKUP($A21,'Return Data'!$B$7:$R$2292,12,0)</f>
        <v>4.6816000000000004</v>
      </c>
      <c r="I21" s="61">
        <f t="shared" si="2"/>
        <v>15</v>
      </c>
      <c r="J21" s="60">
        <f>VLOOKUP($A21,'Return Data'!$B$7:$R$2292,13,0)</f>
        <v>0.62790000000000001</v>
      </c>
      <c r="K21" s="61">
        <f t="shared" si="3"/>
        <v>19</v>
      </c>
      <c r="L21" s="60">
        <f>VLOOKUP($A21,'Return Data'!$B$7:$R$2292,17,0)</f>
        <v>13.2349</v>
      </c>
      <c r="M21" s="61">
        <f t="shared" si="4"/>
        <v>22</v>
      </c>
      <c r="N21" s="60">
        <f>VLOOKUP($A21,'Return Data'!$B$7:$R$2292,14,0)</f>
        <v>11.5425</v>
      </c>
      <c r="O21" s="61">
        <f t="shared" si="5"/>
        <v>21</v>
      </c>
      <c r="P21" s="60"/>
      <c r="Q21" s="61"/>
      <c r="R21" s="60">
        <f>VLOOKUP($A21,'Return Data'!$B$7:$R$2292,16,0)</f>
        <v>11.2844</v>
      </c>
      <c r="S21" s="62">
        <f t="shared" si="6"/>
        <v>23</v>
      </c>
    </row>
    <row r="22" spans="1:19" x14ac:dyDescent="0.3">
      <c r="A22" s="58" t="s">
        <v>502</v>
      </c>
      <c r="B22" s="59">
        <f>VLOOKUP($A22,'Return Data'!$B$7:$R$2292,3,0)</f>
        <v>44882</v>
      </c>
      <c r="C22" s="60">
        <f>VLOOKUP($A22,'Return Data'!$B$7:$R$2292,4,0)</f>
        <v>14.5852</v>
      </c>
      <c r="D22" s="60">
        <f>VLOOKUP($A22,'Return Data'!$B$7:$R$2292,10,0)</f>
        <v>0.81840000000000002</v>
      </c>
      <c r="E22" s="61">
        <f t="shared" si="0"/>
        <v>22</v>
      </c>
      <c r="F22" s="60">
        <f>VLOOKUP($A22,'Return Data'!$B$7:$R$2292,11,0)</f>
        <v>9.5989000000000004</v>
      </c>
      <c r="G22" s="61">
        <f t="shared" si="1"/>
        <v>19</v>
      </c>
      <c r="H22" s="60">
        <f>VLOOKUP($A22,'Return Data'!$B$7:$R$2292,12,0)</f>
        <v>2.6208999999999998</v>
      </c>
      <c r="I22" s="61">
        <f t="shared" si="2"/>
        <v>22</v>
      </c>
      <c r="J22" s="60">
        <f>VLOOKUP($A22,'Return Data'!$B$7:$R$2292,13,0)</f>
        <v>-1.2404999999999999</v>
      </c>
      <c r="K22" s="61">
        <f t="shared" si="3"/>
        <v>23</v>
      </c>
      <c r="L22" s="60">
        <f>VLOOKUP($A22,'Return Data'!$B$7:$R$2292,17,0)</f>
        <v>12.912800000000001</v>
      </c>
      <c r="M22" s="61">
        <f t="shared" si="4"/>
        <v>24</v>
      </c>
      <c r="N22" s="60">
        <f>VLOOKUP($A22,'Return Data'!$B$7:$R$2292,14,0)</f>
        <v>9.6356999999999999</v>
      </c>
      <c r="O22" s="61">
        <f t="shared" si="5"/>
        <v>28</v>
      </c>
      <c r="P22" s="60"/>
      <c r="Q22" s="61"/>
      <c r="R22" s="60">
        <f>VLOOKUP($A22,'Return Data'!$B$7:$R$2292,16,0)</f>
        <v>8.9855999999999998</v>
      </c>
      <c r="S22" s="62">
        <f t="shared" si="6"/>
        <v>28</v>
      </c>
    </row>
    <row r="23" spans="1:19" x14ac:dyDescent="0.3">
      <c r="A23" s="58" t="s">
        <v>503</v>
      </c>
      <c r="B23" s="59">
        <f>VLOOKUP($A23,'Return Data'!$B$7:$R$2292,3,0)</f>
        <v>44882</v>
      </c>
      <c r="C23" s="60">
        <f>VLOOKUP($A23,'Return Data'!$B$7:$R$2292,4,0)</f>
        <v>214.44123895806601</v>
      </c>
      <c r="D23" s="60">
        <f>VLOOKUP($A23,'Return Data'!$B$7:$R$2292,10,0)</f>
        <v>3.4661</v>
      </c>
      <c r="E23" s="61">
        <f t="shared" si="0"/>
        <v>4</v>
      </c>
      <c r="F23" s="60">
        <f>VLOOKUP($A23,'Return Data'!$B$7:$R$2292,11,0)</f>
        <v>13.9283</v>
      </c>
      <c r="G23" s="61">
        <f t="shared" si="1"/>
        <v>2</v>
      </c>
      <c r="H23" s="60">
        <f>VLOOKUP($A23,'Return Data'!$B$7:$R$2292,12,0)</f>
        <v>7.5510000000000002</v>
      </c>
      <c r="I23" s="61">
        <f t="shared" si="2"/>
        <v>6</v>
      </c>
      <c r="J23" s="60">
        <f>VLOOKUP($A23,'Return Data'!$B$7:$R$2292,13,0)</f>
        <v>2.8380000000000001</v>
      </c>
      <c r="K23" s="61">
        <f t="shared" si="3"/>
        <v>10</v>
      </c>
      <c r="L23" s="60">
        <f>VLOOKUP($A23,'Return Data'!$B$7:$R$2292,17,0)</f>
        <v>18.652100000000001</v>
      </c>
      <c r="M23" s="61">
        <f t="shared" si="4"/>
        <v>11</v>
      </c>
      <c r="N23" s="60">
        <f>VLOOKUP($A23,'Return Data'!$B$7:$R$2292,14,0)</f>
        <v>21.292200000000001</v>
      </c>
      <c r="O23" s="61">
        <f t="shared" si="5"/>
        <v>3</v>
      </c>
      <c r="P23" s="60">
        <f>VLOOKUP($A23,'Return Data'!$B$7:$R$2292,15,0)</f>
        <v>10.220599999999999</v>
      </c>
      <c r="Q23" s="61">
        <f>RANK(P23,P$8:P$39,0)</f>
        <v>10</v>
      </c>
      <c r="R23" s="60">
        <f>VLOOKUP($A23,'Return Data'!$B$7:$R$2292,16,0)</f>
        <v>11.7248</v>
      </c>
      <c r="S23" s="62">
        <f t="shared" si="6"/>
        <v>17</v>
      </c>
    </row>
    <row r="24" spans="1:19" x14ac:dyDescent="0.3">
      <c r="A24" s="58" t="s">
        <v>1701</v>
      </c>
      <c r="B24" s="59">
        <f>VLOOKUP($A24,'Return Data'!$B$7:$R$2292,3,0)</f>
        <v>44882</v>
      </c>
      <c r="C24" s="60">
        <f>VLOOKUP($A24,'Return Data'!$B$7:$R$2292,4,0)</f>
        <v>41.860999999999997</v>
      </c>
      <c r="D24" s="60">
        <f>VLOOKUP($A24,'Return Data'!$B$7:$R$2292,10,0)</f>
        <v>1.4541999999999999</v>
      </c>
      <c r="E24" s="61">
        <f t="shared" si="0"/>
        <v>16</v>
      </c>
      <c r="F24" s="60">
        <f>VLOOKUP($A24,'Return Data'!$B$7:$R$2292,11,0)</f>
        <v>10.021599999999999</v>
      </c>
      <c r="G24" s="61">
        <f t="shared" si="1"/>
        <v>16</v>
      </c>
      <c r="H24" s="60">
        <f>VLOOKUP($A24,'Return Data'!$B$7:$R$2292,12,0)</f>
        <v>6.0041000000000002</v>
      </c>
      <c r="I24" s="61">
        <f t="shared" si="2"/>
        <v>11</v>
      </c>
      <c r="J24" s="60">
        <f>VLOOKUP($A24,'Return Data'!$B$7:$R$2292,13,0)</f>
        <v>2.9918</v>
      </c>
      <c r="K24" s="61">
        <f t="shared" si="3"/>
        <v>8</v>
      </c>
      <c r="L24" s="60">
        <f>VLOOKUP($A24,'Return Data'!$B$7:$R$2292,17,0)</f>
        <v>20.521699999999999</v>
      </c>
      <c r="M24" s="61">
        <f t="shared" si="4"/>
        <v>8</v>
      </c>
      <c r="N24" s="60">
        <f>VLOOKUP($A24,'Return Data'!$B$7:$R$2292,14,0)</f>
        <v>17.031400000000001</v>
      </c>
      <c r="O24" s="61">
        <f t="shared" si="5"/>
        <v>6</v>
      </c>
      <c r="P24" s="60">
        <f>VLOOKUP($A24,'Return Data'!$B$7:$R$2292,15,0)</f>
        <v>11.7478</v>
      </c>
      <c r="Q24" s="61">
        <f>RANK(P24,P$8:P$39,0)</f>
        <v>5</v>
      </c>
      <c r="R24" s="60">
        <f>VLOOKUP($A24,'Return Data'!$B$7:$R$2292,16,0)</f>
        <v>11.309699999999999</v>
      </c>
      <c r="S24" s="62">
        <f t="shared" si="6"/>
        <v>22</v>
      </c>
    </row>
    <row r="25" spans="1:19" x14ac:dyDescent="0.3">
      <c r="A25" s="58" t="s">
        <v>506</v>
      </c>
      <c r="B25" s="59">
        <f>VLOOKUP($A25,'Return Data'!$B$7:$R$2292,3,0)</f>
        <v>44882</v>
      </c>
      <c r="C25" s="60">
        <f>VLOOKUP($A25,'Return Data'!$B$7:$R$2292,4,0)</f>
        <v>36.847999999999999</v>
      </c>
      <c r="D25" s="60">
        <f>VLOOKUP($A25,'Return Data'!$B$7:$R$2292,10,0)</f>
        <v>0.3513</v>
      </c>
      <c r="E25" s="61">
        <f t="shared" si="0"/>
        <v>27</v>
      </c>
      <c r="F25" s="60">
        <f>VLOOKUP($A25,'Return Data'!$B$7:$R$2292,11,0)</f>
        <v>7.8531000000000004</v>
      </c>
      <c r="G25" s="61">
        <f t="shared" si="1"/>
        <v>28</v>
      </c>
      <c r="H25" s="60">
        <f>VLOOKUP($A25,'Return Data'!$B$7:$R$2292,12,0)</f>
        <v>0.60609999999999997</v>
      </c>
      <c r="I25" s="61">
        <f t="shared" si="2"/>
        <v>28</v>
      </c>
      <c r="J25" s="60">
        <f>VLOOKUP($A25,'Return Data'!$B$7:$R$2292,13,0)</f>
        <v>-3.2835999999999999</v>
      </c>
      <c r="K25" s="61">
        <f t="shared" si="3"/>
        <v>27</v>
      </c>
      <c r="L25" s="60">
        <f>VLOOKUP($A25,'Return Data'!$B$7:$R$2292,17,0)</f>
        <v>12.638299999999999</v>
      </c>
      <c r="M25" s="61">
        <f t="shared" si="4"/>
        <v>26</v>
      </c>
      <c r="N25" s="60">
        <f>VLOOKUP($A25,'Return Data'!$B$7:$R$2292,14,0)</f>
        <v>11.175800000000001</v>
      </c>
      <c r="O25" s="61">
        <f t="shared" si="5"/>
        <v>24</v>
      </c>
      <c r="P25" s="60">
        <f>VLOOKUP($A25,'Return Data'!$B$7:$R$2292,15,0)</f>
        <v>7.3521999999999998</v>
      </c>
      <c r="Q25" s="61">
        <f>RANK(P25,P$8:P$39,0)</f>
        <v>19</v>
      </c>
      <c r="R25" s="60">
        <f>VLOOKUP($A25,'Return Data'!$B$7:$R$2292,16,0)</f>
        <v>11.703900000000001</v>
      </c>
      <c r="S25" s="62">
        <f t="shared" si="6"/>
        <v>18</v>
      </c>
    </row>
    <row r="26" spans="1:19" x14ac:dyDescent="0.3">
      <c r="A26" s="58" t="s">
        <v>507</v>
      </c>
      <c r="B26" s="59">
        <f>VLOOKUP($A26,'Return Data'!$B$7:$R$2292,3,0)</f>
        <v>44882</v>
      </c>
      <c r="C26" s="60">
        <f>VLOOKUP($A26,'Return Data'!$B$7:$R$2292,4,0)</f>
        <v>138.1908</v>
      </c>
      <c r="D26" s="60">
        <f>VLOOKUP($A26,'Return Data'!$B$7:$R$2292,10,0)</f>
        <v>-0.50509999999999999</v>
      </c>
      <c r="E26" s="61">
        <f t="shared" si="0"/>
        <v>29</v>
      </c>
      <c r="F26" s="60">
        <f>VLOOKUP($A26,'Return Data'!$B$7:$R$2292,11,0)</f>
        <v>8.5864999999999991</v>
      </c>
      <c r="G26" s="61">
        <f t="shared" si="1"/>
        <v>25</v>
      </c>
      <c r="H26" s="60">
        <f>VLOOKUP($A26,'Return Data'!$B$7:$R$2292,12,0)</f>
        <v>1.1980999999999999</v>
      </c>
      <c r="I26" s="61">
        <f t="shared" si="2"/>
        <v>25</v>
      </c>
      <c r="J26" s="60">
        <f>VLOOKUP($A26,'Return Data'!$B$7:$R$2292,13,0)</f>
        <v>-2.3369</v>
      </c>
      <c r="K26" s="61">
        <f t="shared" si="3"/>
        <v>24</v>
      </c>
      <c r="L26" s="60">
        <f>VLOOKUP($A26,'Return Data'!$B$7:$R$2292,17,0)</f>
        <v>10.2479</v>
      </c>
      <c r="M26" s="61">
        <f t="shared" si="4"/>
        <v>31</v>
      </c>
      <c r="N26" s="60">
        <f>VLOOKUP($A26,'Return Data'!$B$7:$R$2292,14,0)</f>
        <v>8.5626999999999995</v>
      </c>
      <c r="O26" s="61">
        <f t="shared" si="5"/>
        <v>30</v>
      </c>
      <c r="P26" s="60">
        <f>VLOOKUP($A26,'Return Data'!$B$7:$R$2292,15,0)</f>
        <v>6.9142000000000001</v>
      </c>
      <c r="Q26" s="61">
        <f>RANK(P26,P$8:P$39,0)</f>
        <v>22</v>
      </c>
      <c r="R26" s="60">
        <f>VLOOKUP($A26,'Return Data'!$B$7:$R$2292,16,0)</f>
        <v>8.5808</v>
      </c>
      <c r="S26" s="62">
        <f t="shared" si="6"/>
        <v>30</v>
      </c>
    </row>
    <row r="27" spans="1:19" x14ac:dyDescent="0.3">
      <c r="A27" s="58" t="s">
        <v>510</v>
      </c>
      <c r="B27" s="59">
        <f>VLOOKUP($A27,'Return Data'!$B$7:$R$2292,3,0)</f>
        <v>44882</v>
      </c>
      <c r="C27" s="60">
        <f>VLOOKUP($A27,'Return Data'!$B$7:$R$2292,4,0)</f>
        <v>17.616099999999999</v>
      </c>
      <c r="D27" s="60">
        <f>VLOOKUP($A27,'Return Data'!$B$7:$R$2292,10,0)</f>
        <v>1.7877000000000001</v>
      </c>
      <c r="E27" s="61">
        <f t="shared" si="0"/>
        <v>14</v>
      </c>
      <c r="F27" s="60">
        <f>VLOOKUP($A27,'Return Data'!$B$7:$R$2292,11,0)</f>
        <v>11.001099999999999</v>
      </c>
      <c r="G27" s="61">
        <f t="shared" si="1"/>
        <v>11</v>
      </c>
      <c r="H27" s="60">
        <f>VLOOKUP($A27,'Return Data'!$B$7:$R$2292,12,0)</f>
        <v>5.2248000000000001</v>
      </c>
      <c r="I27" s="61">
        <f t="shared" si="2"/>
        <v>13</v>
      </c>
      <c r="J27" s="60">
        <f>VLOOKUP($A27,'Return Data'!$B$7:$R$2292,13,0)</f>
        <v>3.0428000000000002</v>
      </c>
      <c r="K27" s="61">
        <f t="shared" si="3"/>
        <v>7</v>
      </c>
      <c r="L27" s="60">
        <f>VLOOKUP($A27,'Return Data'!$B$7:$R$2292,17,0)</f>
        <v>21.753799999999998</v>
      </c>
      <c r="M27" s="61">
        <f t="shared" si="4"/>
        <v>4</v>
      </c>
      <c r="N27" s="60"/>
      <c r="O27" s="61"/>
      <c r="P27" s="60"/>
      <c r="Q27" s="61"/>
      <c r="R27" s="60">
        <f>VLOOKUP($A27,'Return Data'!$B$7:$R$2292,16,0)</f>
        <v>18.509399999999999</v>
      </c>
      <c r="S27" s="62">
        <f t="shared" si="6"/>
        <v>1</v>
      </c>
    </row>
    <row r="28" spans="1:19" x14ac:dyDescent="0.3">
      <c r="A28" s="58" t="s">
        <v>513</v>
      </c>
      <c r="B28" s="59">
        <f>VLOOKUP($A28,'Return Data'!$B$7:$R$2292,3,0)</f>
        <v>44882</v>
      </c>
      <c r="C28" s="60">
        <f>VLOOKUP($A28,'Return Data'!$B$7:$R$2292,4,0)</f>
        <v>22.654</v>
      </c>
      <c r="D28" s="60">
        <f>VLOOKUP($A28,'Return Data'!$B$7:$R$2292,10,0)</f>
        <v>1.1338999999999999</v>
      </c>
      <c r="E28" s="61">
        <f t="shared" si="0"/>
        <v>20</v>
      </c>
      <c r="F28" s="60">
        <f>VLOOKUP($A28,'Return Data'!$B$7:$R$2292,11,0)</f>
        <v>9.7630999999999997</v>
      </c>
      <c r="G28" s="61">
        <f t="shared" si="1"/>
        <v>18</v>
      </c>
      <c r="H28" s="60">
        <f>VLOOKUP($A28,'Return Data'!$B$7:$R$2292,12,0)</f>
        <v>4.2953999999999999</v>
      </c>
      <c r="I28" s="61">
        <f t="shared" si="2"/>
        <v>17</v>
      </c>
      <c r="J28" s="60">
        <f>VLOOKUP($A28,'Return Data'!$B$7:$R$2292,13,0)</f>
        <v>-1.77E-2</v>
      </c>
      <c r="K28" s="61">
        <f t="shared" si="3"/>
        <v>21</v>
      </c>
      <c r="L28" s="60">
        <f>VLOOKUP($A28,'Return Data'!$B$7:$R$2292,17,0)</f>
        <v>15.9229</v>
      </c>
      <c r="M28" s="61">
        <f t="shared" si="4"/>
        <v>17</v>
      </c>
      <c r="N28" s="60">
        <f>VLOOKUP($A28,'Return Data'!$B$7:$R$2292,14,0)</f>
        <v>13.84</v>
      </c>
      <c r="O28" s="61">
        <f t="shared" ref="O28:O39" si="8">RANK(N28,N$8:N$39,0)</f>
        <v>15</v>
      </c>
      <c r="P28" s="60">
        <f>VLOOKUP($A28,'Return Data'!$B$7:$R$2292,15,0)</f>
        <v>10.867100000000001</v>
      </c>
      <c r="Q28" s="61">
        <f>RANK(P28,P$8:P$39,0)</f>
        <v>7</v>
      </c>
      <c r="R28" s="60">
        <f>VLOOKUP($A28,'Return Data'!$B$7:$R$2292,16,0)</f>
        <v>11.837199999999999</v>
      </c>
      <c r="S28" s="62">
        <f t="shared" si="6"/>
        <v>15</v>
      </c>
    </row>
    <row r="29" spans="1:19" x14ac:dyDescent="0.3">
      <c r="A29" s="58" t="s">
        <v>515</v>
      </c>
      <c r="B29" s="59">
        <f>VLOOKUP($A29,'Return Data'!$B$7:$R$2292,3,0)</f>
        <v>44882</v>
      </c>
      <c r="C29" s="60">
        <f>VLOOKUP($A29,'Return Data'!$B$7:$R$2292,4,0)</f>
        <v>15.7546</v>
      </c>
      <c r="D29" s="60">
        <f>VLOOKUP($A29,'Return Data'!$B$7:$R$2292,10,0)</f>
        <v>1.9438</v>
      </c>
      <c r="E29" s="61">
        <f t="shared" si="0"/>
        <v>13</v>
      </c>
      <c r="F29" s="60">
        <f>VLOOKUP($A29,'Return Data'!$B$7:$R$2292,11,0)</f>
        <v>11.6326</v>
      </c>
      <c r="G29" s="61">
        <f t="shared" si="1"/>
        <v>7</v>
      </c>
      <c r="H29" s="60">
        <f>VLOOKUP($A29,'Return Data'!$B$7:$R$2292,12,0)</f>
        <v>7.9665999999999997</v>
      </c>
      <c r="I29" s="61">
        <f t="shared" si="2"/>
        <v>5</v>
      </c>
      <c r="J29" s="60">
        <f>VLOOKUP($A29,'Return Data'!$B$7:$R$2292,13,0)</f>
        <v>0.66390000000000005</v>
      </c>
      <c r="K29" s="61">
        <f t="shared" si="3"/>
        <v>18</v>
      </c>
      <c r="L29" s="60">
        <f>VLOOKUP($A29,'Return Data'!$B$7:$R$2292,17,0)</f>
        <v>11.447100000000001</v>
      </c>
      <c r="M29" s="61">
        <f t="shared" si="4"/>
        <v>30</v>
      </c>
      <c r="N29" s="60">
        <f>VLOOKUP($A29,'Return Data'!$B$7:$R$2292,14,0)</f>
        <v>11.3012</v>
      </c>
      <c r="O29" s="61">
        <f t="shared" si="8"/>
        <v>22</v>
      </c>
      <c r="P29" s="60"/>
      <c r="Q29" s="61"/>
      <c r="R29" s="60">
        <f>VLOOKUP($A29,'Return Data'!$B$7:$R$2292,16,0)</f>
        <v>11.4932</v>
      </c>
      <c r="S29" s="62">
        <f t="shared" si="6"/>
        <v>19</v>
      </c>
    </row>
    <row r="30" spans="1:19" x14ac:dyDescent="0.3">
      <c r="A30" s="58" t="s">
        <v>1860</v>
      </c>
      <c r="B30" s="59">
        <f>VLOOKUP($A30,'Return Data'!$B$7:$R$2292,3,0)</f>
        <v>44882</v>
      </c>
      <c r="C30" s="60">
        <f>VLOOKUP($A30,'Return Data'!$B$7:$R$2292,4,0)</f>
        <v>14.660500000000001</v>
      </c>
      <c r="D30" s="60">
        <f>VLOOKUP($A30,'Return Data'!$B$7:$R$2292,10,0)</f>
        <v>1.2235</v>
      </c>
      <c r="E30" s="61">
        <f t="shared" si="0"/>
        <v>19</v>
      </c>
      <c r="F30" s="60">
        <f>VLOOKUP($A30,'Return Data'!$B$7:$R$2292,11,0)</f>
        <v>9.4557000000000002</v>
      </c>
      <c r="G30" s="61">
        <f t="shared" si="1"/>
        <v>21</v>
      </c>
      <c r="H30" s="60">
        <f>VLOOKUP($A30,'Return Data'!$B$7:$R$2292,12,0)</f>
        <v>3.5872999999999999</v>
      </c>
      <c r="I30" s="61">
        <f t="shared" si="2"/>
        <v>19</v>
      </c>
      <c r="J30" s="60">
        <f>VLOOKUP($A30,'Return Data'!$B$7:$R$2292,13,0)</f>
        <v>1.2410000000000001</v>
      </c>
      <c r="K30" s="61">
        <f t="shared" si="3"/>
        <v>14</v>
      </c>
      <c r="L30" s="60">
        <f>VLOOKUP($A30,'Return Data'!$B$7:$R$2292,17,0)</f>
        <v>14.7758</v>
      </c>
      <c r="M30" s="61">
        <f t="shared" si="4"/>
        <v>20</v>
      </c>
      <c r="N30" s="60">
        <f>VLOOKUP($A30,'Return Data'!$B$7:$R$2292,14,0)</f>
        <v>10.402699999999999</v>
      </c>
      <c r="O30" s="61">
        <f t="shared" si="8"/>
        <v>25</v>
      </c>
      <c r="P30" s="60"/>
      <c r="Q30" s="61"/>
      <c r="R30" s="60">
        <f>VLOOKUP($A30,'Return Data'!$B$7:$R$2292,16,0)</f>
        <v>8.7649000000000008</v>
      </c>
      <c r="S30" s="62">
        <f t="shared" si="6"/>
        <v>29</v>
      </c>
    </row>
    <row r="31" spans="1:19" x14ac:dyDescent="0.3">
      <c r="A31" s="58" t="s">
        <v>516</v>
      </c>
      <c r="B31" s="59">
        <f>VLOOKUP($A31,'Return Data'!$B$7:$R$2292,3,0)</f>
        <v>44882</v>
      </c>
      <c r="C31" s="60">
        <f>VLOOKUP($A31,'Return Data'!$B$7:$R$2292,4,0)</f>
        <v>70.712800000000001</v>
      </c>
      <c r="D31" s="60">
        <f>VLOOKUP($A31,'Return Data'!$B$7:$R$2292,10,0)</f>
        <v>3.3031000000000001</v>
      </c>
      <c r="E31" s="61">
        <f t="shared" si="0"/>
        <v>5</v>
      </c>
      <c r="F31" s="60">
        <f>VLOOKUP($A31,'Return Data'!$B$7:$R$2292,11,0)</f>
        <v>12.4381</v>
      </c>
      <c r="G31" s="61">
        <f t="shared" si="1"/>
        <v>5</v>
      </c>
      <c r="H31" s="60">
        <f>VLOOKUP($A31,'Return Data'!$B$7:$R$2292,12,0)</f>
        <v>7.2144000000000004</v>
      </c>
      <c r="I31" s="61">
        <f t="shared" si="2"/>
        <v>7</v>
      </c>
      <c r="J31" s="60">
        <f>VLOOKUP($A31,'Return Data'!$B$7:$R$2292,13,0)</f>
        <v>5.4214000000000002</v>
      </c>
      <c r="K31" s="61">
        <f t="shared" si="3"/>
        <v>5</v>
      </c>
      <c r="L31" s="60">
        <f>VLOOKUP($A31,'Return Data'!$B$7:$R$2292,17,0)</f>
        <v>21.087900000000001</v>
      </c>
      <c r="M31" s="61">
        <f t="shared" si="4"/>
        <v>6</v>
      </c>
      <c r="N31" s="60">
        <f>VLOOKUP($A31,'Return Data'!$B$7:$R$2292,14,0)</f>
        <v>9.4170999999999996</v>
      </c>
      <c r="O31" s="61">
        <f t="shared" si="8"/>
        <v>29</v>
      </c>
      <c r="P31" s="60">
        <f>VLOOKUP($A31,'Return Data'!$B$7:$R$2292,15,0)</f>
        <v>5.3388999999999998</v>
      </c>
      <c r="Q31" s="61">
        <f t="shared" ref="Q31:Q39" si="9">RANK(P31,P$8:P$39,0)</f>
        <v>24</v>
      </c>
      <c r="R31" s="60">
        <f>VLOOKUP($A31,'Return Data'!$B$7:$R$2292,16,0)</f>
        <v>11.862299999999999</v>
      </c>
      <c r="S31" s="62">
        <f t="shared" si="6"/>
        <v>14</v>
      </c>
    </row>
    <row r="32" spans="1:19" x14ac:dyDescent="0.3">
      <c r="A32" s="58" t="s">
        <v>522</v>
      </c>
      <c r="B32" s="59">
        <f>VLOOKUP($A32,'Return Data'!$B$7:$R$2292,3,0)</f>
        <v>44882</v>
      </c>
      <c r="C32" s="60">
        <f>VLOOKUP($A32,'Return Data'!$B$7:$R$2292,4,0)</f>
        <v>93.59</v>
      </c>
      <c r="D32" s="60">
        <f>VLOOKUP($A32,'Return Data'!$B$7:$R$2292,10,0)</f>
        <v>1.4745999999999999</v>
      </c>
      <c r="E32" s="61">
        <f t="shared" si="0"/>
        <v>15</v>
      </c>
      <c r="F32" s="60">
        <f>VLOOKUP($A32,'Return Data'!$B$7:$R$2292,11,0)</f>
        <v>9.7958999999999996</v>
      </c>
      <c r="G32" s="61">
        <f t="shared" si="1"/>
        <v>17</v>
      </c>
      <c r="H32" s="60">
        <f>VLOOKUP($A32,'Return Data'!$B$7:$R$2292,12,0)</f>
        <v>1.3317000000000001</v>
      </c>
      <c r="I32" s="61">
        <f t="shared" si="2"/>
        <v>23</v>
      </c>
      <c r="J32" s="60">
        <f>VLOOKUP($A32,'Return Data'!$B$7:$R$2292,13,0)</f>
        <v>-7.3090999999999999</v>
      </c>
      <c r="K32" s="61">
        <f t="shared" si="3"/>
        <v>32</v>
      </c>
      <c r="L32" s="60">
        <f>VLOOKUP($A32,'Return Data'!$B$7:$R$2292,17,0)</f>
        <v>12.2027</v>
      </c>
      <c r="M32" s="61">
        <f t="shared" si="4"/>
        <v>28</v>
      </c>
      <c r="N32" s="60">
        <f>VLOOKUP($A32,'Return Data'!$B$7:$R$2292,14,0)</f>
        <v>9.7825000000000006</v>
      </c>
      <c r="O32" s="61">
        <f t="shared" si="8"/>
        <v>27</v>
      </c>
      <c r="P32" s="60">
        <f>VLOOKUP($A32,'Return Data'!$B$7:$R$2292,15,0)</f>
        <v>7.0693999999999999</v>
      </c>
      <c r="Q32" s="61">
        <f t="shared" si="9"/>
        <v>21</v>
      </c>
      <c r="R32" s="60">
        <f>VLOOKUP($A32,'Return Data'!$B$7:$R$2292,16,0)</f>
        <v>12.6357</v>
      </c>
      <c r="S32" s="62">
        <f t="shared" si="6"/>
        <v>11</v>
      </c>
    </row>
    <row r="33" spans="1:19" x14ac:dyDescent="0.3">
      <c r="A33" s="58" t="s">
        <v>524</v>
      </c>
      <c r="B33" s="59">
        <f>VLOOKUP($A33,'Return Data'!$B$7:$R$2292,3,0)</f>
        <v>44882</v>
      </c>
      <c r="C33" s="60">
        <f>VLOOKUP($A33,'Return Data'!$B$7:$R$2292,4,0)</f>
        <v>313.50900000000001</v>
      </c>
      <c r="D33" s="60">
        <f>VLOOKUP($A33,'Return Data'!$B$7:$R$2292,10,0)</f>
        <v>5.7309999999999999</v>
      </c>
      <c r="E33" s="61">
        <f t="shared" si="0"/>
        <v>1</v>
      </c>
      <c r="F33" s="60">
        <f>VLOOKUP($A33,'Return Data'!$B$7:$R$2292,11,0)</f>
        <v>15.336600000000001</v>
      </c>
      <c r="G33" s="61">
        <f t="shared" si="1"/>
        <v>1</v>
      </c>
      <c r="H33" s="60">
        <f>VLOOKUP($A33,'Return Data'!$B$7:$R$2292,12,0)</f>
        <v>14.7874</v>
      </c>
      <c r="I33" s="61">
        <f t="shared" si="2"/>
        <v>1</v>
      </c>
      <c r="J33" s="60">
        <f>VLOOKUP($A33,'Return Data'!$B$7:$R$2292,13,0)</f>
        <v>11.948499999999999</v>
      </c>
      <c r="K33" s="61">
        <f t="shared" si="3"/>
        <v>1</v>
      </c>
      <c r="L33" s="60">
        <f>VLOOKUP($A33,'Return Data'!$B$7:$R$2292,17,0)</f>
        <v>35.999499999999998</v>
      </c>
      <c r="M33" s="61">
        <f t="shared" si="4"/>
        <v>1</v>
      </c>
      <c r="N33" s="60">
        <f>VLOOKUP($A33,'Return Data'!$B$7:$R$2292,14,0)</f>
        <v>30.010999999999999</v>
      </c>
      <c r="O33" s="61">
        <f t="shared" si="8"/>
        <v>1</v>
      </c>
      <c r="P33" s="60">
        <f>VLOOKUP($A33,'Return Data'!$B$7:$R$2292,15,0)</f>
        <v>19.288499999999999</v>
      </c>
      <c r="Q33" s="61">
        <f t="shared" si="9"/>
        <v>1</v>
      </c>
      <c r="R33" s="60">
        <f>VLOOKUP($A33,'Return Data'!$B$7:$R$2292,16,0)</f>
        <v>17.226500000000001</v>
      </c>
      <c r="S33" s="62">
        <f t="shared" si="6"/>
        <v>3</v>
      </c>
    </row>
    <row r="34" spans="1:19" x14ac:dyDescent="0.3">
      <c r="A34" s="58" t="s">
        <v>1707</v>
      </c>
      <c r="B34" s="59">
        <f>VLOOKUP($A34,'Return Data'!$B$7:$R$2292,3,0)</f>
        <v>44882</v>
      </c>
      <c r="C34" s="60">
        <f>VLOOKUP($A34,'Return Data'!$B$7:$R$2292,4,0)</f>
        <v>495.502218666928</v>
      </c>
      <c r="D34" s="60">
        <f>VLOOKUP($A34,'Return Data'!$B$7:$R$2292,10,0)</f>
        <v>1.0165999999999999</v>
      </c>
      <c r="E34" s="61">
        <f t="shared" si="0"/>
        <v>21</v>
      </c>
      <c r="F34" s="60">
        <f>VLOOKUP($A34,'Return Data'!$B$7:$R$2292,11,0)</f>
        <v>7.4142000000000001</v>
      </c>
      <c r="G34" s="61">
        <f t="shared" si="1"/>
        <v>29</v>
      </c>
      <c r="H34" s="60">
        <f>VLOOKUP($A34,'Return Data'!$B$7:$R$2292,12,0)</f>
        <v>3.8332000000000002</v>
      </c>
      <c r="I34" s="61">
        <f t="shared" si="2"/>
        <v>18</v>
      </c>
      <c r="J34" s="60">
        <f>VLOOKUP($A34,'Return Data'!$B$7:$R$2292,13,0)</f>
        <v>1.3900999999999999</v>
      </c>
      <c r="K34" s="61">
        <f t="shared" si="3"/>
        <v>13</v>
      </c>
      <c r="L34" s="60">
        <f>VLOOKUP($A34,'Return Data'!$B$7:$R$2292,17,0)</f>
        <v>16.9636</v>
      </c>
      <c r="M34" s="61">
        <f t="shared" si="4"/>
        <v>15</v>
      </c>
      <c r="N34" s="60">
        <f>VLOOKUP($A34,'Return Data'!$B$7:$R$2292,14,0)</f>
        <v>13.2997</v>
      </c>
      <c r="O34" s="61">
        <f t="shared" si="8"/>
        <v>16</v>
      </c>
      <c r="P34" s="60">
        <f>VLOOKUP($A34,'Return Data'!$B$7:$R$2292,15,0)</f>
        <v>10.720499999999999</v>
      </c>
      <c r="Q34" s="61">
        <f t="shared" si="9"/>
        <v>9</v>
      </c>
      <c r="R34" s="60">
        <f>VLOOKUP($A34,'Return Data'!$B$7:$R$2292,16,0)</f>
        <v>15.5985</v>
      </c>
      <c r="S34" s="62">
        <f t="shared" si="6"/>
        <v>4</v>
      </c>
    </row>
    <row r="35" spans="1:19" x14ac:dyDescent="0.3">
      <c r="A35" s="58" t="s">
        <v>527</v>
      </c>
      <c r="B35" s="59">
        <f>VLOOKUP($A35,'Return Data'!$B$7:$R$2292,3,0)</f>
        <v>44882</v>
      </c>
      <c r="C35" s="60">
        <f>VLOOKUP($A35,'Return Data'!$B$7:$R$2292,4,0)</f>
        <v>23.5459</v>
      </c>
      <c r="D35" s="60">
        <f>VLOOKUP($A35,'Return Data'!$B$7:$R$2292,10,0)</f>
        <v>0.37130000000000002</v>
      </c>
      <c r="E35" s="61">
        <f t="shared" si="0"/>
        <v>26</v>
      </c>
      <c r="F35" s="60">
        <f>VLOOKUP($A35,'Return Data'!$B$7:$R$2292,11,0)</f>
        <v>8.7033000000000005</v>
      </c>
      <c r="G35" s="61">
        <f t="shared" si="1"/>
        <v>23</v>
      </c>
      <c r="H35" s="60">
        <f>VLOOKUP($A35,'Return Data'!$B$7:$R$2292,12,0)</f>
        <v>4.3535000000000004</v>
      </c>
      <c r="I35" s="61">
        <f t="shared" si="2"/>
        <v>16</v>
      </c>
      <c r="J35" s="60">
        <f>VLOOKUP($A35,'Return Data'!$B$7:$R$2292,13,0)</f>
        <v>1.1887000000000001</v>
      </c>
      <c r="K35" s="61">
        <f t="shared" si="3"/>
        <v>15</v>
      </c>
      <c r="L35" s="60">
        <f>VLOOKUP($A35,'Return Data'!$B$7:$R$2292,17,0)</f>
        <v>12.0479</v>
      </c>
      <c r="M35" s="61">
        <f t="shared" si="4"/>
        <v>29</v>
      </c>
      <c r="N35" s="60">
        <f>VLOOKUP($A35,'Return Data'!$B$7:$R$2292,14,0)</f>
        <v>10.144</v>
      </c>
      <c r="O35" s="61">
        <f t="shared" si="8"/>
        <v>26</v>
      </c>
      <c r="P35" s="60">
        <f>VLOOKUP($A35,'Return Data'!$B$7:$R$2292,15,0)</f>
        <v>8.3012999999999995</v>
      </c>
      <c r="Q35" s="61">
        <f t="shared" si="9"/>
        <v>18</v>
      </c>
      <c r="R35" s="60">
        <f>VLOOKUP($A35,'Return Data'!$B$7:$R$2292,16,0)</f>
        <v>10.045400000000001</v>
      </c>
      <c r="S35" s="62">
        <f t="shared" si="6"/>
        <v>26</v>
      </c>
    </row>
    <row r="36" spans="1:19" x14ac:dyDescent="0.3">
      <c r="A36" s="58" t="s">
        <v>1893</v>
      </c>
      <c r="B36" s="59">
        <f>VLOOKUP($A36,'Return Data'!$B$7:$R$2292,3,0)</f>
        <v>44882</v>
      </c>
      <c r="C36" s="60">
        <f>VLOOKUP($A36,'Return Data'!$B$7:$R$2292,4,0)</f>
        <v>116.3926</v>
      </c>
      <c r="D36" s="60">
        <f>VLOOKUP($A36,'Return Data'!$B$7:$R$2292,10,0)</f>
        <v>2.2385000000000002</v>
      </c>
      <c r="E36" s="61">
        <f t="shared" si="0"/>
        <v>11</v>
      </c>
      <c r="F36" s="60">
        <f>VLOOKUP($A36,'Return Data'!$B$7:$R$2292,11,0)</f>
        <v>11.462899999999999</v>
      </c>
      <c r="G36" s="61">
        <f t="shared" si="1"/>
        <v>8</v>
      </c>
      <c r="H36" s="60">
        <f>VLOOKUP($A36,'Return Data'!$B$7:$R$2292,12,0)</f>
        <v>5.8794000000000004</v>
      </c>
      <c r="I36" s="61">
        <f t="shared" si="2"/>
        <v>12</v>
      </c>
      <c r="J36" s="60">
        <f>VLOOKUP($A36,'Return Data'!$B$7:$R$2292,13,0)</f>
        <v>0.96509999999999996</v>
      </c>
      <c r="K36" s="61">
        <f t="shared" si="3"/>
        <v>16</v>
      </c>
      <c r="L36" s="60">
        <f>VLOOKUP($A36,'Return Data'!$B$7:$R$2292,17,0)</f>
        <v>17.944500000000001</v>
      </c>
      <c r="M36" s="61">
        <f t="shared" si="4"/>
        <v>13</v>
      </c>
      <c r="N36" s="60">
        <f>VLOOKUP($A36,'Return Data'!$B$7:$R$2292,14,0)</f>
        <v>15.1767</v>
      </c>
      <c r="O36" s="61">
        <f t="shared" si="8"/>
        <v>9</v>
      </c>
      <c r="P36" s="60">
        <f>VLOOKUP($A36,'Return Data'!$B$7:$R$2292,15,0)</f>
        <v>9.1590000000000007</v>
      </c>
      <c r="Q36" s="61">
        <f t="shared" si="9"/>
        <v>15</v>
      </c>
      <c r="R36" s="60">
        <f>VLOOKUP($A36,'Return Data'!$B$7:$R$2292,16,0)</f>
        <v>11.3354</v>
      </c>
      <c r="S36" s="62">
        <f t="shared" si="6"/>
        <v>21</v>
      </c>
    </row>
    <row r="37" spans="1:19" x14ac:dyDescent="0.3">
      <c r="A37" s="58" t="s">
        <v>528</v>
      </c>
      <c r="B37" s="59">
        <f>VLOOKUP($A37,'Return Data'!$B$7:$R$2292,3,0)</f>
        <v>0</v>
      </c>
      <c r="C37" s="60">
        <f>VLOOKUP($A37,'Return Data'!$B$7:$R$2292,4,0)</f>
        <v>0</v>
      </c>
      <c r="D37" s="60">
        <f>VLOOKUP($A37,'Return Data'!$B$7:$R$2292,10,0)</f>
        <v>0</v>
      </c>
      <c r="E37" s="61">
        <f t="shared" si="0"/>
        <v>28</v>
      </c>
      <c r="F37" s="60">
        <f>VLOOKUP($A37,'Return Data'!$B$7:$R$2292,11,0)</f>
        <v>0</v>
      </c>
      <c r="G37" s="61">
        <f t="shared" si="1"/>
        <v>32</v>
      </c>
      <c r="H37" s="60">
        <f>VLOOKUP($A37,'Return Data'!$B$7:$R$2292,12,0)</f>
        <v>0</v>
      </c>
      <c r="I37" s="61">
        <f t="shared" si="2"/>
        <v>31</v>
      </c>
      <c r="J37" s="60">
        <f>VLOOKUP($A37,'Return Data'!$B$7:$R$2292,13,0)</f>
        <v>0</v>
      </c>
      <c r="K37" s="61">
        <f t="shared" si="3"/>
        <v>20</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44882</v>
      </c>
      <c r="C38" s="60">
        <f>VLOOKUP($A38,'Return Data'!$B$7:$R$2292,4,0)</f>
        <v>442.06417695085298</v>
      </c>
      <c r="D38" s="60">
        <f>VLOOKUP($A38,'Return Data'!$B$7:$R$2292,10,0)</f>
        <v>2.5554000000000001</v>
      </c>
      <c r="E38" s="61">
        <f t="shared" si="0"/>
        <v>10</v>
      </c>
      <c r="F38" s="60">
        <f>VLOOKUP($A38,'Return Data'!$B$7:$R$2292,11,0)</f>
        <v>13.457800000000001</v>
      </c>
      <c r="G38" s="61">
        <f t="shared" si="1"/>
        <v>3</v>
      </c>
      <c r="H38" s="60">
        <f>VLOOKUP($A38,'Return Data'!$B$7:$R$2292,12,0)</f>
        <v>8.0935000000000006</v>
      </c>
      <c r="I38" s="61">
        <f t="shared" si="2"/>
        <v>4</v>
      </c>
      <c r="J38" s="60">
        <f>VLOOKUP($A38,'Return Data'!$B$7:$R$2292,13,0)</f>
        <v>5.2750000000000004</v>
      </c>
      <c r="K38" s="61">
        <f t="shared" si="3"/>
        <v>6</v>
      </c>
      <c r="L38" s="60">
        <f>VLOOKUP($A38,'Return Data'!$B$7:$R$2292,17,0)</f>
        <v>19.3215</v>
      </c>
      <c r="M38" s="61">
        <f t="shared" si="4"/>
        <v>10</v>
      </c>
      <c r="N38" s="60">
        <f>VLOOKUP($A38,'Return Data'!$B$7:$R$2292,14,0)</f>
        <v>13.9643</v>
      </c>
      <c r="O38" s="61">
        <f t="shared" si="8"/>
        <v>14</v>
      </c>
      <c r="P38" s="60">
        <f>VLOOKUP($A38,'Return Data'!$B$7:$R$2292,15,0)</f>
        <v>9.6394000000000002</v>
      </c>
      <c r="Q38" s="61">
        <f t="shared" si="9"/>
        <v>13</v>
      </c>
      <c r="R38" s="60">
        <f>VLOOKUP($A38,'Return Data'!$B$7:$R$2292,16,0)</f>
        <v>14.9886</v>
      </c>
      <c r="S38" s="62">
        <f t="shared" si="6"/>
        <v>5</v>
      </c>
    </row>
    <row r="39" spans="1:19" x14ac:dyDescent="0.3">
      <c r="A39" s="58" t="s">
        <v>533</v>
      </c>
      <c r="B39" s="59">
        <f>VLOOKUP($A39,'Return Data'!$B$7:$R$2292,3,0)</f>
        <v>44882</v>
      </c>
      <c r="C39" s="60">
        <f>VLOOKUP($A39,'Return Data'!$B$7:$R$2292,4,0)</f>
        <v>270.26194760948999</v>
      </c>
      <c r="D39" s="60">
        <f>VLOOKUP($A39,'Return Data'!$B$7:$R$2292,10,0)</f>
        <v>2.0621</v>
      </c>
      <c r="E39" s="61">
        <f t="shared" si="0"/>
        <v>12</v>
      </c>
      <c r="F39" s="60">
        <f>VLOOKUP($A39,'Return Data'!$B$7:$R$2292,11,0)</f>
        <v>11.0184</v>
      </c>
      <c r="G39" s="61">
        <f t="shared" si="1"/>
        <v>10</v>
      </c>
      <c r="H39" s="60">
        <f>VLOOKUP($A39,'Return Data'!$B$7:$R$2292,12,0)</f>
        <v>6.5758000000000001</v>
      </c>
      <c r="I39" s="61">
        <f t="shared" si="2"/>
        <v>9</v>
      </c>
      <c r="J39" s="60">
        <f>VLOOKUP($A39,'Return Data'!$B$7:$R$2292,13,0)</f>
        <v>2.6423000000000001</v>
      </c>
      <c r="K39" s="61">
        <f t="shared" si="3"/>
        <v>11</v>
      </c>
      <c r="L39" s="60">
        <f>VLOOKUP($A39,'Return Data'!$B$7:$R$2292,17,0)</f>
        <v>21.582599999999999</v>
      </c>
      <c r="M39" s="61">
        <f t="shared" si="4"/>
        <v>5</v>
      </c>
      <c r="N39" s="60">
        <f>VLOOKUP($A39,'Return Data'!$B$7:$R$2292,14,0)</f>
        <v>17.124500000000001</v>
      </c>
      <c r="O39" s="61">
        <f t="shared" si="8"/>
        <v>5</v>
      </c>
      <c r="P39" s="60">
        <f>VLOOKUP($A39,'Return Data'!$B$7:$R$2292,15,0)</f>
        <v>9.3018999999999998</v>
      </c>
      <c r="Q39" s="61">
        <f t="shared" si="9"/>
        <v>14</v>
      </c>
      <c r="R39" s="60">
        <f>VLOOKUP($A39,'Return Data'!$B$7:$R$2292,16,0)</f>
        <v>12.5463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1.6099062500000001</v>
      </c>
      <c r="E41" s="69"/>
      <c r="F41" s="70">
        <f>AVERAGE(F8:F39)</f>
        <v>9.8590593750000011</v>
      </c>
      <c r="G41" s="69"/>
      <c r="H41" s="70">
        <f>AVERAGE(H8:H39)</f>
        <v>4.3337124999999999</v>
      </c>
      <c r="I41" s="69"/>
      <c r="J41" s="70">
        <f>AVERAGE(J8:J39)</f>
        <v>0.89331249999999995</v>
      </c>
      <c r="K41" s="69"/>
      <c r="L41" s="70">
        <f>AVERAGE(L8:L39)</f>
        <v>17.018571874999999</v>
      </c>
      <c r="M41" s="69"/>
      <c r="N41" s="70">
        <f>AVERAGE(N8:N39)</f>
        <v>13.852235483870965</v>
      </c>
      <c r="O41" s="69"/>
      <c r="P41" s="70">
        <f>AVERAGE(P8:P39)</f>
        <v>9.4618599999999979</v>
      </c>
      <c r="Q41" s="69"/>
      <c r="R41" s="70">
        <f>AVERAGE(R8:R39)</f>
        <v>11.982503124999999</v>
      </c>
      <c r="S41" s="71"/>
    </row>
    <row r="42" spans="1:19" x14ac:dyDescent="0.3">
      <c r="A42" s="68" t="s">
        <v>28</v>
      </c>
      <c r="B42" s="69"/>
      <c r="C42" s="69"/>
      <c r="D42" s="70">
        <f>MIN(D8:D39)</f>
        <v>-0.90500000000000003</v>
      </c>
      <c r="E42" s="69"/>
      <c r="F42" s="70">
        <f>MIN(F8:F39)</f>
        <v>0</v>
      </c>
      <c r="G42" s="69"/>
      <c r="H42" s="70">
        <f>MIN(H8:H39)</f>
        <v>-2.5537000000000001</v>
      </c>
      <c r="I42" s="69"/>
      <c r="J42" s="70">
        <f>MIN(J8:J39)</f>
        <v>-7.3090999999999999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5.7309999999999999</v>
      </c>
      <c r="E43" s="73"/>
      <c r="F43" s="74">
        <f>MAX(F8:F39)</f>
        <v>15.336600000000001</v>
      </c>
      <c r="G43" s="73"/>
      <c r="H43" s="74">
        <f>MAX(H8:H39)</f>
        <v>14.7874</v>
      </c>
      <c r="I43" s="73"/>
      <c r="J43" s="74">
        <f>MAX(J8:J39)</f>
        <v>11.948499999999999</v>
      </c>
      <c r="K43" s="73"/>
      <c r="L43" s="74">
        <f>MAX(L8:L39)</f>
        <v>35.999499999999998</v>
      </c>
      <c r="M43" s="73"/>
      <c r="N43" s="74">
        <f>MAX(N8:N39)</f>
        <v>30.010999999999999</v>
      </c>
      <c r="O43" s="73"/>
      <c r="P43" s="74">
        <f>MAX(P8:P39)</f>
        <v>19.288499999999999</v>
      </c>
      <c r="Q43" s="73"/>
      <c r="R43" s="74">
        <f>MAX(R8:R39)</f>
        <v>18.509399999999999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44882</v>
      </c>
      <c r="C8" s="60">
        <f>VLOOKUP($A8,'Return Data'!$B$7:$R$2292,4,0)</f>
        <v>57.434899999999999</v>
      </c>
      <c r="D8" s="60">
        <f>VLOOKUP($A8,'Return Data'!$B$7:$R$2292,10,0)</f>
        <v>5.5658000000000003</v>
      </c>
      <c r="E8" s="61">
        <f t="shared" ref="E8:E27" si="0">RANK(D8,D$8:D$27,0)</f>
        <v>10</v>
      </c>
      <c r="F8" s="60">
        <f>VLOOKUP($A8,'Return Data'!$B$7:$R$2292,11,0)</f>
        <v>11.4061</v>
      </c>
      <c r="G8" s="61">
        <f t="shared" ref="G8:G27" si="1">RANK(F8,F$8:F$27,0)</f>
        <v>9</v>
      </c>
      <c r="H8" s="60">
        <f>VLOOKUP($A8,'Return Data'!$B$7:$R$2292,12,0)</f>
        <v>4.5225</v>
      </c>
      <c r="I8" s="61">
        <f t="shared" ref="I8:I27" si="2">RANK(H8,H$8:H$27,0)</f>
        <v>13</v>
      </c>
      <c r="J8" s="60">
        <f>VLOOKUP($A8,'Return Data'!$B$7:$R$2292,13,0)</f>
        <v>5.4804000000000004</v>
      </c>
      <c r="K8" s="61">
        <f t="shared" ref="K8:K27" si="3">RANK(J8,J$8:J$27,0)</f>
        <v>2</v>
      </c>
      <c r="L8" s="60">
        <f>VLOOKUP($A8,'Return Data'!$B$7:$R$2292,17,0)</f>
        <v>12.907500000000001</v>
      </c>
      <c r="M8" s="61">
        <f t="shared" ref="M8:M25" si="4">RANK(L8,L$8:L$27,0)</f>
        <v>2</v>
      </c>
      <c r="N8" s="60">
        <f>VLOOKUP($A8,'Return Data'!$B$7:$R$2292,14,0)</f>
        <v>10.3569</v>
      </c>
      <c r="O8" s="61">
        <f t="shared" ref="O8:O25" si="5">RANK(N8,N$8:N$27,0)</f>
        <v>5</v>
      </c>
      <c r="P8" s="60">
        <f>VLOOKUP($A8,'Return Data'!$B$7:$R$2292,15,0)</f>
        <v>7.3216000000000001</v>
      </c>
      <c r="Q8" s="61">
        <f t="shared" ref="Q8:Q25" si="6">RANK(P8,P$8:P$27,0)</f>
        <v>8</v>
      </c>
      <c r="R8" s="60">
        <f>VLOOKUP($A8,'Return Data'!$B$7:$R$2292,16,0)</f>
        <v>10.752000000000001</v>
      </c>
      <c r="S8" s="62">
        <f t="shared" ref="S8:S27" si="7">RANK(R8,R$8:R$27,0)</f>
        <v>1</v>
      </c>
    </row>
    <row r="9" spans="1:20" x14ac:dyDescent="0.3">
      <c r="A9" s="58" t="s">
        <v>1504</v>
      </c>
      <c r="B9" s="59">
        <f>VLOOKUP($A9,'Return Data'!$B$7:$R$2292,3,0)</f>
        <v>44882</v>
      </c>
      <c r="C9" s="60">
        <f>VLOOKUP($A9,'Return Data'!$B$7:$R$2292,4,0)</f>
        <v>27.866099999999999</v>
      </c>
      <c r="D9" s="60">
        <f>VLOOKUP($A9,'Return Data'!$B$7:$R$2292,10,0)</f>
        <v>3.2004999999999999</v>
      </c>
      <c r="E9" s="61">
        <f t="shared" si="0"/>
        <v>15</v>
      </c>
      <c r="F9" s="60">
        <f>VLOOKUP($A9,'Return Data'!$B$7:$R$2292,11,0)</f>
        <v>10.3222</v>
      </c>
      <c r="G9" s="61">
        <f t="shared" si="1"/>
        <v>13</v>
      </c>
      <c r="H9" s="60">
        <f>VLOOKUP($A9,'Return Data'!$B$7:$R$2292,12,0)</f>
        <v>3.2435</v>
      </c>
      <c r="I9" s="61">
        <f t="shared" si="2"/>
        <v>16</v>
      </c>
      <c r="J9" s="60">
        <f>VLOOKUP($A9,'Return Data'!$B$7:$R$2292,13,0)</f>
        <v>1.9100999999999999</v>
      </c>
      <c r="K9" s="61">
        <f t="shared" si="3"/>
        <v>16</v>
      </c>
      <c r="L9" s="60">
        <f>VLOOKUP($A9,'Return Data'!$B$7:$R$2292,17,0)</f>
        <v>8.3817000000000004</v>
      </c>
      <c r="M9" s="61">
        <f t="shared" si="4"/>
        <v>11</v>
      </c>
      <c r="N9" s="60">
        <f>VLOOKUP($A9,'Return Data'!$B$7:$R$2292,14,0)</f>
        <v>9.6281999999999996</v>
      </c>
      <c r="O9" s="61">
        <f t="shared" si="5"/>
        <v>9</v>
      </c>
      <c r="P9" s="60">
        <f>VLOOKUP($A9,'Return Data'!$B$7:$R$2292,15,0)</f>
        <v>7.3514999999999997</v>
      </c>
      <c r="Q9" s="61">
        <f t="shared" si="6"/>
        <v>7</v>
      </c>
      <c r="R9" s="60">
        <f>VLOOKUP($A9,'Return Data'!$B$7:$R$2292,16,0)</f>
        <v>9.1191999999999993</v>
      </c>
      <c r="S9" s="62">
        <f t="shared" si="7"/>
        <v>9</v>
      </c>
    </row>
    <row r="10" spans="1:20" x14ac:dyDescent="0.3">
      <c r="A10" s="58" t="s">
        <v>1957</v>
      </c>
      <c r="B10" s="59">
        <f>VLOOKUP($A10,'Return Data'!$B$7:$R$2292,3,0)</f>
        <v>44882</v>
      </c>
      <c r="C10" s="60">
        <f>VLOOKUP($A10,'Return Data'!$B$7:$R$2292,4,0)</f>
        <v>41.742199999999997</v>
      </c>
      <c r="D10" s="60">
        <f>VLOOKUP($A10,'Return Data'!$B$7:$R$2292,10,0)</f>
        <v>5.4359000000000002</v>
      </c>
      <c r="E10" s="61">
        <f t="shared" si="0"/>
        <v>11</v>
      </c>
      <c r="F10" s="60">
        <f>VLOOKUP($A10,'Return Data'!$B$7:$R$2292,11,0)</f>
        <v>11.767899999999999</v>
      </c>
      <c r="G10" s="61">
        <f t="shared" si="1"/>
        <v>5</v>
      </c>
      <c r="H10" s="60">
        <f>VLOOKUP($A10,'Return Data'!$B$7:$R$2292,12,0)</f>
        <v>4.7637</v>
      </c>
      <c r="I10" s="61">
        <f t="shared" si="2"/>
        <v>11</v>
      </c>
      <c r="J10" s="60">
        <f>VLOOKUP($A10,'Return Data'!$B$7:$R$2292,13,0)</f>
        <v>3.3824000000000001</v>
      </c>
      <c r="K10" s="61">
        <f t="shared" si="3"/>
        <v>12</v>
      </c>
      <c r="L10" s="60">
        <f>VLOOKUP($A10,'Return Data'!$B$7:$R$2292,17,0)</f>
        <v>7.4661</v>
      </c>
      <c r="M10" s="61">
        <f t="shared" si="4"/>
        <v>14</v>
      </c>
      <c r="N10" s="60">
        <f>VLOOKUP($A10,'Return Data'!$B$7:$R$2292,14,0)</f>
        <v>7.8147000000000002</v>
      </c>
      <c r="O10" s="61">
        <f t="shared" si="5"/>
        <v>13</v>
      </c>
      <c r="P10" s="60">
        <f>VLOOKUP($A10,'Return Data'!$B$7:$R$2292,15,0)</f>
        <v>7.6802000000000001</v>
      </c>
      <c r="Q10" s="61">
        <f t="shared" si="6"/>
        <v>5</v>
      </c>
      <c r="R10" s="60">
        <f>VLOOKUP($A10,'Return Data'!$B$7:$R$2292,16,0)</f>
        <v>9.4418000000000006</v>
      </c>
      <c r="S10" s="62">
        <f t="shared" si="7"/>
        <v>8</v>
      </c>
    </row>
    <row r="11" spans="1:20" x14ac:dyDescent="0.3">
      <c r="A11" s="58" t="s">
        <v>2011</v>
      </c>
      <c r="B11" s="59">
        <f>VLOOKUP($A11,'Return Data'!$B$7:$R$2292,3,0)</f>
        <v>44882</v>
      </c>
      <c r="C11" s="60">
        <f>VLOOKUP($A11,'Return Data'!$B$7:$R$2292,4,0)</f>
        <v>29.329599999999999</v>
      </c>
      <c r="D11" s="60">
        <f>VLOOKUP($A11,'Return Data'!$B$7:$R$2292,10,0)</f>
        <v>4.2464000000000004</v>
      </c>
      <c r="E11" s="61">
        <f t="shared" si="0"/>
        <v>13</v>
      </c>
      <c r="F11" s="60">
        <f>VLOOKUP($A11,'Return Data'!$B$7:$R$2292,11,0)</f>
        <v>9.4502000000000006</v>
      </c>
      <c r="G11" s="61">
        <f t="shared" si="1"/>
        <v>16</v>
      </c>
      <c r="H11" s="60">
        <f>VLOOKUP($A11,'Return Data'!$B$7:$R$2292,12,0)</f>
        <v>29.7836</v>
      </c>
      <c r="I11" s="61">
        <f t="shared" si="2"/>
        <v>1</v>
      </c>
      <c r="J11" s="60">
        <f>VLOOKUP($A11,'Return Data'!$B$7:$R$2292,13,0)</f>
        <v>21.313500000000001</v>
      </c>
      <c r="K11" s="61">
        <f t="shared" si="3"/>
        <v>1</v>
      </c>
      <c r="L11" s="60">
        <f>VLOOKUP($A11,'Return Data'!$B$7:$R$2292,17,0)</f>
        <v>16.288399999999999</v>
      </c>
      <c r="M11" s="61">
        <f t="shared" si="4"/>
        <v>1</v>
      </c>
      <c r="N11" s="60">
        <f>VLOOKUP($A11,'Return Data'!$B$7:$R$2292,14,0)</f>
        <v>14.461</v>
      </c>
      <c r="O11" s="61">
        <f t="shared" si="5"/>
        <v>1</v>
      </c>
      <c r="P11" s="60">
        <f>VLOOKUP($A11,'Return Data'!$B$7:$R$2292,15,0)</f>
        <v>6.8322000000000003</v>
      </c>
      <c r="Q11" s="61">
        <f t="shared" si="6"/>
        <v>13</v>
      </c>
      <c r="R11" s="60">
        <f>VLOOKUP($A11,'Return Data'!$B$7:$R$2292,16,0)</f>
        <v>8.5655000000000001</v>
      </c>
      <c r="S11" s="62">
        <f t="shared" si="7"/>
        <v>11</v>
      </c>
    </row>
    <row r="12" spans="1:20" x14ac:dyDescent="0.3">
      <c r="A12" s="58" t="s">
        <v>1506</v>
      </c>
      <c r="B12" s="59">
        <f>VLOOKUP($A12,'Return Data'!$B$7:$R$2292,3,0)</f>
        <v>44882</v>
      </c>
      <c r="C12" s="60">
        <f>VLOOKUP($A12,'Return Data'!$B$7:$R$2292,4,0)</f>
        <v>86.090900000000005</v>
      </c>
      <c r="D12" s="60">
        <f>VLOOKUP($A12,'Return Data'!$B$7:$R$2292,10,0)</f>
        <v>5.9440999999999997</v>
      </c>
      <c r="E12" s="61">
        <f t="shared" si="0"/>
        <v>9</v>
      </c>
      <c r="F12" s="60">
        <f>VLOOKUP($A12,'Return Data'!$B$7:$R$2292,11,0)</f>
        <v>11.8331</v>
      </c>
      <c r="G12" s="61">
        <f t="shared" si="1"/>
        <v>4</v>
      </c>
      <c r="H12" s="60">
        <f>VLOOKUP($A12,'Return Data'!$B$7:$R$2292,12,0)</f>
        <v>5.1764000000000001</v>
      </c>
      <c r="I12" s="61">
        <f t="shared" si="2"/>
        <v>9</v>
      </c>
      <c r="J12" s="60">
        <f>VLOOKUP($A12,'Return Data'!$B$7:$R$2292,13,0)</f>
        <v>3.6061000000000001</v>
      </c>
      <c r="K12" s="61">
        <f t="shared" si="3"/>
        <v>11</v>
      </c>
      <c r="L12" s="60">
        <f>VLOOKUP($A12,'Return Data'!$B$7:$R$2292,17,0)</f>
        <v>8.8817000000000004</v>
      </c>
      <c r="M12" s="61">
        <f t="shared" si="4"/>
        <v>9</v>
      </c>
      <c r="N12" s="60">
        <f>VLOOKUP($A12,'Return Data'!$B$7:$R$2292,14,0)</f>
        <v>10.286300000000001</v>
      </c>
      <c r="O12" s="61">
        <f t="shared" si="5"/>
        <v>6</v>
      </c>
      <c r="P12" s="60">
        <f>VLOOKUP($A12,'Return Data'!$B$7:$R$2292,15,0)</f>
        <v>9.2323000000000004</v>
      </c>
      <c r="Q12" s="61">
        <f t="shared" si="6"/>
        <v>2</v>
      </c>
      <c r="R12" s="60">
        <f>VLOOKUP($A12,'Return Data'!$B$7:$R$2292,16,0)</f>
        <v>9.8401999999999994</v>
      </c>
      <c r="S12" s="62">
        <f t="shared" si="7"/>
        <v>4</v>
      </c>
    </row>
    <row r="13" spans="1:20" x14ac:dyDescent="0.3">
      <c r="A13" s="58" t="s">
        <v>1507</v>
      </c>
      <c r="B13" s="59">
        <f>VLOOKUP($A13,'Return Data'!$B$7:$R$2292,3,0)</f>
        <v>44882</v>
      </c>
      <c r="C13" s="60">
        <f>VLOOKUP($A13,'Return Data'!$B$7:$R$2292,4,0)</f>
        <v>49.705599999999997</v>
      </c>
      <c r="D13" s="60">
        <f>VLOOKUP($A13,'Return Data'!$B$7:$R$2292,10,0)</f>
        <v>4.0118999999999998</v>
      </c>
      <c r="E13" s="61">
        <f t="shared" si="0"/>
        <v>14</v>
      </c>
      <c r="F13" s="60">
        <f>VLOOKUP($A13,'Return Data'!$B$7:$R$2292,11,0)</f>
        <v>8.5961999999999996</v>
      </c>
      <c r="G13" s="61">
        <f t="shared" si="1"/>
        <v>17</v>
      </c>
      <c r="H13" s="60">
        <f>VLOOKUP($A13,'Return Data'!$B$7:$R$2292,12,0)</f>
        <v>3.3540000000000001</v>
      </c>
      <c r="I13" s="61">
        <f t="shared" si="2"/>
        <v>15</v>
      </c>
      <c r="J13" s="60">
        <f>VLOOKUP($A13,'Return Data'!$B$7:$R$2292,13,0)</f>
        <v>3.6139999999999999</v>
      </c>
      <c r="K13" s="61">
        <f t="shared" si="3"/>
        <v>10</v>
      </c>
      <c r="L13" s="60">
        <f>VLOOKUP($A13,'Return Data'!$B$7:$R$2292,17,0)</f>
        <v>7.8258999999999999</v>
      </c>
      <c r="M13" s="61">
        <f t="shared" si="4"/>
        <v>13</v>
      </c>
      <c r="N13" s="60">
        <f>VLOOKUP($A13,'Return Data'!$B$7:$R$2292,14,0)</f>
        <v>8.2110000000000003</v>
      </c>
      <c r="O13" s="61">
        <f t="shared" si="5"/>
        <v>12</v>
      </c>
      <c r="P13" s="60">
        <f>VLOOKUP($A13,'Return Data'!$B$7:$R$2292,15,0)</f>
        <v>5.9451999999999998</v>
      </c>
      <c r="Q13" s="61">
        <f t="shared" si="6"/>
        <v>18</v>
      </c>
      <c r="R13" s="60">
        <f>VLOOKUP($A13,'Return Data'!$B$7:$R$2292,16,0)</f>
        <v>8.24</v>
      </c>
      <c r="S13" s="62">
        <f t="shared" si="7"/>
        <v>15</v>
      </c>
    </row>
    <row r="14" spans="1:20" x14ac:dyDescent="0.3">
      <c r="A14" s="58" t="s">
        <v>1508</v>
      </c>
      <c r="B14" s="59">
        <f>VLOOKUP($A14,'Return Data'!$B$7:$R$2292,3,0)</f>
        <v>44882</v>
      </c>
      <c r="C14" s="60">
        <f>VLOOKUP($A14,'Return Data'!$B$7:$R$2292,4,0)</f>
        <v>76.085400000000007</v>
      </c>
      <c r="D14" s="60">
        <f>VLOOKUP($A14,'Return Data'!$B$7:$R$2292,10,0)</f>
        <v>7.5182000000000002</v>
      </c>
      <c r="E14" s="61">
        <f t="shared" si="0"/>
        <v>4</v>
      </c>
      <c r="F14" s="60">
        <f>VLOOKUP($A14,'Return Data'!$B$7:$R$2292,11,0)</f>
        <v>12.7273</v>
      </c>
      <c r="G14" s="61">
        <f t="shared" si="1"/>
        <v>3</v>
      </c>
      <c r="H14" s="60">
        <f>VLOOKUP($A14,'Return Data'!$B$7:$R$2292,12,0)</f>
        <v>6.0890000000000004</v>
      </c>
      <c r="I14" s="61">
        <f t="shared" si="2"/>
        <v>6</v>
      </c>
      <c r="J14" s="60">
        <f>VLOOKUP($A14,'Return Data'!$B$7:$R$2292,13,0)</f>
        <v>3.9683999999999999</v>
      </c>
      <c r="K14" s="61">
        <f t="shared" si="3"/>
        <v>8</v>
      </c>
      <c r="L14" s="60">
        <f>VLOOKUP($A14,'Return Data'!$B$7:$R$2292,17,0)</f>
        <v>7.8475999999999999</v>
      </c>
      <c r="M14" s="61">
        <f t="shared" si="4"/>
        <v>12</v>
      </c>
      <c r="N14" s="60">
        <f>VLOOKUP($A14,'Return Data'!$B$7:$R$2292,14,0)</f>
        <v>7.5186999999999999</v>
      </c>
      <c r="O14" s="61">
        <f t="shared" si="5"/>
        <v>14</v>
      </c>
      <c r="P14" s="60">
        <f>VLOOKUP($A14,'Return Data'!$B$7:$R$2292,15,0)</f>
        <v>6.8479000000000001</v>
      </c>
      <c r="Q14" s="61">
        <f t="shared" si="6"/>
        <v>12</v>
      </c>
      <c r="R14" s="60">
        <f>VLOOKUP($A14,'Return Data'!$B$7:$R$2292,16,0)</f>
        <v>9.0024999999999995</v>
      </c>
      <c r="S14" s="62">
        <f t="shared" si="7"/>
        <v>10</v>
      </c>
    </row>
    <row r="15" spans="1:20" x14ac:dyDescent="0.3">
      <c r="A15" s="58" t="s">
        <v>1510</v>
      </c>
      <c r="B15" s="59">
        <f>VLOOKUP($A15,'Return Data'!$B$7:$R$2292,3,0)</f>
        <v>44882</v>
      </c>
      <c r="C15" s="60">
        <f>VLOOKUP($A15,'Return Data'!$B$7:$R$2292,4,0)</f>
        <v>65.679100000000005</v>
      </c>
      <c r="D15" s="60">
        <f>VLOOKUP($A15,'Return Data'!$B$7:$R$2292,10,0)</f>
        <v>9.9792000000000005</v>
      </c>
      <c r="E15" s="61">
        <f t="shared" si="0"/>
        <v>1</v>
      </c>
      <c r="F15" s="60">
        <f>VLOOKUP($A15,'Return Data'!$B$7:$R$2292,11,0)</f>
        <v>13.6273</v>
      </c>
      <c r="G15" s="61">
        <f t="shared" si="1"/>
        <v>2</v>
      </c>
      <c r="H15" s="60">
        <f>VLOOKUP($A15,'Return Data'!$B$7:$R$2292,12,0)</f>
        <v>7.0606</v>
      </c>
      <c r="I15" s="61">
        <f t="shared" si="2"/>
        <v>2</v>
      </c>
      <c r="J15" s="60">
        <f>VLOOKUP($A15,'Return Data'!$B$7:$R$2292,13,0)</f>
        <v>5.1722000000000001</v>
      </c>
      <c r="K15" s="61">
        <f t="shared" si="3"/>
        <v>5</v>
      </c>
      <c r="L15" s="60">
        <f>VLOOKUP($A15,'Return Data'!$B$7:$R$2292,17,0)</f>
        <v>11.9513</v>
      </c>
      <c r="M15" s="61">
        <f t="shared" si="4"/>
        <v>4</v>
      </c>
      <c r="N15" s="60">
        <f>VLOOKUP($A15,'Return Data'!$B$7:$R$2292,14,0)</f>
        <v>10.4953</v>
      </c>
      <c r="O15" s="61">
        <f t="shared" si="5"/>
        <v>4</v>
      </c>
      <c r="P15" s="60">
        <f>VLOOKUP($A15,'Return Data'!$B$7:$R$2292,15,0)</f>
        <v>7.6584000000000003</v>
      </c>
      <c r="Q15" s="61">
        <f t="shared" si="6"/>
        <v>6</v>
      </c>
      <c r="R15" s="60">
        <f>VLOOKUP($A15,'Return Data'!$B$7:$R$2292,16,0)</f>
        <v>9.6302000000000003</v>
      </c>
      <c r="S15" s="62">
        <f t="shared" si="7"/>
        <v>6</v>
      </c>
    </row>
    <row r="16" spans="1:20" x14ac:dyDescent="0.3">
      <c r="A16" s="58" t="s">
        <v>1511</v>
      </c>
      <c r="B16" s="59">
        <f>VLOOKUP($A16,'Return Data'!$B$7:$R$2292,3,0)</f>
        <v>44882</v>
      </c>
      <c r="C16" s="60">
        <f>VLOOKUP($A16,'Return Data'!$B$7:$R$2292,4,0)</f>
        <v>51.011800000000001</v>
      </c>
      <c r="D16" s="60">
        <f>VLOOKUP($A16,'Return Data'!$B$7:$R$2292,10,0)</f>
        <v>3.0179</v>
      </c>
      <c r="E16" s="61">
        <f t="shared" si="0"/>
        <v>16</v>
      </c>
      <c r="F16" s="60">
        <f>VLOOKUP($A16,'Return Data'!$B$7:$R$2292,11,0)</f>
        <v>11.1843</v>
      </c>
      <c r="G16" s="61">
        <f t="shared" si="1"/>
        <v>10</v>
      </c>
      <c r="H16" s="60">
        <f>VLOOKUP($A16,'Return Data'!$B$7:$R$2292,12,0)</f>
        <v>2.3494000000000002</v>
      </c>
      <c r="I16" s="61">
        <f t="shared" si="2"/>
        <v>17</v>
      </c>
      <c r="J16" s="60">
        <f>VLOOKUP($A16,'Return Data'!$B$7:$R$2292,13,0)</f>
        <v>1.7783</v>
      </c>
      <c r="K16" s="61">
        <f t="shared" si="3"/>
        <v>17</v>
      </c>
      <c r="L16" s="60">
        <f>VLOOKUP($A16,'Return Data'!$B$7:$R$2292,17,0)</f>
        <v>7.3757000000000001</v>
      </c>
      <c r="M16" s="61">
        <f t="shared" si="4"/>
        <v>15</v>
      </c>
      <c r="N16" s="60">
        <f>VLOOKUP($A16,'Return Data'!$B$7:$R$2292,14,0)</f>
        <v>8.5126000000000008</v>
      </c>
      <c r="O16" s="61">
        <f t="shared" si="5"/>
        <v>11</v>
      </c>
      <c r="P16" s="60">
        <f>VLOOKUP($A16,'Return Data'!$B$7:$R$2292,15,0)</f>
        <v>7.1571999999999996</v>
      </c>
      <c r="Q16" s="61">
        <f t="shared" si="6"/>
        <v>10</v>
      </c>
      <c r="R16" s="60">
        <f>VLOOKUP($A16,'Return Data'!$B$7:$R$2292,16,0)</f>
        <v>8.5439000000000007</v>
      </c>
      <c r="S16" s="62">
        <f t="shared" si="7"/>
        <v>12</v>
      </c>
    </row>
    <row r="17" spans="1:19" x14ac:dyDescent="0.3">
      <c r="A17" s="58" t="s">
        <v>1512</v>
      </c>
      <c r="B17" s="59">
        <f>VLOOKUP($A17,'Return Data'!$B$7:$R$2292,3,0)</f>
        <v>44882</v>
      </c>
      <c r="C17" s="60">
        <f>VLOOKUP($A17,'Return Data'!$B$7:$R$2292,4,0)</f>
        <v>62.569400000000002</v>
      </c>
      <c r="D17" s="60">
        <f>VLOOKUP($A17,'Return Data'!$B$7:$R$2292,10,0)</f>
        <v>6.86</v>
      </c>
      <c r="E17" s="61">
        <f t="shared" si="0"/>
        <v>5</v>
      </c>
      <c r="F17" s="60">
        <f>VLOOKUP($A17,'Return Data'!$B$7:$R$2292,11,0)</f>
        <v>11.605600000000001</v>
      </c>
      <c r="G17" s="61">
        <f t="shared" si="1"/>
        <v>7</v>
      </c>
      <c r="H17" s="60">
        <f>VLOOKUP($A17,'Return Data'!$B$7:$R$2292,12,0)</f>
        <v>6.6540999999999997</v>
      </c>
      <c r="I17" s="61">
        <f t="shared" si="2"/>
        <v>4</v>
      </c>
      <c r="J17" s="60">
        <f>VLOOKUP($A17,'Return Data'!$B$7:$R$2292,13,0)</f>
        <v>5.4226999999999999</v>
      </c>
      <c r="K17" s="61">
        <f t="shared" si="3"/>
        <v>3</v>
      </c>
      <c r="L17" s="60">
        <f>VLOOKUP($A17,'Return Data'!$B$7:$R$2292,17,0)</f>
        <v>9.4512</v>
      </c>
      <c r="M17" s="61">
        <f t="shared" si="4"/>
        <v>8</v>
      </c>
      <c r="N17" s="60">
        <f>VLOOKUP($A17,'Return Data'!$B$7:$R$2292,14,0)</f>
        <v>9.7454999999999998</v>
      </c>
      <c r="O17" s="61">
        <f t="shared" si="5"/>
        <v>7</v>
      </c>
      <c r="P17" s="60">
        <f>VLOOKUP($A17,'Return Data'!$B$7:$R$2292,15,0)</f>
        <v>9.0047999999999995</v>
      </c>
      <c r="Q17" s="61">
        <f t="shared" si="6"/>
        <v>3</v>
      </c>
      <c r="R17" s="60">
        <f>VLOOKUP($A17,'Return Data'!$B$7:$R$2292,16,0)</f>
        <v>10.652699999999999</v>
      </c>
      <c r="S17" s="62">
        <f t="shared" si="7"/>
        <v>3</v>
      </c>
    </row>
    <row r="18" spans="1:19" x14ac:dyDescent="0.3">
      <c r="A18" s="58" t="s">
        <v>1513</v>
      </c>
      <c r="B18" s="59">
        <f>VLOOKUP($A18,'Return Data'!$B$7:$R$2292,3,0)</f>
        <v>44882</v>
      </c>
      <c r="C18" s="60">
        <f>VLOOKUP($A18,'Return Data'!$B$7:$R$2292,4,0)</f>
        <v>28.4497</v>
      </c>
      <c r="D18" s="60">
        <f>VLOOKUP($A18,'Return Data'!$B$7:$R$2292,10,0)</f>
        <v>-0.83630000000000004</v>
      </c>
      <c r="E18" s="61">
        <f t="shared" si="0"/>
        <v>20</v>
      </c>
      <c r="F18" s="60">
        <f>VLOOKUP($A18,'Return Data'!$B$7:$R$2292,11,0)</f>
        <v>7.2385999999999999</v>
      </c>
      <c r="G18" s="61">
        <f t="shared" si="1"/>
        <v>19</v>
      </c>
      <c r="H18" s="60">
        <f>VLOOKUP($A18,'Return Data'!$B$7:$R$2292,12,0)</f>
        <v>0.98329999999999995</v>
      </c>
      <c r="I18" s="61">
        <f t="shared" si="2"/>
        <v>19</v>
      </c>
      <c r="J18" s="60">
        <f>VLOOKUP($A18,'Return Data'!$B$7:$R$2292,13,0)</f>
        <v>0.50380000000000003</v>
      </c>
      <c r="K18" s="61">
        <f t="shared" si="3"/>
        <v>19</v>
      </c>
      <c r="L18" s="60">
        <f>VLOOKUP($A18,'Return Data'!$B$7:$R$2292,17,0)</f>
        <v>5.2249999999999996</v>
      </c>
      <c r="M18" s="61">
        <f t="shared" si="4"/>
        <v>19</v>
      </c>
      <c r="N18" s="60">
        <f>VLOOKUP($A18,'Return Data'!$B$7:$R$2292,14,0)</f>
        <v>5.9101999999999997</v>
      </c>
      <c r="O18" s="61">
        <f t="shared" si="5"/>
        <v>18</v>
      </c>
      <c r="P18" s="60">
        <f>VLOOKUP($A18,'Return Data'!$B$7:$R$2292,15,0)</f>
        <v>5.9702999999999999</v>
      </c>
      <c r="Q18" s="61">
        <f t="shared" si="6"/>
        <v>17</v>
      </c>
      <c r="R18" s="60">
        <f>VLOOKUP($A18,'Return Data'!$B$7:$R$2292,16,0)</f>
        <v>8.3224999999999998</v>
      </c>
      <c r="S18" s="62">
        <f t="shared" si="7"/>
        <v>14</v>
      </c>
    </row>
    <row r="19" spans="1:19" x14ac:dyDescent="0.3">
      <c r="A19" s="58" t="s">
        <v>1515</v>
      </c>
      <c r="B19" s="59">
        <f>VLOOKUP($A19,'Return Data'!$B$7:$R$2292,3,0)</f>
        <v>44882</v>
      </c>
      <c r="C19" s="60">
        <f>VLOOKUP($A19,'Return Data'!$B$7:$R$2292,4,0)</f>
        <v>49.7</v>
      </c>
      <c r="D19" s="60">
        <f>VLOOKUP($A19,'Return Data'!$B$7:$R$2292,10,0)</f>
        <v>8.6159999999999997</v>
      </c>
      <c r="E19" s="61">
        <f t="shared" si="0"/>
        <v>2</v>
      </c>
      <c r="F19" s="60">
        <f>VLOOKUP($A19,'Return Data'!$B$7:$R$2292,11,0)</f>
        <v>13.734299999999999</v>
      </c>
      <c r="G19" s="61">
        <f t="shared" si="1"/>
        <v>1</v>
      </c>
      <c r="H19" s="60">
        <f>VLOOKUP($A19,'Return Data'!$B$7:$R$2292,12,0)</f>
        <v>6.6719999999999997</v>
      </c>
      <c r="I19" s="61">
        <f t="shared" si="2"/>
        <v>3</v>
      </c>
      <c r="J19" s="60">
        <f>VLOOKUP($A19,'Return Data'!$B$7:$R$2292,13,0)</f>
        <v>4.3715999999999999</v>
      </c>
      <c r="K19" s="61">
        <f t="shared" si="3"/>
        <v>6</v>
      </c>
      <c r="L19" s="60">
        <f>VLOOKUP($A19,'Return Data'!$B$7:$R$2292,17,0)</f>
        <v>12.287800000000001</v>
      </c>
      <c r="M19" s="61">
        <f t="shared" si="4"/>
        <v>3</v>
      </c>
      <c r="N19" s="60">
        <f>VLOOKUP($A19,'Return Data'!$B$7:$R$2292,14,0)</f>
        <v>12.1006</v>
      </c>
      <c r="O19" s="61">
        <f t="shared" si="5"/>
        <v>2</v>
      </c>
      <c r="P19" s="60">
        <f>VLOOKUP($A19,'Return Data'!$B$7:$R$2292,15,0)</f>
        <v>9.7828999999999997</v>
      </c>
      <c r="Q19" s="61">
        <f t="shared" si="6"/>
        <v>1</v>
      </c>
      <c r="R19" s="60">
        <f>VLOOKUP($A19,'Return Data'!$B$7:$R$2292,16,0)</f>
        <v>10.696099999999999</v>
      </c>
      <c r="S19" s="62">
        <f t="shared" si="7"/>
        <v>2</v>
      </c>
    </row>
    <row r="20" spans="1:19" x14ac:dyDescent="0.3">
      <c r="A20" s="58" t="s">
        <v>1516</v>
      </c>
      <c r="B20" s="59">
        <f>VLOOKUP($A20,'Return Data'!$B$7:$R$2292,3,0)</f>
        <v>44882</v>
      </c>
      <c r="C20" s="60">
        <f>VLOOKUP($A20,'Return Data'!$B$7:$R$2292,4,0)</f>
        <v>46.532200000000003</v>
      </c>
      <c r="D20" s="60">
        <f>VLOOKUP($A20,'Return Data'!$B$7:$R$2292,10,0)</f>
        <v>0.32340000000000002</v>
      </c>
      <c r="E20" s="61">
        <f t="shared" si="0"/>
        <v>18</v>
      </c>
      <c r="F20" s="60">
        <f>VLOOKUP($A20,'Return Data'!$B$7:$R$2292,11,0)</f>
        <v>7.9029999999999996</v>
      </c>
      <c r="G20" s="61">
        <f t="shared" si="1"/>
        <v>18</v>
      </c>
      <c r="H20" s="60">
        <f>VLOOKUP($A20,'Return Data'!$B$7:$R$2292,12,0)</f>
        <v>1.1738999999999999</v>
      </c>
      <c r="I20" s="61">
        <f t="shared" si="2"/>
        <v>18</v>
      </c>
      <c r="J20" s="60">
        <f>VLOOKUP($A20,'Return Data'!$B$7:$R$2292,13,0)</f>
        <v>0.7631</v>
      </c>
      <c r="K20" s="61">
        <f t="shared" si="3"/>
        <v>18</v>
      </c>
      <c r="L20" s="60">
        <f>VLOOKUP($A20,'Return Data'!$B$7:$R$2292,17,0)</f>
        <v>6.4519000000000002</v>
      </c>
      <c r="M20" s="61">
        <f t="shared" si="4"/>
        <v>17</v>
      </c>
      <c r="N20" s="60">
        <f>VLOOKUP($A20,'Return Data'!$B$7:$R$2292,14,0)</f>
        <v>6.7150999999999996</v>
      </c>
      <c r="O20" s="61">
        <f t="shared" si="5"/>
        <v>16</v>
      </c>
      <c r="P20" s="60">
        <f>VLOOKUP($A20,'Return Data'!$B$7:$R$2292,15,0)</f>
        <v>6.5106999999999999</v>
      </c>
      <c r="Q20" s="61">
        <f t="shared" si="6"/>
        <v>15</v>
      </c>
      <c r="R20" s="60">
        <f>VLOOKUP($A20,'Return Data'!$B$7:$R$2292,16,0)</f>
        <v>7.6683000000000003</v>
      </c>
      <c r="S20" s="62">
        <f t="shared" si="7"/>
        <v>18</v>
      </c>
    </row>
    <row r="21" spans="1:19" x14ac:dyDescent="0.3">
      <c r="A21" s="58" t="s">
        <v>1517</v>
      </c>
      <c r="B21" s="59">
        <f>VLOOKUP($A21,'Return Data'!$B$7:$R$2292,3,0)</f>
        <v>44882</v>
      </c>
      <c r="C21" s="60">
        <f>VLOOKUP($A21,'Return Data'!$B$7:$R$2292,4,0)</f>
        <v>74.3536</v>
      </c>
      <c r="D21" s="60">
        <f>VLOOKUP($A21,'Return Data'!$B$7:$R$2292,10,0)</f>
        <v>1.8581000000000001</v>
      </c>
      <c r="E21" s="61">
        <f t="shared" si="0"/>
        <v>17</v>
      </c>
      <c r="F21" s="60">
        <f>VLOOKUP($A21,'Return Data'!$B$7:$R$2292,11,0)</f>
        <v>10.862399999999999</v>
      </c>
      <c r="G21" s="61">
        <f t="shared" si="1"/>
        <v>12</v>
      </c>
      <c r="H21" s="60">
        <f>VLOOKUP($A21,'Return Data'!$B$7:$R$2292,12,0)</f>
        <v>3.8816999999999999</v>
      </c>
      <c r="I21" s="61">
        <f t="shared" si="2"/>
        <v>14</v>
      </c>
      <c r="J21" s="60">
        <f>VLOOKUP($A21,'Return Data'!$B$7:$R$2292,13,0)</f>
        <v>2.1337999999999999</v>
      </c>
      <c r="K21" s="61">
        <f t="shared" si="3"/>
        <v>15</v>
      </c>
      <c r="L21" s="60">
        <f>VLOOKUP($A21,'Return Data'!$B$7:$R$2292,17,0)</f>
        <v>6.4420999999999999</v>
      </c>
      <c r="M21" s="61">
        <f t="shared" si="4"/>
        <v>18</v>
      </c>
      <c r="N21" s="60">
        <f>VLOOKUP($A21,'Return Data'!$B$7:$R$2292,14,0)</f>
        <v>7.2750000000000004</v>
      </c>
      <c r="O21" s="61">
        <f t="shared" si="5"/>
        <v>15</v>
      </c>
      <c r="P21" s="60">
        <f>VLOOKUP($A21,'Return Data'!$B$7:$R$2292,15,0)</f>
        <v>6.8559000000000001</v>
      </c>
      <c r="Q21" s="61">
        <f t="shared" si="6"/>
        <v>11</v>
      </c>
      <c r="R21" s="60">
        <f>VLOOKUP($A21,'Return Data'!$B$7:$R$2292,16,0)</f>
        <v>7.8316999999999997</v>
      </c>
      <c r="S21" s="62">
        <f t="shared" si="7"/>
        <v>17</v>
      </c>
    </row>
    <row r="22" spans="1:19" x14ac:dyDescent="0.3">
      <c r="A22" s="58" t="s">
        <v>1863</v>
      </c>
      <c r="B22" s="59">
        <f>VLOOKUP($A22,'Return Data'!$B$7:$R$2292,3,0)</f>
        <v>44882</v>
      </c>
      <c r="C22" s="60">
        <f>VLOOKUP($A22,'Return Data'!$B$7:$R$2292,4,0)</f>
        <v>26.497</v>
      </c>
      <c r="D22" s="60">
        <f>VLOOKUP($A22,'Return Data'!$B$7:$R$2292,10,0)</f>
        <v>7.6958000000000002</v>
      </c>
      <c r="E22" s="61">
        <f t="shared" si="0"/>
        <v>3</v>
      </c>
      <c r="F22" s="60">
        <f>VLOOKUP($A22,'Return Data'!$B$7:$R$2292,11,0)</f>
        <v>10.2486</v>
      </c>
      <c r="G22" s="61">
        <f t="shared" si="1"/>
        <v>14</v>
      </c>
      <c r="H22" s="60">
        <f>VLOOKUP($A22,'Return Data'!$B$7:$R$2292,12,0)</f>
        <v>5.1772999999999998</v>
      </c>
      <c r="I22" s="61">
        <f t="shared" si="2"/>
        <v>8</v>
      </c>
      <c r="J22" s="60">
        <f>VLOOKUP($A22,'Return Data'!$B$7:$R$2292,13,0)</f>
        <v>4.3681999999999999</v>
      </c>
      <c r="K22" s="61">
        <f t="shared" si="3"/>
        <v>7</v>
      </c>
      <c r="L22" s="60">
        <f>VLOOKUP($A22,'Return Data'!$B$7:$R$2292,17,0)</f>
        <v>7.0213000000000001</v>
      </c>
      <c r="M22" s="61">
        <f t="shared" si="4"/>
        <v>16</v>
      </c>
      <c r="N22" s="60">
        <f>VLOOKUP($A22,'Return Data'!$B$7:$R$2292,14,0)</f>
        <v>6.6456999999999997</v>
      </c>
      <c r="O22" s="61">
        <f t="shared" si="5"/>
        <v>17</v>
      </c>
      <c r="P22" s="60">
        <f>VLOOKUP($A22,'Return Data'!$B$7:$R$2292,15,0)</f>
        <v>6.6798999999999999</v>
      </c>
      <c r="Q22" s="61">
        <f t="shared" si="6"/>
        <v>14</v>
      </c>
      <c r="R22" s="60">
        <f>VLOOKUP($A22,'Return Data'!$B$7:$R$2292,16,0)</f>
        <v>8.4068000000000005</v>
      </c>
      <c r="S22" s="62">
        <f t="shared" si="7"/>
        <v>13</v>
      </c>
    </row>
    <row r="23" spans="1:19" x14ac:dyDescent="0.3">
      <c r="A23" s="58" t="s">
        <v>1518</v>
      </c>
      <c r="B23" s="59">
        <f>VLOOKUP($A23,'Return Data'!$B$7:$R$2292,3,0)</f>
        <v>44882</v>
      </c>
      <c r="C23" s="60">
        <f>VLOOKUP($A23,'Return Data'!$B$7:$R$2292,4,0)</f>
        <v>49.741100000000003</v>
      </c>
      <c r="D23" s="60">
        <f>VLOOKUP($A23,'Return Data'!$B$7:$R$2292,10,0)</f>
        <v>6.7168000000000001</v>
      </c>
      <c r="E23" s="61">
        <f t="shared" si="0"/>
        <v>6</v>
      </c>
      <c r="F23" s="60">
        <f>VLOOKUP($A23,'Return Data'!$B$7:$R$2292,11,0)</f>
        <v>9.6228999999999996</v>
      </c>
      <c r="G23" s="61">
        <f t="shared" si="1"/>
        <v>15</v>
      </c>
      <c r="H23" s="60">
        <f>VLOOKUP($A23,'Return Data'!$B$7:$R$2292,12,0)</f>
        <v>5.3372000000000002</v>
      </c>
      <c r="I23" s="61">
        <f t="shared" si="2"/>
        <v>7</v>
      </c>
      <c r="J23" s="60">
        <f>VLOOKUP($A23,'Return Data'!$B$7:$R$2292,13,0)</f>
        <v>5.3460000000000001</v>
      </c>
      <c r="K23" s="61">
        <f t="shared" si="3"/>
        <v>4</v>
      </c>
      <c r="L23" s="60">
        <f>VLOOKUP($A23,'Return Data'!$B$7:$R$2292,17,0)</f>
        <v>8.8726000000000003</v>
      </c>
      <c r="M23" s="61">
        <f t="shared" si="4"/>
        <v>10</v>
      </c>
      <c r="N23" s="60">
        <f>VLOOKUP($A23,'Return Data'!$B$7:$R$2292,14,0)</f>
        <v>2.3591000000000002</v>
      </c>
      <c r="O23" s="61">
        <f t="shared" si="5"/>
        <v>19</v>
      </c>
      <c r="P23" s="60">
        <f>VLOOKUP($A23,'Return Data'!$B$7:$R$2292,15,0)</f>
        <v>3.0836999999999999</v>
      </c>
      <c r="Q23" s="61">
        <f t="shared" si="6"/>
        <v>19</v>
      </c>
      <c r="R23" s="60">
        <f>VLOOKUP($A23,'Return Data'!$B$7:$R$2292,16,0)</f>
        <v>7.0313999999999997</v>
      </c>
      <c r="S23" s="62">
        <f t="shared" si="7"/>
        <v>19</v>
      </c>
    </row>
    <row r="24" spans="1:19" x14ac:dyDescent="0.3">
      <c r="A24" s="58" t="s">
        <v>1900</v>
      </c>
      <c r="B24" s="59">
        <f>VLOOKUP($A24,'Return Data'!$B$7:$R$2292,3,0)</f>
        <v>44882</v>
      </c>
      <c r="C24" s="60">
        <f>VLOOKUP($A24,'Return Data'!$B$7:$R$2292,4,0)</f>
        <v>59.899799999999999</v>
      </c>
      <c r="D24" s="60">
        <f>VLOOKUP($A24,'Return Data'!$B$7:$R$2292,10,0)</f>
        <v>6.2042999999999999</v>
      </c>
      <c r="E24" s="61">
        <f t="shared" si="0"/>
        <v>7</v>
      </c>
      <c r="F24" s="60">
        <f>VLOOKUP($A24,'Return Data'!$B$7:$R$2292,11,0)</f>
        <v>11.5038</v>
      </c>
      <c r="G24" s="61">
        <f t="shared" si="1"/>
        <v>8</v>
      </c>
      <c r="H24" s="60">
        <f>VLOOKUP($A24,'Return Data'!$B$7:$R$2292,12,0)</f>
        <v>6.2134</v>
      </c>
      <c r="I24" s="61">
        <f t="shared" si="2"/>
        <v>5</v>
      </c>
      <c r="J24" s="60">
        <f>VLOOKUP($A24,'Return Data'!$B$7:$R$2292,13,0)</f>
        <v>3.8542000000000001</v>
      </c>
      <c r="K24" s="61">
        <f t="shared" si="3"/>
        <v>9</v>
      </c>
      <c r="L24" s="60">
        <f>VLOOKUP($A24,'Return Data'!$B$7:$R$2292,17,0)</f>
        <v>11.5661</v>
      </c>
      <c r="M24" s="61">
        <f t="shared" si="4"/>
        <v>5</v>
      </c>
      <c r="N24" s="60">
        <f>VLOOKUP($A24,'Return Data'!$B$7:$R$2292,14,0)</f>
        <v>11.1637</v>
      </c>
      <c r="O24" s="61">
        <f t="shared" si="5"/>
        <v>3</v>
      </c>
      <c r="P24" s="60">
        <f>VLOOKUP($A24,'Return Data'!$B$7:$R$2292,15,0)</f>
        <v>8.5350999999999999</v>
      </c>
      <c r="Q24" s="61">
        <f t="shared" si="6"/>
        <v>4</v>
      </c>
      <c r="R24" s="60">
        <f>VLOOKUP($A24,'Return Data'!$B$7:$R$2292,16,0)</f>
        <v>9.7828999999999997</v>
      </c>
      <c r="S24" s="62">
        <f t="shared" si="7"/>
        <v>5</v>
      </c>
    </row>
    <row r="25" spans="1:19" x14ac:dyDescent="0.3">
      <c r="A25" s="58" t="s">
        <v>1520</v>
      </c>
      <c r="B25" s="59">
        <f>VLOOKUP($A25,'Return Data'!$B$7:$R$2292,3,0)</f>
        <v>44882</v>
      </c>
      <c r="C25" s="60">
        <f>VLOOKUP($A25,'Return Data'!$B$7:$R$2292,4,0)</f>
        <v>26.107800000000001</v>
      </c>
      <c r="D25" s="60">
        <f>VLOOKUP($A25,'Return Data'!$B$7:$R$2292,10,0)</f>
        <v>6.1715</v>
      </c>
      <c r="E25" s="61">
        <f t="shared" si="0"/>
        <v>8</v>
      </c>
      <c r="F25" s="60">
        <f>VLOOKUP($A25,'Return Data'!$B$7:$R$2292,11,0)</f>
        <v>10.9842</v>
      </c>
      <c r="G25" s="61">
        <f t="shared" si="1"/>
        <v>11</v>
      </c>
      <c r="H25" s="60">
        <f>VLOOKUP($A25,'Return Data'!$B$7:$R$2292,12,0)</f>
        <v>4.6521999999999997</v>
      </c>
      <c r="I25" s="61">
        <f t="shared" si="2"/>
        <v>12</v>
      </c>
      <c r="J25" s="60">
        <f>VLOOKUP($A25,'Return Data'!$B$7:$R$2292,13,0)</f>
        <v>3.0076000000000001</v>
      </c>
      <c r="K25" s="61">
        <f t="shared" si="3"/>
        <v>13</v>
      </c>
      <c r="L25" s="60">
        <f>VLOOKUP($A25,'Return Data'!$B$7:$R$2292,17,0)</f>
        <v>10.0581</v>
      </c>
      <c r="M25" s="61">
        <f t="shared" si="4"/>
        <v>7</v>
      </c>
      <c r="N25" s="60">
        <f>VLOOKUP($A25,'Return Data'!$B$7:$R$2292,14,0)</f>
        <v>9.2060999999999993</v>
      </c>
      <c r="O25" s="61">
        <f t="shared" si="5"/>
        <v>10</v>
      </c>
      <c r="P25" s="60">
        <f>VLOOKUP($A25,'Return Data'!$B$7:$R$2292,15,0)</f>
        <v>6.2629000000000001</v>
      </c>
      <c r="Q25" s="61">
        <f t="shared" si="6"/>
        <v>16</v>
      </c>
      <c r="R25" s="60">
        <f>VLOOKUP($A25,'Return Data'!$B$7:$R$2292,16,0)</f>
        <v>8.2117000000000004</v>
      </c>
      <c r="S25" s="62">
        <f t="shared" si="7"/>
        <v>16</v>
      </c>
    </row>
    <row r="26" spans="1:19" x14ac:dyDescent="0.3">
      <c r="A26" s="58" t="s">
        <v>1521</v>
      </c>
      <c r="B26" s="59">
        <f>VLOOKUP($A26,'Return Data'!$B$7:$R$2292,3,0)</f>
        <v>0</v>
      </c>
      <c r="C26" s="60">
        <f>VLOOKUP($A26,'Return Data'!$B$7:$R$2292,4,0)</f>
        <v>0</v>
      </c>
      <c r="D26" s="60">
        <f>VLOOKUP($A26,'Return Data'!$B$7:$R$2292,10,0)</f>
        <v>0</v>
      </c>
      <c r="E26" s="61">
        <f t="shared" si="0"/>
        <v>19</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44882</v>
      </c>
      <c r="C27" s="60">
        <f>VLOOKUP($A27,'Return Data'!$B$7:$R$2292,4,0)</f>
        <v>56.823</v>
      </c>
      <c r="D27" s="60">
        <f>VLOOKUP($A27,'Return Data'!$B$7:$R$2292,10,0)</f>
        <v>5.1417000000000002</v>
      </c>
      <c r="E27" s="61">
        <f t="shared" si="0"/>
        <v>12</v>
      </c>
      <c r="F27" s="60">
        <f>VLOOKUP($A27,'Return Data'!$B$7:$R$2292,11,0)</f>
        <v>11.7164</v>
      </c>
      <c r="G27" s="61">
        <f t="shared" si="1"/>
        <v>6</v>
      </c>
      <c r="H27" s="60">
        <f>VLOOKUP($A27,'Return Data'!$B$7:$R$2292,12,0)</f>
        <v>4.7812999999999999</v>
      </c>
      <c r="I27" s="61">
        <f t="shared" si="2"/>
        <v>10</v>
      </c>
      <c r="J27" s="60">
        <f>VLOOKUP($A27,'Return Data'!$B$7:$R$2292,13,0)</f>
        <v>2.4502000000000002</v>
      </c>
      <c r="K27" s="61">
        <f t="shared" si="3"/>
        <v>14</v>
      </c>
      <c r="L27" s="60">
        <f>VLOOKUP($A27,'Return Data'!$B$7:$R$2292,17,0)</f>
        <v>10.4451</v>
      </c>
      <c r="M27" s="61">
        <f>RANK(L27,L$8:L$27,0)</f>
        <v>6</v>
      </c>
      <c r="N27" s="60">
        <f>VLOOKUP($A27,'Return Data'!$B$7:$R$2292,14,0)</f>
        <v>9.6681000000000008</v>
      </c>
      <c r="O27" s="61">
        <f>RANK(N27,N$8:N$27,0)</f>
        <v>8</v>
      </c>
      <c r="P27" s="60">
        <f>VLOOKUP($A27,'Return Data'!$B$7:$R$2292,15,0)</f>
        <v>7.3042999999999996</v>
      </c>
      <c r="Q27" s="61">
        <f>RANK(P27,P$8:P$27,0)</f>
        <v>9</v>
      </c>
      <c r="R27" s="60">
        <f>VLOOKUP($A27,'Return Data'!$B$7:$R$2292,16,0)</f>
        <v>9.5203000000000007</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4.8835600000000001</v>
      </c>
      <c r="E29" s="69"/>
      <c r="F29" s="70">
        <f>AVERAGE(F8:F27)</f>
        <v>10.31672</v>
      </c>
      <c r="G29" s="69"/>
      <c r="H29" s="70">
        <f>AVERAGE(H8:H27)</f>
        <v>5.5934549999999996</v>
      </c>
      <c r="I29" s="69"/>
      <c r="J29" s="70">
        <f>AVERAGE(J8:J27)</f>
        <v>4.1223299999999998</v>
      </c>
      <c r="K29" s="69"/>
      <c r="L29" s="70">
        <f>AVERAGE(L8:L27)</f>
        <v>9.3024789473684208</v>
      </c>
      <c r="M29" s="69"/>
      <c r="N29" s="70">
        <f>AVERAGE(N8:N27)</f>
        <v>8.8459894736842131</v>
      </c>
      <c r="O29" s="69"/>
      <c r="P29" s="70">
        <f>AVERAGE(P8:P27)</f>
        <v>7.1587894736842106</v>
      </c>
      <c r="Q29" s="69"/>
      <c r="R29" s="70">
        <f>AVERAGE(R8:R27)</f>
        <v>8.5629850000000012</v>
      </c>
      <c r="S29" s="71"/>
    </row>
    <row r="30" spans="1:19" x14ac:dyDescent="0.3">
      <c r="A30" s="68" t="s">
        <v>28</v>
      </c>
      <c r="B30" s="69"/>
      <c r="C30" s="69"/>
      <c r="D30" s="70">
        <f>MIN(D8:D27)</f>
        <v>-0.83630000000000004</v>
      </c>
      <c r="E30" s="69"/>
      <c r="F30" s="70">
        <f>MIN(F8:F27)</f>
        <v>0</v>
      </c>
      <c r="G30" s="69"/>
      <c r="H30" s="70">
        <f>MIN(H8:H27)</f>
        <v>0</v>
      </c>
      <c r="I30" s="69"/>
      <c r="J30" s="70">
        <f>MIN(J8:J27)</f>
        <v>0</v>
      </c>
      <c r="K30" s="69"/>
      <c r="L30" s="70">
        <f>MIN(L8:L27)</f>
        <v>5.2249999999999996</v>
      </c>
      <c r="M30" s="69"/>
      <c r="N30" s="70">
        <f>MIN(N8:N27)</f>
        <v>2.3591000000000002</v>
      </c>
      <c r="O30" s="69"/>
      <c r="P30" s="70">
        <f>MIN(P8:P27)</f>
        <v>3.0836999999999999</v>
      </c>
      <c r="Q30" s="69"/>
      <c r="R30" s="70">
        <f>MIN(R8:R27)</f>
        <v>0</v>
      </c>
      <c r="S30" s="71"/>
    </row>
    <row r="31" spans="1:19" ht="15" thickBot="1" x14ac:dyDescent="0.35">
      <c r="A31" s="72" t="s">
        <v>29</v>
      </c>
      <c r="B31" s="73"/>
      <c r="C31" s="73"/>
      <c r="D31" s="74">
        <f>MAX(D8:D27)</f>
        <v>9.9792000000000005</v>
      </c>
      <c r="E31" s="73"/>
      <c r="F31" s="74">
        <f>MAX(F8:F27)</f>
        <v>13.734299999999999</v>
      </c>
      <c r="G31" s="73"/>
      <c r="H31" s="74">
        <f>MAX(H8:H27)</f>
        <v>29.7836</v>
      </c>
      <c r="I31" s="73"/>
      <c r="J31" s="74">
        <f>MAX(J8:J27)</f>
        <v>21.313500000000001</v>
      </c>
      <c r="K31" s="73"/>
      <c r="L31" s="74">
        <f>MAX(L8:L27)</f>
        <v>16.288399999999999</v>
      </c>
      <c r="M31" s="73"/>
      <c r="N31" s="74">
        <f>MAX(N8:N27)</f>
        <v>14.461</v>
      </c>
      <c r="O31" s="73"/>
      <c r="P31" s="74">
        <f>MAX(P8:P27)</f>
        <v>9.7828999999999997</v>
      </c>
      <c r="Q31" s="73"/>
      <c r="R31" s="74">
        <f>MAX(R8:R27)</f>
        <v>10.752000000000001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44882</v>
      </c>
      <c r="C8" s="60">
        <f>VLOOKUP($A8,'Return Data'!$B$7:$R$2292,4,0)</f>
        <v>52.673900000000003</v>
      </c>
      <c r="D8" s="60">
        <f>VLOOKUP($A8,'Return Data'!$B$7:$R$2292,10,0)</f>
        <v>4.5952000000000002</v>
      </c>
      <c r="E8" s="61">
        <f t="shared" ref="E8:E27" si="0">RANK(D8,D$8:D$27,0)</f>
        <v>10</v>
      </c>
      <c r="F8" s="60">
        <f>VLOOKUP($A8,'Return Data'!$B$7:$R$2292,11,0)</f>
        <v>10.3725</v>
      </c>
      <c r="G8" s="61">
        <f t="shared" ref="G8:G27" si="1">RANK(F8,F$8:F$27,0)</f>
        <v>8</v>
      </c>
      <c r="H8" s="60">
        <f>VLOOKUP($A8,'Return Data'!$B$7:$R$2292,12,0)</f>
        <v>3.5047000000000001</v>
      </c>
      <c r="I8" s="61">
        <f t="shared" ref="I8:I27" si="2">RANK(H8,H$8:H$27,0)</f>
        <v>12</v>
      </c>
      <c r="J8" s="60">
        <f>VLOOKUP($A8,'Return Data'!$B$7:$R$2292,13,0)</f>
        <v>4.4950999999999999</v>
      </c>
      <c r="K8" s="61">
        <f t="shared" ref="K8:K27" si="3">RANK(J8,J$8:J$27,0)</f>
        <v>5</v>
      </c>
      <c r="L8" s="60">
        <f>VLOOKUP($A8,'Return Data'!$B$7:$R$2292,17,0)</f>
        <v>11.914400000000001</v>
      </c>
      <c r="M8" s="61">
        <f t="shared" ref="M8:M25" si="4">RANK(L8,L$8:L$27,0)</f>
        <v>2</v>
      </c>
      <c r="N8" s="60">
        <f>VLOOKUP($A8,'Return Data'!$B$7:$R$2292,14,0)</f>
        <v>9.4155999999999995</v>
      </c>
      <c r="O8" s="61">
        <f t="shared" ref="O8:O25" si="5">RANK(N8,N$8:N$27,0)</f>
        <v>5</v>
      </c>
      <c r="P8" s="60">
        <f>VLOOKUP($A8,'Return Data'!$B$7:$R$2292,15,0)</f>
        <v>6.3772000000000002</v>
      </c>
      <c r="Q8" s="61">
        <f t="shared" ref="Q8:Q25" si="6">RANK(P8,P$8:P$27,0)</f>
        <v>7</v>
      </c>
      <c r="R8" s="60">
        <f>VLOOKUP($A8,'Return Data'!$B$7:$R$2292,16,0)</f>
        <v>9.3962000000000003</v>
      </c>
      <c r="S8" s="62">
        <f t="shared" ref="S8:S27" si="7">RANK(R8,R$8:R$27,0)</f>
        <v>3</v>
      </c>
    </row>
    <row r="9" spans="1:20" x14ac:dyDescent="0.3">
      <c r="A9" s="58" t="s">
        <v>1887</v>
      </c>
      <c r="B9" s="59">
        <f>VLOOKUP($A9,'Return Data'!$B$7:$R$2292,3,0)</f>
        <v>44882</v>
      </c>
      <c r="C9" s="60">
        <f>VLOOKUP($A9,'Return Data'!$B$7:$R$2292,4,0)</f>
        <v>24.667400000000001</v>
      </c>
      <c r="D9" s="60">
        <f>VLOOKUP($A9,'Return Data'!$B$7:$R$2292,10,0)</f>
        <v>1.8761000000000001</v>
      </c>
      <c r="E9" s="61">
        <f t="shared" si="0"/>
        <v>15</v>
      </c>
      <c r="F9" s="60">
        <f>VLOOKUP($A9,'Return Data'!$B$7:$R$2292,11,0)</f>
        <v>8.8886000000000003</v>
      </c>
      <c r="G9" s="61">
        <f t="shared" si="1"/>
        <v>14</v>
      </c>
      <c r="H9" s="60">
        <f>VLOOKUP($A9,'Return Data'!$B$7:$R$2292,12,0)</f>
        <v>1.8434999999999999</v>
      </c>
      <c r="I9" s="61">
        <f t="shared" si="2"/>
        <v>16</v>
      </c>
      <c r="J9" s="60">
        <f>VLOOKUP($A9,'Return Data'!$B$7:$R$2292,13,0)</f>
        <v>0.51380000000000003</v>
      </c>
      <c r="K9" s="61">
        <f t="shared" si="3"/>
        <v>16</v>
      </c>
      <c r="L9" s="60">
        <f>VLOOKUP($A9,'Return Data'!$B$7:$R$2292,17,0)</f>
        <v>7.0178000000000003</v>
      </c>
      <c r="M9" s="61">
        <f t="shared" si="4"/>
        <v>11</v>
      </c>
      <c r="N9" s="60">
        <f>VLOOKUP($A9,'Return Data'!$B$7:$R$2292,14,0)</f>
        <v>8.3643999999999998</v>
      </c>
      <c r="O9" s="61">
        <f t="shared" si="5"/>
        <v>9</v>
      </c>
      <c r="P9" s="60">
        <f>VLOOKUP($A9,'Return Data'!$B$7:$R$2292,15,0)</f>
        <v>6.1684999999999999</v>
      </c>
      <c r="Q9" s="61">
        <f t="shared" si="6"/>
        <v>9</v>
      </c>
      <c r="R9" s="60">
        <f>VLOOKUP($A9,'Return Data'!$B$7:$R$2292,16,0)</f>
        <v>7.5861000000000001</v>
      </c>
      <c r="S9" s="62">
        <f t="shared" si="7"/>
        <v>15</v>
      </c>
    </row>
    <row r="10" spans="1:20" x14ac:dyDescent="0.3">
      <c r="A10" s="58" t="s">
        <v>1958</v>
      </c>
      <c r="B10" s="59">
        <f>VLOOKUP($A10,'Return Data'!$B$7:$R$2292,3,0)</f>
        <v>44882</v>
      </c>
      <c r="C10" s="60">
        <f>VLOOKUP($A10,'Return Data'!$B$7:$R$2292,4,0)</f>
        <v>35.657899999999998</v>
      </c>
      <c r="D10" s="60">
        <f>VLOOKUP($A10,'Return Data'!$B$7:$R$2292,10,0)</f>
        <v>3.8555999999999999</v>
      </c>
      <c r="E10" s="61">
        <f t="shared" si="0"/>
        <v>12</v>
      </c>
      <c r="F10" s="60">
        <f>VLOOKUP($A10,'Return Data'!$B$7:$R$2292,11,0)</f>
        <v>10.2041</v>
      </c>
      <c r="G10" s="61">
        <f t="shared" si="1"/>
        <v>9</v>
      </c>
      <c r="H10" s="60">
        <f>VLOOKUP($A10,'Return Data'!$B$7:$R$2292,12,0)</f>
        <v>3.2810000000000001</v>
      </c>
      <c r="I10" s="61">
        <f t="shared" si="2"/>
        <v>13</v>
      </c>
      <c r="J10" s="60">
        <f>VLOOKUP($A10,'Return Data'!$B$7:$R$2292,13,0)</f>
        <v>1.8209</v>
      </c>
      <c r="K10" s="61">
        <f t="shared" si="3"/>
        <v>14</v>
      </c>
      <c r="L10" s="60">
        <f>VLOOKUP($A10,'Return Data'!$B$7:$R$2292,17,0)</f>
        <v>5.7436999999999996</v>
      </c>
      <c r="M10" s="61">
        <f t="shared" si="4"/>
        <v>16</v>
      </c>
      <c r="N10" s="60">
        <f>VLOOKUP($A10,'Return Data'!$B$7:$R$2292,14,0)</f>
        <v>6.1353</v>
      </c>
      <c r="O10" s="61">
        <f t="shared" si="5"/>
        <v>15</v>
      </c>
      <c r="P10" s="60">
        <f>VLOOKUP($A10,'Return Data'!$B$7:$R$2292,15,0)</f>
        <v>5.8630000000000004</v>
      </c>
      <c r="Q10" s="61">
        <f t="shared" si="6"/>
        <v>12</v>
      </c>
      <c r="R10" s="60">
        <f>VLOOKUP($A10,'Return Data'!$B$7:$R$2292,16,0)</f>
        <v>7.2511999999999999</v>
      </c>
      <c r="S10" s="62">
        <f t="shared" si="7"/>
        <v>16</v>
      </c>
    </row>
    <row r="11" spans="1:20" x14ac:dyDescent="0.3">
      <c r="A11" s="58" t="s">
        <v>2012</v>
      </c>
      <c r="B11" s="59">
        <f>VLOOKUP($A11,'Return Data'!$B$7:$R$2292,3,0)</f>
        <v>44882</v>
      </c>
      <c r="C11" s="60">
        <f>VLOOKUP($A11,'Return Data'!$B$7:$R$2292,4,0)</f>
        <v>27.9283</v>
      </c>
      <c r="D11" s="60">
        <f>VLOOKUP($A11,'Return Data'!$B$7:$R$2292,10,0)</f>
        <v>3.7252999999999998</v>
      </c>
      <c r="E11" s="61">
        <f t="shared" si="0"/>
        <v>13</v>
      </c>
      <c r="F11" s="60">
        <f>VLOOKUP($A11,'Return Data'!$B$7:$R$2292,11,0)</f>
        <v>8.8619000000000003</v>
      </c>
      <c r="G11" s="61">
        <f t="shared" si="1"/>
        <v>15</v>
      </c>
      <c r="H11" s="60">
        <f>VLOOKUP($A11,'Return Data'!$B$7:$R$2292,12,0)</f>
        <v>29.078600000000002</v>
      </c>
      <c r="I11" s="61">
        <f t="shared" si="2"/>
        <v>1</v>
      </c>
      <c r="J11" s="60">
        <f>VLOOKUP($A11,'Return Data'!$B$7:$R$2292,13,0)</f>
        <v>20.631699999999999</v>
      </c>
      <c r="K11" s="61">
        <f t="shared" si="3"/>
        <v>1</v>
      </c>
      <c r="L11" s="60">
        <f>VLOOKUP($A11,'Return Data'!$B$7:$R$2292,17,0)</f>
        <v>15.6569</v>
      </c>
      <c r="M11" s="61">
        <f t="shared" si="4"/>
        <v>1</v>
      </c>
      <c r="N11" s="60">
        <f>VLOOKUP($A11,'Return Data'!$B$7:$R$2292,14,0)</f>
        <v>13.8155</v>
      </c>
      <c r="O11" s="61">
        <f t="shared" si="5"/>
        <v>1</v>
      </c>
      <c r="P11" s="60">
        <f>VLOOKUP($A11,'Return Data'!$B$7:$R$2292,15,0)</f>
        <v>6.2202000000000002</v>
      </c>
      <c r="Q11" s="61">
        <f t="shared" si="6"/>
        <v>8</v>
      </c>
      <c r="R11" s="60">
        <f>VLOOKUP($A11,'Return Data'!$B$7:$R$2292,16,0)</f>
        <v>7.7987000000000002</v>
      </c>
      <c r="S11" s="62">
        <f t="shared" si="7"/>
        <v>14</v>
      </c>
    </row>
    <row r="12" spans="1:20" x14ac:dyDescent="0.3">
      <c r="A12" s="58" t="s">
        <v>1525</v>
      </c>
      <c r="B12" s="59">
        <f>VLOOKUP($A12,'Return Data'!$B$7:$R$2292,3,0)</f>
        <v>44882</v>
      </c>
      <c r="C12" s="60">
        <f>VLOOKUP($A12,'Return Data'!$B$7:$R$2292,4,0)</f>
        <v>89.244508871626095</v>
      </c>
      <c r="D12" s="60">
        <f>VLOOKUP($A12,'Return Data'!$B$7:$R$2292,10,0)</f>
        <v>4.6883999999999997</v>
      </c>
      <c r="E12" s="61">
        <f t="shared" si="0"/>
        <v>9</v>
      </c>
      <c r="F12" s="60">
        <f>VLOOKUP($A12,'Return Data'!$B$7:$R$2292,11,0)</f>
        <v>10.5258</v>
      </c>
      <c r="G12" s="61">
        <f t="shared" si="1"/>
        <v>7</v>
      </c>
      <c r="H12" s="60">
        <f>VLOOKUP($A12,'Return Data'!$B$7:$R$2292,12,0)</f>
        <v>3.9005999999999998</v>
      </c>
      <c r="I12" s="61">
        <f t="shared" si="2"/>
        <v>9</v>
      </c>
      <c r="J12" s="60">
        <f>VLOOKUP($A12,'Return Data'!$B$7:$R$2292,13,0)</f>
        <v>2.3207</v>
      </c>
      <c r="K12" s="61">
        <f t="shared" si="3"/>
        <v>11</v>
      </c>
      <c r="L12" s="60">
        <f>VLOOKUP($A12,'Return Data'!$B$7:$R$2292,17,0)</f>
        <v>7.5121000000000002</v>
      </c>
      <c r="M12" s="61">
        <f t="shared" si="4"/>
        <v>10</v>
      </c>
      <c r="N12" s="60">
        <f>VLOOKUP($A12,'Return Data'!$B$7:$R$2292,14,0)</f>
        <v>8.9720999999999993</v>
      </c>
      <c r="O12" s="61">
        <f t="shared" si="5"/>
        <v>7</v>
      </c>
      <c r="P12" s="60">
        <f>VLOOKUP($A12,'Return Data'!$B$7:$R$2292,15,0)</f>
        <v>8.0088000000000008</v>
      </c>
      <c r="Q12" s="61">
        <f t="shared" si="6"/>
        <v>3</v>
      </c>
      <c r="R12" s="60">
        <f>VLOOKUP($A12,'Return Data'!$B$7:$R$2292,16,0)</f>
        <v>8.3813999999999993</v>
      </c>
      <c r="S12" s="62">
        <f t="shared" si="7"/>
        <v>9</v>
      </c>
    </row>
    <row r="13" spans="1:20" x14ac:dyDescent="0.3">
      <c r="A13" s="58" t="s">
        <v>1526</v>
      </c>
      <c r="B13" s="59">
        <f>VLOOKUP($A13,'Return Data'!$B$7:$R$2292,3,0)</f>
        <v>44882</v>
      </c>
      <c r="C13" s="60">
        <f>VLOOKUP($A13,'Return Data'!$B$7:$R$2292,4,0)</f>
        <v>44.895499999999998</v>
      </c>
      <c r="D13" s="60">
        <f>VLOOKUP($A13,'Return Data'!$B$7:$R$2292,10,0)</f>
        <v>3.3166000000000002</v>
      </c>
      <c r="E13" s="61">
        <f t="shared" si="0"/>
        <v>14</v>
      </c>
      <c r="F13" s="60">
        <f>VLOOKUP($A13,'Return Data'!$B$7:$R$2292,11,0)</f>
        <v>7.8954000000000004</v>
      </c>
      <c r="G13" s="61">
        <f t="shared" si="1"/>
        <v>17</v>
      </c>
      <c r="H13" s="60">
        <f>VLOOKUP($A13,'Return Data'!$B$7:$R$2292,12,0)</f>
        <v>2.6739999999999999</v>
      </c>
      <c r="I13" s="61">
        <f t="shared" si="2"/>
        <v>15</v>
      </c>
      <c r="J13" s="60">
        <f>VLOOKUP($A13,'Return Data'!$B$7:$R$2292,13,0)</f>
        <v>2.8717999999999999</v>
      </c>
      <c r="K13" s="61">
        <f t="shared" si="3"/>
        <v>9</v>
      </c>
      <c r="L13" s="60">
        <f>VLOOKUP($A13,'Return Data'!$B$7:$R$2292,17,0)</f>
        <v>6.5418000000000003</v>
      </c>
      <c r="M13" s="61">
        <f t="shared" si="4"/>
        <v>13</v>
      </c>
      <c r="N13" s="60">
        <f>VLOOKUP($A13,'Return Data'!$B$7:$R$2292,14,0)</f>
        <v>6.7712000000000003</v>
      </c>
      <c r="O13" s="61">
        <f t="shared" si="5"/>
        <v>12</v>
      </c>
      <c r="P13" s="60">
        <f>VLOOKUP($A13,'Return Data'!$B$7:$R$2292,15,0)</f>
        <v>4.4928999999999997</v>
      </c>
      <c r="Q13" s="61">
        <f t="shared" si="6"/>
        <v>18</v>
      </c>
      <c r="R13" s="60">
        <f>VLOOKUP($A13,'Return Data'!$B$7:$R$2292,16,0)</f>
        <v>8.4817</v>
      </c>
      <c r="S13" s="62">
        <f t="shared" si="7"/>
        <v>7</v>
      </c>
    </row>
    <row r="14" spans="1:20" x14ac:dyDescent="0.3">
      <c r="A14" s="58" t="s">
        <v>1527</v>
      </c>
      <c r="B14" s="59">
        <f>VLOOKUP($A14,'Return Data'!$B$7:$R$2292,3,0)</f>
        <v>44882</v>
      </c>
      <c r="C14" s="60">
        <f>VLOOKUP($A14,'Return Data'!$B$7:$R$2292,4,0)</f>
        <v>70.593900000000005</v>
      </c>
      <c r="D14" s="60">
        <f>VLOOKUP($A14,'Return Data'!$B$7:$R$2292,10,0)</f>
        <v>6.6792999999999996</v>
      </c>
      <c r="E14" s="61">
        <f t="shared" si="0"/>
        <v>3</v>
      </c>
      <c r="F14" s="60">
        <f>VLOOKUP($A14,'Return Data'!$B$7:$R$2292,11,0)</f>
        <v>11.852</v>
      </c>
      <c r="G14" s="61">
        <f t="shared" si="1"/>
        <v>3</v>
      </c>
      <c r="H14" s="60">
        <f>VLOOKUP($A14,'Return Data'!$B$7:$R$2292,12,0)</f>
        <v>5.2149000000000001</v>
      </c>
      <c r="I14" s="61">
        <f t="shared" si="2"/>
        <v>6</v>
      </c>
      <c r="J14" s="60">
        <f>VLOOKUP($A14,'Return Data'!$B$7:$R$2292,13,0)</f>
        <v>3.1128</v>
      </c>
      <c r="K14" s="61">
        <f t="shared" si="3"/>
        <v>7</v>
      </c>
      <c r="L14" s="60">
        <f>VLOOKUP($A14,'Return Data'!$B$7:$R$2292,17,0)</f>
        <v>7.0095000000000001</v>
      </c>
      <c r="M14" s="61">
        <f t="shared" si="4"/>
        <v>12</v>
      </c>
      <c r="N14" s="60">
        <f>VLOOKUP($A14,'Return Data'!$B$7:$R$2292,14,0)</f>
        <v>6.6555</v>
      </c>
      <c r="O14" s="61">
        <f t="shared" si="5"/>
        <v>13</v>
      </c>
      <c r="P14" s="60">
        <f>VLOOKUP($A14,'Return Data'!$B$7:$R$2292,15,0)</f>
        <v>6.0342000000000002</v>
      </c>
      <c r="Q14" s="61">
        <f t="shared" si="6"/>
        <v>10</v>
      </c>
      <c r="R14" s="60">
        <f>VLOOKUP($A14,'Return Data'!$B$7:$R$2292,16,0)</f>
        <v>9.2239000000000004</v>
      </c>
      <c r="S14" s="62">
        <f t="shared" si="7"/>
        <v>5</v>
      </c>
    </row>
    <row r="15" spans="1:20" x14ac:dyDescent="0.3">
      <c r="A15" s="58" t="s">
        <v>1529</v>
      </c>
      <c r="B15" s="59">
        <f>VLOOKUP($A15,'Return Data'!$B$7:$R$2292,3,0)</f>
        <v>44882</v>
      </c>
      <c r="C15" s="60">
        <f>VLOOKUP($A15,'Return Data'!$B$7:$R$2292,4,0)</f>
        <v>62.608499999999999</v>
      </c>
      <c r="D15" s="60">
        <f>VLOOKUP($A15,'Return Data'!$B$7:$R$2292,10,0)</f>
        <v>9.4918999999999993</v>
      </c>
      <c r="E15" s="61">
        <f t="shared" si="0"/>
        <v>1</v>
      </c>
      <c r="F15" s="60">
        <f>VLOOKUP($A15,'Return Data'!$B$7:$R$2292,11,0)</f>
        <v>13.1838</v>
      </c>
      <c r="G15" s="61">
        <f t="shared" si="1"/>
        <v>1</v>
      </c>
      <c r="H15" s="60">
        <f>VLOOKUP($A15,'Return Data'!$B$7:$R$2292,12,0)</f>
        <v>6.5769000000000002</v>
      </c>
      <c r="I15" s="61">
        <f t="shared" si="2"/>
        <v>2</v>
      </c>
      <c r="J15" s="60">
        <f>VLOOKUP($A15,'Return Data'!$B$7:$R$2292,13,0)</f>
        <v>4.6858000000000004</v>
      </c>
      <c r="K15" s="61">
        <f t="shared" si="3"/>
        <v>2</v>
      </c>
      <c r="L15" s="60">
        <f>VLOOKUP($A15,'Return Data'!$B$7:$R$2292,17,0)</f>
        <v>11.4588</v>
      </c>
      <c r="M15" s="61">
        <f t="shared" si="4"/>
        <v>3</v>
      </c>
      <c r="N15" s="60">
        <f>VLOOKUP($A15,'Return Data'!$B$7:$R$2292,14,0)</f>
        <v>10.020300000000001</v>
      </c>
      <c r="O15" s="61">
        <f t="shared" si="5"/>
        <v>4</v>
      </c>
      <c r="P15" s="60">
        <f>VLOOKUP($A15,'Return Data'!$B$7:$R$2292,15,0)</f>
        <v>7.1509999999999998</v>
      </c>
      <c r="Q15" s="61">
        <f t="shared" si="6"/>
        <v>5</v>
      </c>
      <c r="R15" s="60">
        <f>VLOOKUP($A15,'Return Data'!$B$7:$R$2292,16,0)</f>
        <v>10.1881</v>
      </c>
      <c r="S15" s="62">
        <f t="shared" si="7"/>
        <v>1</v>
      </c>
    </row>
    <row r="16" spans="1:20" x14ac:dyDescent="0.3">
      <c r="A16" s="58" t="s">
        <v>1530</v>
      </c>
      <c r="B16" s="59">
        <f>VLOOKUP($A16,'Return Data'!$B$7:$R$2292,3,0)</f>
        <v>44882</v>
      </c>
      <c r="C16" s="60">
        <f>VLOOKUP($A16,'Return Data'!$B$7:$R$2292,4,0)</f>
        <v>46.6355</v>
      </c>
      <c r="D16" s="60">
        <f>VLOOKUP($A16,'Return Data'!$B$7:$R$2292,10,0)</f>
        <v>1.7121999999999999</v>
      </c>
      <c r="E16" s="61">
        <f t="shared" si="0"/>
        <v>16</v>
      </c>
      <c r="F16" s="60">
        <f>VLOOKUP($A16,'Return Data'!$B$7:$R$2292,11,0)</f>
        <v>9.8222000000000005</v>
      </c>
      <c r="G16" s="61">
        <f t="shared" si="1"/>
        <v>12</v>
      </c>
      <c r="H16" s="60">
        <f>VLOOKUP($A16,'Return Data'!$B$7:$R$2292,12,0)</f>
        <v>1.0389999999999999</v>
      </c>
      <c r="I16" s="61">
        <f t="shared" si="2"/>
        <v>17</v>
      </c>
      <c r="J16" s="60">
        <f>VLOOKUP($A16,'Return Data'!$B$7:$R$2292,13,0)</f>
        <v>0.4229</v>
      </c>
      <c r="K16" s="61">
        <f t="shared" si="3"/>
        <v>17</v>
      </c>
      <c r="L16" s="60">
        <f>VLOOKUP($A16,'Return Data'!$B$7:$R$2292,17,0)</f>
        <v>5.8197000000000001</v>
      </c>
      <c r="M16" s="61">
        <f t="shared" si="4"/>
        <v>14</v>
      </c>
      <c r="N16" s="60">
        <f>VLOOKUP($A16,'Return Data'!$B$7:$R$2292,14,0)</f>
        <v>6.8106999999999998</v>
      </c>
      <c r="O16" s="61">
        <f t="shared" si="5"/>
        <v>11</v>
      </c>
      <c r="P16" s="60">
        <f>VLOOKUP($A16,'Return Data'!$B$7:$R$2292,15,0)</f>
        <v>5.8063000000000002</v>
      </c>
      <c r="Q16" s="61">
        <f t="shared" si="6"/>
        <v>14</v>
      </c>
      <c r="R16" s="60">
        <f>VLOOKUP($A16,'Return Data'!$B$7:$R$2292,16,0)</f>
        <v>8.5623000000000005</v>
      </c>
      <c r="S16" s="62">
        <f t="shared" si="7"/>
        <v>6</v>
      </c>
    </row>
    <row r="17" spans="1:19" x14ac:dyDescent="0.3">
      <c r="A17" s="58" t="s">
        <v>1531</v>
      </c>
      <c r="B17" s="59">
        <f>VLOOKUP($A17,'Return Data'!$B$7:$R$2292,3,0)</f>
        <v>44882</v>
      </c>
      <c r="C17" s="60">
        <f>VLOOKUP($A17,'Return Data'!$B$7:$R$2292,4,0)</f>
        <v>58.025100000000002</v>
      </c>
      <c r="D17" s="60">
        <f>VLOOKUP($A17,'Return Data'!$B$7:$R$2292,10,0)</f>
        <v>6.0918999999999999</v>
      </c>
      <c r="E17" s="61">
        <f t="shared" si="0"/>
        <v>4</v>
      </c>
      <c r="F17" s="60">
        <f>VLOOKUP($A17,'Return Data'!$B$7:$R$2292,11,0)</f>
        <v>10.809100000000001</v>
      </c>
      <c r="G17" s="61">
        <f t="shared" si="1"/>
        <v>6</v>
      </c>
      <c r="H17" s="60">
        <f>VLOOKUP($A17,'Return Data'!$B$7:$R$2292,12,0)</f>
        <v>5.8604000000000003</v>
      </c>
      <c r="I17" s="61">
        <f t="shared" si="2"/>
        <v>3</v>
      </c>
      <c r="J17" s="60">
        <f>VLOOKUP($A17,'Return Data'!$B$7:$R$2292,13,0)</f>
        <v>4.6085000000000003</v>
      </c>
      <c r="K17" s="61">
        <f t="shared" si="3"/>
        <v>4</v>
      </c>
      <c r="L17" s="60">
        <f>VLOOKUP($A17,'Return Data'!$B$7:$R$2292,17,0)</f>
        <v>8.5272000000000006</v>
      </c>
      <c r="M17" s="61">
        <f t="shared" si="4"/>
        <v>8</v>
      </c>
      <c r="N17" s="60">
        <f>VLOOKUP($A17,'Return Data'!$B$7:$R$2292,14,0)</f>
        <v>8.8765999999999998</v>
      </c>
      <c r="O17" s="61">
        <f t="shared" si="5"/>
        <v>8</v>
      </c>
      <c r="P17" s="60">
        <f>VLOOKUP($A17,'Return Data'!$B$7:$R$2292,15,0)</f>
        <v>8.1846999999999994</v>
      </c>
      <c r="Q17" s="61">
        <f t="shared" si="6"/>
        <v>2</v>
      </c>
      <c r="R17" s="60">
        <f>VLOOKUP($A17,'Return Data'!$B$7:$R$2292,16,0)</f>
        <v>9.8885000000000005</v>
      </c>
      <c r="S17" s="62">
        <f t="shared" si="7"/>
        <v>2</v>
      </c>
    </row>
    <row r="18" spans="1:19" x14ac:dyDescent="0.3">
      <c r="A18" s="58" t="s">
        <v>1532</v>
      </c>
      <c r="B18" s="59">
        <f>VLOOKUP($A18,'Return Data'!$B$7:$R$2292,3,0)</f>
        <v>44882</v>
      </c>
      <c r="C18" s="60">
        <f>VLOOKUP($A18,'Return Data'!$B$7:$R$2292,4,0)</f>
        <v>26.059200000000001</v>
      </c>
      <c r="D18" s="60">
        <f>VLOOKUP($A18,'Return Data'!$B$7:$R$2292,10,0)</f>
        <v>-1.7808999999999999</v>
      </c>
      <c r="E18" s="61">
        <f t="shared" si="0"/>
        <v>20</v>
      </c>
      <c r="F18" s="60">
        <f>VLOOKUP($A18,'Return Data'!$B$7:$R$2292,11,0)</f>
        <v>6.2584</v>
      </c>
      <c r="G18" s="61">
        <f t="shared" si="1"/>
        <v>19</v>
      </c>
      <c r="H18" s="60">
        <f>VLOOKUP($A18,'Return Data'!$B$7:$R$2292,12,0)</f>
        <v>3.7999999999999999E-2</v>
      </c>
      <c r="I18" s="61">
        <f t="shared" si="2"/>
        <v>19</v>
      </c>
      <c r="J18" s="60">
        <f>VLOOKUP($A18,'Return Data'!$B$7:$R$2292,13,0)</f>
        <v>-0.44769999999999999</v>
      </c>
      <c r="K18" s="61">
        <f t="shared" si="3"/>
        <v>20</v>
      </c>
      <c r="L18" s="60">
        <f>VLOOKUP($A18,'Return Data'!$B$7:$R$2292,17,0)</f>
        <v>4.2404000000000002</v>
      </c>
      <c r="M18" s="61">
        <f t="shared" si="4"/>
        <v>19</v>
      </c>
      <c r="N18" s="60">
        <f>VLOOKUP($A18,'Return Data'!$B$7:$R$2292,14,0)</f>
        <v>4.9244000000000003</v>
      </c>
      <c r="O18" s="61">
        <f t="shared" si="5"/>
        <v>17</v>
      </c>
      <c r="P18" s="60">
        <f>VLOOKUP($A18,'Return Data'!$B$7:$R$2292,15,0)</f>
        <v>5.0201000000000002</v>
      </c>
      <c r="Q18" s="61">
        <f t="shared" si="6"/>
        <v>16</v>
      </c>
      <c r="R18" s="60">
        <f>VLOOKUP($A18,'Return Data'!$B$7:$R$2292,16,0)</f>
        <v>7.8113999999999999</v>
      </c>
      <c r="S18" s="62">
        <f t="shared" si="7"/>
        <v>13</v>
      </c>
    </row>
    <row r="19" spans="1:19" x14ac:dyDescent="0.3">
      <c r="A19" s="58" t="s">
        <v>1534</v>
      </c>
      <c r="B19" s="59">
        <f>VLOOKUP($A19,'Return Data'!$B$7:$R$2292,3,0)</f>
        <v>44882</v>
      </c>
      <c r="C19" s="60">
        <f>VLOOKUP($A19,'Return Data'!$B$7:$R$2292,4,0)</f>
        <v>44.511400000000002</v>
      </c>
      <c r="D19" s="60">
        <f>VLOOKUP($A19,'Return Data'!$B$7:$R$2292,10,0)</f>
        <v>7.2102000000000004</v>
      </c>
      <c r="E19" s="61">
        <f t="shared" si="0"/>
        <v>2</v>
      </c>
      <c r="F19" s="60">
        <f>VLOOKUP($A19,'Return Data'!$B$7:$R$2292,11,0)</f>
        <v>12.2597</v>
      </c>
      <c r="G19" s="61">
        <f t="shared" si="1"/>
        <v>2</v>
      </c>
      <c r="H19" s="60">
        <f>VLOOKUP($A19,'Return Data'!$B$7:$R$2292,12,0)</f>
        <v>5.2207999999999997</v>
      </c>
      <c r="I19" s="61">
        <f t="shared" si="2"/>
        <v>5</v>
      </c>
      <c r="J19" s="60">
        <f>VLOOKUP($A19,'Return Data'!$B$7:$R$2292,13,0)</f>
        <v>2.9272</v>
      </c>
      <c r="K19" s="61">
        <f t="shared" si="3"/>
        <v>8</v>
      </c>
      <c r="L19" s="60">
        <f>VLOOKUP($A19,'Return Data'!$B$7:$R$2292,17,0)</f>
        <v>10.7936</v>
      </c>
      <c r="M19" s="61">
        <f t="shared" si="4"/>
        <v>5</v>
      </c>
      <c r="N19" s="60">
        <f>VLOOKUP($A19,'Return Data'!$B$7:$R$2292,14,0)</f>
        <v>10.680199999999999</v>
      </c>
      <c r="O19" s="61">
        <f t="shared" si="5"/>
        <v>2</v>
      </c>
      <c r="P19" s="60">
        <f>VLOOKUP($A19,'Return Data'!$B$7:$R$2292,15,0)</f>
        <v>8.3987999999999996</v>
      </c>
      <c r="Q19" s="61">
        <f t="shared" si="6"/>
        <v>1</v>
      </c>
      <c r="R19" s="60">
        <f>VLOOKUP($A19,'Return Data'!$B$7:$R$2292,16,0)</f>
        <v>8.1881000000000004</v>
      </c>
      <c r="S19" s="62">
        <f t="shared" si="7"/>
        <v>11</v>
      </c>
    </row>
    <row r="20" spans="1:19" x14ac:dyDescent="0.3">
      <c r="A20" s="58" t="s">
        <v>1535</v>
      </c>
      <c r="B20" s="59">
        <f>VLOOKUP($A20,'Return Data'!$B$7:$R$2292,3,0)</f>
        <v>44882</v>
      </c>
      <c r="C20" s="60">
        <f>VLOOKUP($A20,'Return Data'!$B$7:$R$2292,4,0)</f>
        <v>43.584400000000002</v>
      </c>
      <c r="D20" s="60">
        <f>VLOOKUP($A20,'Return Data'!$B$7:$R$2292,10,0)</f>
        <v>-0.3483</v>
      </c>
      <c r="E20" s="61">
        <f t="shared" si="0"/>
        <v>19</v>
      </c>
      <c r="F20" s="60">
        <f>VLOOKUP($A20,'Return Data'!$B$7:$R$2292,11,0)</f>
        <v>7.2061999999999999</v>
      </c>
      <c r="G20" s="61">
        <f t="shared" si="1"/>
        <v>18</v>
      </c>
      <c r="H20" s="60">
        <f>VLOOKUP($A20,'Return Data'!$B$7:$R$2292,12,0)</f>
        <v>0.50719999999999998</v>
      </c>
      <c r="I20" s="61">
        <f t="shared" si="2"/>
        <v>18</v>
      </c>
      <c r="J20" s="60">
        <f>VLOOKUP($A20,'Return Data'!$B$7:$R$2292,13,0)</f>
        <v>0.105</v>
      </c>
      <c r="K20" s="61">
        <f t="shared" si="3"/>
        <v>18</v>
      </c>
      <c r="L20" s="60">
        <f>VLOOKUP($A20,'Return Data'!$B$7:$R$2292,17,0)</f>
        <v>5.7853000000000003</v>
      </c>
      <c r="M20" s="61">
        <f t="shared" si="4"/>
        <v>15</v>
      </c>
      <c r="N20" s="60">
        <f>VLOOKUP($A20,'Return Data'!$B$7:$R$2292,14,0)</f>
        <v>6.0865999999999998</v>
      </c>
      <c r="O20" s="61">
        <f t="shared" si="5"/>
        <v>16</v>
      </c>
      <c r="P20" s="60">
        <f>VLOOKUP($A20,'Return Data'!$B$7:$R$2292,15,0)</f>
        <v>5.8404999999999996</v>
      </c>
      <c r="Q20" s="61">
        <f t="shared" si="6"/>
        <v>13</v>
      </c>
      <c r="R20" s="60">
        <f>VLOOKUP($A20,'Return Data'!$B$7:$R$2292,16,0)</f>
        <v>5.8658999999999999</v>
      </c>
      <c r="S20" s="62">
        <f t="shared" si="7"/>
        <v>19</v>
      </c>
    </row>
    <row r="21" spans="1:19" x14ac:dyDescent="0.3">
      <c r="A21" s="58" t="s">
        <v>1536</v>
      </c>
      <c r="B21" s="59">
        <f>VLOOKUP($A21,'Return Data'!$B$7:$R$2292,3,0)</f>
        <v>44882</v>
      </c>
      <c r="C21" s="60">
        <f>VLOOKUP($A21,'Return Data'!$B$7:$R$2292,4,0)</f>
        <v>68.790199999999999</v>
      </c>
      <c r="D21" s="60">
        <f>VLOOKUP($A21,'Return Data'!$B$7:$R$2292,10,0)</f>
        <v>0.94</v>
      </c>
      <c r="E21" s="61">
        <f t="shared" si="0"/>
        <v>17</v>
      </c>
      <c r="F21" s="60">
        <f>VLOOKUP($A21,'Return Data'!$B$7:$R$2292,11,0)</f>
        <v>9.8933</v>
      </c>
      <c r="G21" s="61">
        <f t="shared" si="1"/>
        <v>11</v>
      </c>
      <c r="H21" s="60">
        <f>VLOOKUP($A21,'Return Data'!$B$7:$R$2292,12,0)</f>
        <v>2.9339</v>
      </c>
      <c r="I21" s="61">
        <f t="shared" si="2"/>
        <v>14</v>
      </c>
      <c r="J21" s="60">
        <f>VLOOKUP($A21,'Return Data'!$B$7:$R$2292,13,0)</f>
        <v>1.1914</v>
      </c>
      <c r="K21" s="61">
        <f t="shared" si="3"/>
        <v>15</v>
      </c>
      <c r="L21" s="60">
        <f>VLOOKUP($A21,'Return Data'!$B$7:$R$2292,17,0)</f>
        <v>5.532</v>
      </c>
      <c r="M21" s="61">
        <f t="shared" si="4"/>
        <v>17</v>
      </c>
      <c r="N21" s="60">
        <f>VLOOKUP($A21,'Return Data'!$B$7:$R$2292,14,0)</f>
        <v>6.3681000000000001</v>
      </c>
      <c r="O21" s="61">
        <f t="shared" si="5"/>
        <v>14</v>
      </c>
      <c r="P21" s="60">
        <f>VLOOKUP($A21,'Return Data'!$B$7:$R$2292,15,0)</f>
        <v>5.9260000000000002</v>
      </c>
      <c r="Q21" s="61">
        <f t="shared" si="6"/>
        <v>11</v>
      </c>
      <c r="R21" s="60">
        <f>VLOOKUP($A21,'Return Data'!$B$7:$R$2292,16,0)</f>
        <v>8.1387999999999998</v>
      </c>
      <c r="S21" s="62">
        <f t="shared" si="7"/>
        <v>12</v>
      </c>
    </row>
    <row r="22" spans="1:19" x14ac:dyDescent="0.3">
      <c r="A22" s="58" t="s">
        <v>1864</v>
      </c>
      <c r="B22" s="59">
        <f>VLOOKUP($A22,'Return Data'!$B$7:$R$2292,3,0)</f>
        <v>44882</v>
      </c>
      <c r="C22" s="60">
        <f>VLOOKUP($A22,'Return Data'!$B$7:$R$2292,4,0)</f>
        <v>22.760899999999999</v>
      </c>
      <c r="D22" s="60">
        <f>VLOOKUP($A22,'Return Data'!$B$7:$R$2292,10,0)</f>
        <v>5.9013999999999998</v>
      </c>
      <c r="E22" s="61">
        <f t="shared" si="0"/>
        <v>6</v>
      </c>
      <c r="F22" s="60">
        <f>VLOOKUP($A22,'Return Data'!$B$7:$R$2292,11,0)</f>
        <v>8.6069999999999993</v>
      </c>
      <c r="G22" s="61">
        <f t="shared" si="1"/>
        <v>16</v>
      </c>
      <c r="H22" s="60">
        <f>VLOOKUP($A22,'Return Data'!$B$7:$R$2292,12,0)</f>
        <v>3.5529999999999999</v>
      </c>
      <c r="I22" s="61">
        <f t="shared" si="2"/>
        <v>11</v>
      </c>
      <c r="J22" s="60">
        <f>VLOOKUP($A22,'Return Data'!$B$7:$R$2292,13,0)</f>
        <v>2.6255000000000002</v>
      </c>
      <c r="K22" s="61">
        <f t="shared" si="3"/>
        <v>10</v>
      </c>
      <c r="L22" s="60">
        <f>VLOOKUP($A22,'Return Data'!$B$7:$R$2292,17,0)</f>
        <v>5.1867000000000001</v>
      </c>
      <c r="M22" s="61">
        <f t="shared" si="4"/>
        <v>18</v>
      </c>
      <c r="N22" s="60">
        <f>VLOOKUP($A22,'Return Data'!$B$7:$R$2292,14,0)</f>
        <v>4.8887999999999998</v>
      </c>
      <c r="O22" s="61">
        <f t="shared" si="5"/>
        <v>18</v>
      </c>
      <c r="P22" s="60">
        <f>VLOOKUP($A22,'Return Data'!$B$7:$R$2292,15,0)</f>
        <v>4.9292999999999996</v>
      </c>
      <c r="Q22" s="61">
        <f t="shared" si="6"/>
        <v>17</v>
      </c>
      <c r="R22" s="60">
        <f>VLOOKUP($A22,'Return Data'!$B$7:$R$2292,16,0)</f>
        <v>6.9081000000000001</v>
      </c>
      <c r="S22" s="62">
        <f t="shared" si="7"/>
        <v>18</v>
      </c>
    </row>
    <row r="23" spans="1:19" x14ac:dyDescent="0.3">
      <c r="A23" s="58" t="s">
        <v>1537</v>
      </c>
      <c r="B23" s="59">
        <f>VLOOKUP($A23,'Return Data'!$B$7:$R$2292,3,0)</f>
        <v>44882</v>
      </c>
      <c r="C23" s="60">
        <f>VLOOKUP($A23,'Return Data'!$B$7:$R$2292,4,0)</f>
        <v>46.001600000000003</v>
      </c>
      <c r="D23" s="60">
        <f>VLOOKUP($A23,'Return Data'!$B$7:$R$2292,10,0)</f>
        <v>6.0788000000000002</v>
      </c>
      <c r="E23" s="61">
        <f t="shared" si="0"/>
        <v>5</v>
      </c>
      <c r="F23" s="60">
        <f>VLOOKUP($A23,'Return Data'!$B$7:$R$2292,11,0)</f>
        <v>8.9217999999999993</v>
      </c>
      <c r="G23" s="61">
        <f t="shared" si="1"/>
        <v>13</v>
      </c>
      <c r="H23" s="60">
        <f>VLOOKUP($A23,'Return Data'!$B$7:$R$2292,12,0)</f>
        <v>4.6601999999999997</v>
      </c>
      <c r="I23" s="61">
        <f t="shared" si="2"/>
        <v>7</v>
      </c>
      <c r="J23" s="60">
        <f>VLOOKUP($A23,'Return Data'!$B$7:$R$2292,13,0)</f>
        <v>4.6703999999999999</v>
      </c>
      <c r="K23" s="61">
        <f t="shared" si="3"/>
        <v>3</v>
      </c>
      <c r="L23" s="60">
        <f>VLOOKUP($A23,'Return Data'!$B$7:$R$2292,17,0)</f>
        <v>8.1852999999999998</v>
      </c>
      <c r="M23" s="61">
        <f t="shared" si="4"/>
        <v>9</v>
      </c>
      <c r="N23" s="60">
        <f>VLOOKUP($A23,'Return Data'!$B$7:$R$2292,14,0)</f>
        <v>1.7107000000000001</v>
      </c>
      <c r="O23" s="61">
        <f t="shared" si="5"/>
        <v>19</v>
      </c>
      <c r="P23" s="60">
        <f>VLOOKUP($A23,'Return Data'!$B$7:$R$2292,15,0)</f>
        <v>2.3370000000000002</v>
      </c>
      <c r="Q23" s="61">
        <f t="shared" si="6"/>
        <v>19</v>
      </c>
      <c r="R23" s="60">
        <f>VLOOKUP($A23,'Return Data'!$B$7:$R$2292,16,0)</f>
        <v>8.4278999999999993</v>
      </c>
      <c r="S23" s="62">
        <f t="shared" si="7"/>
        <v>8</v>
      </c>
    </row>
    <row r="24" spans="1:19" x14ac:dyDescent="0.3">
      <c r="A24" s="58" t="s">
        <v>1901</v>
      </c>
      <c r="B24" s="59">
        <f>VLOOKUP($A24,'Return Data'!$B$7:$R$2292,3,0)</f>
        <v>44882</v>
      </c>
      <c r="C24" s="60">
        <f>VLOOKUP($A24,'Return Data'!$B$7:$R$2292,4,0)</f>
        <v>55.559100000000001</v>
      </c>
      <c r="D24" s="60">
        <f>VLOOKUP($A24,'Return Data'!$B$7:$R$2292,10,0)</f>
        <v>5.6558000000000002</v>
      </c>
      <c r="E24" s="61">
        <f t="shared" si="0"/>
        <v>7</v>
      </c>
      <c r="F24" s="60">
        <f>VLOOKUP($A24,'Return Data'!$B$7:$R$2292,11,0)</f>
        <v>10.957000000000001</v>
      </c>
      <c r="G24" s="61">
        <f t="shared" si="1"/>
        <v>5</v>
      </c>
      <c r="H24" s="60">
        <f>VLOOKUP($A24,'Return Data'!$B$7:$R$2292,12,0)</f>
        <v>5.6628999999999996</v>
      </c>
      <c r="I24" s="61">
        <f t="shared" si="2"/>
        <v>4</v>
      </c>
      <c r="J24" s="60">
        <f>VLOOKUP($A24,'Return Data'!$B$7:$R$2292,13,0)</f>
        <v>3.3142999999999998</v>
      </c>
      <c r="K24" s="61">
        <f t="shared" si="3"/>
        <v>6</v>
      </c>
      <c r="L24" s="60">
        <f>VLOOKUP($A24,'Return Data'!$B$7:$R$2292,17,0)</f>
        <v>10.942</v>
      </c>
      <c r="M24" s="61">
        <f t="shared" si="4"/>
        <v>4</v>
      </c>
      <c r="N24" s="60">
        <f>VLOOKUP($A24,'Return Data'!$B$7:$R$2292,14,0)</f>
        <v>10.522</v>
      </c>
      <c r="O24" s="61">
        <f t="shared" si="5"/>
        <v>3</v>
      </c>
      <c r="P24" s="60">
        <f>VLOOKUP($A24,'Return Data'!$B$7:$R$2292,15,0)</f>
        <v>7.8118999999999996</v>
      </c>
      <c r="Q24" s="61">
        <f t="shared" si="6"/>
        <v>4</v>
      </c>
      <c r="R24" s="60">
        <f>VLOOKUP($A24,'Return Data'!$B$7:$R$2292,16,0)</f>
        <v>8.2356999999999996</v>
      </c>
      <c r="S24" s="62">
        <f t="shared" si="7"/>
        <v>10</v>
      </c>
    </row>
    <row r="25" spans="1:19" x14ac:dyDescent="0.3">
      <c r="A25" s="58" t="s">
        <v>1539</v>
      </c>
      <c r="B25" s="59">
        <f>VLOOKUP($A25,'Return Data'!$B$7:$R$2292,3,0)</f>
        <v>44882</v>
      </c>
      <c r="C25" s="60">
        <f>VLOOKUP($A25,'Return Data'!$B$7:$R$2292,4,0)</f>
        <v>24.275400000000001</v>
      </c>
      <c r="D25" s="60">
        <f>VLOOKUP($A25,'Return Data'!$B$7:$R$2292,10,0)</f>
        <v>5.1974</v>
      </c>
      <c r="E25" s="61">
        <f t="shared" si="0"/>
        <v>8</v>
      </c>
      <c r="F25" s="60">
        <f>VLOOKUP($A25,'Return Data'!$B$7:$R$2292,11,0)</f>
        <v>9.9727999999999994</v>
      </c>
      <c r="G25" s="61">
        <f t="shared" si="1"/>
        <v>10</v>
      </c>
      <c r="H25" s="60">
        <f>VLOOKUP($A25,'Return Data'!$B$7:$R$2292,12,0)</f>
        <v>3.6779000000000002</v>
      </c>
      <c r="I25" s="61">
        <f t="shared" si="2"/>
        <v>10</v>
      </c>
      <c r="J25" s="60">
        <f>VLOOKUP($A25,'Return Data'!$B$7:$R$2292,13,0)</f>
        <v>2.0352000000000001</v>
      </c>
      <c r="K25" s="61">
        <f t="shared" si="3"/>
        <v>12</v>
      </c>
      <c r="L25" s="60">
        <f>VLOOKUP($A25,'Return Data'!$B$7:$R$2292,17,0)</f>
        <v>9.1183999999999994</v>
      </c>
      <c r="M25" s="61">
        <f t="shared" si="4"/>
        <v>7</v>
      </c>
      <c r="N25" s="60">
        <f>VLOOKUP($A25,'Return Data'!$B$7:$R$2292,14,0)</f>
        <v>8.2468000000000004</v>
      </c>
      <c r="O25" s="61">
        <f t="shared" si="5"/>
        <v>10</v>
      </c>
      <c r="P25" s="60">
        <f>VLOOKUP($A25,'Return Data'!$B$7:$R$2292,15,0)</f>
        <v>5.1932999999999998</v>
      </c>
      <c r="Q25" s="61">
        <f t="shared" si="6"/>
        <v>15</v>
      </c>
      <c r="R25" s="60">
        <f>VLOOKUP($A25,'Return Data'!$B$7:$R$2292,16,0)</f>
        <v>7.2305000000000001</v>
      </c>
      <c r="S25" s="62">
        <f t="shared" si="7"/>
        <v>17</v>
      </c>
    </row>
    <row r="26" spans="1:19" x14ac:dyDescent="0.3">
      <c r="A26" s="58" t="s">
        <v>1540</v>
      </c>
      <c r="B26" s="59">
        <f>VLOOKUP($A26,'Return Data'!$B$7:$R$2292,3,0)</f>
        <v>0</v>
      </c>
      <c r="C26" s="60">
        <f>VLOOKUP($A26,'Return Data'!$B$7:$R$2292,4,0)</f>
        <v>0</v>
      </c>
      <c r="D26" s="60">
        <f>VLOOKUP($A26,'Return Data'!$B$7:$R$2292,10,0)</f>
        <v>0</v>
      </c>
      <c r="E26" s="61">
        <f t="shared" si="0"/>
        <v>18</v>
      </c>
      <c r="F26" s="60">
        <f>VLOOKUP($A26,'Return Data'!$B$7:$R$2292,11,0)</f>
        <v>0</v>
      </c>
      <c r="G26" s="61">
        <f t="shared" si="1"/>
        <v>20</v>
      </c>
      <c r="H26" s="60">
        <f>VLOOKUP($A26,'Return Data'!$B$7:$R$2292,12,0)</f>
        <v>0</v>
      </c>
      <c r="I26" s="61">
        <f t="shared" si="2"/>
        <v>20</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1541</v>
      </c>
      <c r="B27" s="59">
        <f>VLOOKUP($A27,'Return Data'!$B$7:$R$2292,3,0)</f>
        <v>44882</v>
      </c>
      <c r="C27" s="60">
        <f>VLOOKUP($A27,'Return Data'!$B$7:$R$2292,4,0)</f>
        <v>53.360199999999999</v>
      </c>
      <c r="D27" s="60">
        <f>VLOOKUP($A27,'Return Data'!$B$7:$R$2292,10,0)</f>
        <v>4.5346000000000002</v>
      </c>
      <c r="E27" s="61">
        <f t="shared" si="0"/>
        <v>11</v>
      </c>
      <c r="F27" s="60">
        <f>VLOOKUP($A27,'Return Data'!$B$7:$R$2292,11,0)</f>
        <v>11.090400000000001</v>
      </c>
      <c r="G27" s="61">
        <f t="shared" si="1"/>
        <v>4</v>
      </c>
      <c r="H27" s="60">
        <f>VLOOKUP($A27,'Return Data'!$B$7:$R$2292,12,0)</f>
        <v>4.1837999999999997</v>
      </c>
      <c r="I27" s="61">
        <f t="shared" si="2"/>
        <v>8</v>
      </c>
      <c r="J27" s="60">
        <f>VLOOKUP($A27,'Return Data'!$B$7:$R$2292,13,0)</f>
        <v>1.8667</v>
      </c>
      <c r="K27" s="61">
        <f t="shared" si="3"/>
        <v>13</v>
      </c>
      <c r="L27" s="60">
        <f>VLOOKUP($A27,'Return Data'!$B$7:$R$2292,17,0)</f>
        <v>9.8027999999999995</v>
      </c>
      <c r="M27" s="61">
        <f>RANK(L27,L$8:L$27,0)</f>
        <v>6</v>
      </c>
      <c r="N27" s="60">
        <f>VLOOKUP($A27,'Return Data'!$B$7:$R$2292,14,0)</f>
        <v>9.0020000000000007</v>
      </c>
      <c r="O27" s="61">
        <f>RANK(N27,N$8:N$27,0)</f>
        <v>6</v>
      </c>
      <c r="P27" s="60">
        <f>VLOOKUP($A27,'Return Data'!$B$7:$R$2292,15,0)</f>
        <v>6.6271000000000004</v>
      </c>
      <c r="Q27" s="61">
        <f>RANK(P27,P$8:P$27,0)</f>
        <v>6</v>
      </c>
      <c r="R27" s="60">
        <f>VLOOKUP($A27,'Return Data'!$B$7:$R$2292,16,0)</f>
        <v>9.2464999999999993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3.9710749999999999</v>
      </c>
      <c r="E29" s="69"/>
      <c r="F29" s="70">
        <f>AVERAGE(F8:F27)</f>
        <v>9.3790999999999993</v>
      </c>
      <c r="G29" s="69"/>
      <c r="H29" s="70">
        <f>AVERAGE(H8:H27)</f>
        <v>4.670564999999999</v>
      </c>
      <c r="I29" s="69"/>
      <c r="J29" s="70">
        <f>AVERAGE(J8:J27)</f>
        <v>3.1886000000000001</v>
      </c>
      <c r="K29" s="69"/>
      <c r="L29" s="70">
        <f>AVERAGE(L8:L27)</f>
        <v>8.25202105263158</v>
      </c>
      <c r="M29" s="69"/>
      <c r="N29" s="70">
        <f>AVERAGE(N8:N27)</f>
        <v>7.8035157894736855</v>
      </c>
      <c r="O29" s="69"/>
      <c r="P29" s="70">
        <f>AVERAGE(P8:P27)</f>
        <v>6.1258315789473672</v>
      </c>
      <c r="Q29" s="69"/>
      <c r="R29" s="70">
        <f>AVERAGE(R8:R27)</f>
        <v>7.8405500000000021</v>
      </c>
      <c r="S29" s="71"/>
    </row>
    <row r="30" spans="1:19" x14ac:dyDescent="0.3">
      <c r="A30" s="68" t="s">
        <v>28</v>
      </c>
      <c r="B30" s="69"/>
      <c r="C30" s="69"/>
      <c r="D30" s="70">
        <f>MIN(D8:D27)</f>
        <v>-1.7808999999999999</v>
      </c>
      <c r="E30" s="69"/>
      <c r="F30" s="70">
        <f>MIN(F8:F27)</f>
        <v>0</v>
      </c>
      <c r="G30" s="69"/>
      <c r="H30" s="70">
        <f>MIN(H8:H27)</f>
        <v>0</v>
      </c>
      <c r="I30" s="69"/>
      <c r="J30" s="70">
        <f>MIN(J8:J27)</f>
        <v>-0.44769999999999999</v>
      </c>
      <c r="K30" s="69"/>
      <c r="L30" s="70">
        <f>MIN(L8:L27)</f>
        <v>4.2404000000000002</v>
      </c>
      <c r="M30" s="69"/>
      <c r="N30" s="70">
        <f>MIN(N8:N27)</f>
        <v>1.7107000000000001</v>
      </c>
      <c r="O30" s="69"/>
      <c r="P30" s="70">
        <f>MIN(P8:P27)</f>
        <v>2.3370000000000002</v>
      </c>
      <c r="Q30" s="69"/>
      <c r="R30" s="70">
        <f>MIN(R8:R27)</f>
        <v>0</v>
      </c>
      <c r="S30" s="71"/>
    </row>
    <row r="31" spans="1:19" ht="15" thickBot="1" x14ac:dyDescent="0.35">
      <c r="A31" s="72" t="s">
        <v>29</v>
      </c>
      <c r="B31" s="73"/>
      <c r="C31" s="73"/>
      <c r="D31" s="74">
        <f>MAX(D8:D27)</f>
        <v>9.4918999999999993</v>
      </c>
      <c r="E31" s="73"/>
      <c r="F31" s="74">
        <f>MAX(F8:F27)</f>
        <v>13.1838</v>
      </c>
      <c r="G31" s="73"/>
      <c r="H31" s="74">
        <f>MAX(H8:H27)</f>
        <v>29.078600000000002</v>
      </c>
      <c r="I31" s="73"/>
      <c r="J31" s="74">
        <f>MAX(J8:J27)</f>
        <v>20.631699999999999</v>
      </c>
      <c r="K31" s="73"/>
      <c r="L31" s="74">
        <f>MAX(L8:L27)</f>
        <v>15.6569</v>
      </c>
      <c r="M31" s="73"/>
      <c r="N31" s="74">
        <f>MAX(N8:N27)</f>
        <v>13.8155</v>
      </c>
      <c r="O31" s="73"/>
      <c r="P31" s="74">
        <f>MAX(P8:P27)</f>
        <v>8.3987999999999996</v>
      </c>
      <c r="Q31" s="73"/>
      <c r="R31" s="74">
        <f>MAX(R8:R27)</f>
        <v>10.1881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44882</v>
      </c>
      <c r="C8" s="60">
        <f>VLOOKUP($A8,'Return Data'!$B$7:$R$2292,4,0)</f>
        <v>18.96</v>
      </c>
      <c r="D8" s="60">
        <f>VLOOKUP($A8,'Return Data'!$B$7:$R$2292,10,0)</f>
        <v>1.0661</v>
      </c>
      <c r="E8" s="61">
        <f t="shared" ref="E8:E23" si="0">RANK(D8,D$8:D$30,0)</f>
        <v>16</v>
      </c>
      <c r="F8" s="60">
        <f>VLOOKUP($A8,'Return Data'!$B$7:$R$2292,11,0)</f>
        <v>5.6266999999999996</v>
      </c>
      <c r="G8" s="61">
        <f t="shared" ref="G8:G23" si="1">RANK(F8,F$8:F$30,0)</f>
        <v>12</v>
      </c>
      <c r="H8" s="60">
        <f>VLOOKUP($A8,'Return Data'!$B$7:$R$2292,12,0)</f>
        <v>1.6076999999999999</v>
      </c>
      <c r="I8" s="61">
        <f t="shared" ref="I8:I23" si="2">RANK(H8,H$8:H$30,0)</f>
        <v>21</v>
      </c>
      <c r="J8" s="60">
        <f>VLOOKUP($A8,'Return Data'!$B$7:$R$2292,13,0)</f>
        <v>-1.1984999999999999</v>
      </c>
      <c r="K8" s="61">
        <f t="shared" ref="K8:K23" si="3">RANK(J8,J$8:J$30,0)</f>
        <v>22</v>
      </c>
      <c r="L8" s="60">
        <f>VLOOKUP($A8,'Return Data'!$B$7:$R$2292,17,0)</f>
        <v>9.5099</v>
      </c>
      <c r="M8" s="61">
        <f t="shared" ref="M8:M23" si="4">RANK(L8,L$8:L$30,0)</f>
        <v>18</v>
      </c>
      <c r="N8" s="60">
        <f>VLOOKUP($A8,'Return Data'!$B$7:$R$2292,14,0)</f>
        <v>8.7539999999999996</v>
      </c>
      <c r="O8" s="61">
        <f>RANK(N8,N$8:N$30,0)</f>
        <v>16</v>
      </c>
      <c r="P8" s="60">
        <f>VLOOKUP($A8,'Return Data'!$B$7:$R$2292,15,0)</f>
        <v>7.0090000000000003</v>
      </c>
      <c r="Q8" s="61">
        <f>RANK(P8,P$8:P$30,0)</f>
        <v>15</v>
      </c>
      <c r="R8" s="60">
        <f>VLOOKUP($A8,'Return Data'!$B$7:$R$2292,16,0)</f>
        <v>8.3521000000000001</v>
      </c>
      <c r="S8" s="62">
        <f t="shared" ref="S8:S23" si="5">RANK(R8,R$8:R$30,0)</f>
        <v>16</v>
      </c>
    </row>
    <row r="9" spans="1:20" x14ac:dyDescent="0.3">
      <c r="A9" s="58" t="s">
        <v>1547</v>
      </c>
      <c r="B9" s="59">
        <f>VLOOKUP($A9,'Return Data'!$B$7:$R$2292,3,0)</f>
        <v>44882</v>
      </c>
      <c r="C9" s="60">
        <f>VLOOKUP($A9,'Return Data'!$B$7:$R$2292,4,0)</f>
        <v>18.690000000000001</v>
      </c>
      <c r="D9" s="60">
        <f>VLOOKUP($A9,'Return Data'!$B$7:$R$2292,10,0)</f>
        <v>0.91790000000000005</v>
      </c>
      <c r="E9" s="61">
        <f t="shared" si="0"/>
        <v>20</v>
      </c>
      <c r="F9" s="60">
        <f>VLOOKUP($A9,'Return Data'!$B$7:$R$2292,11,0)</f>
        <v>6.9222000000000001</v>
      </c>
      <c r="G9" s="61">
        <f t="shared" si="1"/>
        <v>7</v>
      </c>
      <c r="H9" s="60">
        <f>VLOOKUP($A9,'Return Data'!$B$7:$R$2292,12,0)</f>
        <v>3.2027000000000001</v>
      </c>
      <c r="I9" s="61">
        <f t="shared" si="2"/>
        <v>17</v>
      </c>
      <c r="J9" s="60">
        <f>VLOOKUP($A9,'Return Data'!$B$7:$R$2292,13,0)</f>
        <v>0.59199999999999997</v>
      </c>
      <c r="K9" s="61">
        <f t="shared" si="3"/>
        <v>20</v>
      </c>
      <c r="L9" s="60">
        <f>VLOOKUP($A9,'Return Data'!$B$7:$R$2292,17,0)</f>
        <v>10.633100000000001</v>
      </c>
      <c r="M9" s="61">
        <f t="shared" si="4"/>
        <v>11</v>
      </c>
      <c r="N9" s="60">
        <f>VLOOKUP($A9,'Return Data'!$B$7:$R$2292,14,0)</f>
        <v>9.7950999999999997</v>
      </c>
      <c r="O9" s="61">
        <f>RANK(N9,N$8:N$30,0)</f>
        <v>11</v>
      </c>
      <c r="P9" s="60">
        <f>VLOOKUP($A9,'Return Data'!$B$7:$R$2292,15,0)</f>
        <v>9.2972999999999999</v>
      </c>
      <c r="Q9" s="61">
        <f>RANK(P9,P$8:P$30,0)</f>
        <v>3</v>
      </c>
      <c r="R9" s="60">
        <f>VLOOKUP($A9,'Return Data'!$B$7:$R$2292,16,0)</f>
        <v>8.9888999999999992</v>
      </c>
      <c r="S9" s="62">
        <f t="shared" si="5"/>
        <v>11</v>
      </c>
    </row>
    <row r="10" spans="1:20" x14ac:dyDescent="0.3">
      <c r="A10" s="58" t="s">
        <v>1964</v>
      </c>
      <c r="B10" s="59">
        <f>VLOOKUP($A10,'Return Data'!$B$7:$R$2292,3,0)</f>
        <v>44882</v>
      </c>
      <c r="C10" s="60">
        <f>VLOOKUP($A10,'Return Data'!$B$7:$R$2292,4,0)</f>
        <v>13.229100000000001</v>
      </c>
      <c r="D10" s="60">
        <f>VLOOKUP($A10,'Return Data'!$B$7:$R$2292,10,0)</f>
        <v>1.0471999999999999</v>
      </c>
      <c r="E10" s="61">
        <f t="shared" si="0"/>
        <v>17</v>
      </c>
      <c r="F10" s="60">
        <f>VLOOKUP($A10,'Return Data'!$B$7:$R$2292,11,0)</f>
        <v>7.0930999999999997</v>
      </c>
      <c r="G10" s="61">
        <f t="shared" si="1"/>
        <v>5</v>
      </c>
      <c r="H10" s="60">
        <f>VLOOKUP($A10,'Return Data'!$B$7:$R$2292,12,0)</f>
        <v>4.6605999999999996</v>
      </c>
      <c r="I10" s="61">
        <f t="shared" si="2"/>
        <v>7</v>
      </c>
      <c r="J10" s="60">
        <f>VLOOKUP($A10,'Return Data'!$B$7:$R$2292,13,0)</f>
        <v>4.3304</v>
      </c>
      <c r="K10" s="61">
        <f t="shared" si="3"/>
        <v>6</v>
      </c>
      <c r="L10" s="60">
        <f>VLOOKUP($A10,'Return Data'!$B$7:$R$2292,17,0)</f>
        <v>6.9297000000000004</v>
      </c>
      <c r="M10" s="61">
        <f t="shared" si="4"/>
        <v>22</v>
      </c>
      <c r="N10" s="60"/>
      <c r="O10" s="61"/>
      <c r="P10" s="60"/>
      <c r="Q10" s="61"/>
      <c r="R10" s="60">
        <f>VLOOKUP($A10,'Return Data'!$B$7:$R$2292,16,0)</f>
        <v>8.8002000000000002</v>
      </c>
      <c r="S10" s="62">
        <f t="shared" si="5"/>
        <v>12</v>
      </c>
    </row>
    <row r="11" spans="1:20" x14ac:dyDescent="0.3">
      <c r="A11" s="58" t="s">
        <v>1548</v>
      </c>
      <c r="B11" s="59">
        <f>VLOOKUP($A11,'Return Data'!$B$7:$R$2292,3,0)</f>
        <v>44882</v>
      </c>
      <c r="C11" s="60">
        <f>VLOOKUP($A11,'Return Data'!$B$7:$R$2292,4,0)</f>
        <v>18.225999999999999</v>
      </c>
      <c r="D11" s="60">
        <f>VLOOKUP($A11,'Return Data'!$B$7:$R$2292,10,0)</f>
        <v>1.1039000000000001</v>
      </c>
      <c r="E11" s="61">
        <f t="shared" si="0"/>
        <v>14</v>
      </c>
      <c r="F11" s="60">
        <f>VLOOKUP($A11,'Return Data'!$B$7:$R$2292,11,0)</f>
        <v>4.9702999999999999</v>
      </c>
      <c r="G11" s="61">
        <f t="shared" si="1"/>
        <v>15</v>
      </c>
      <c r="H11" s="60">
        <f>VLOOKUP($A11,'Return Data'!$B$7:$R$2292,12,0)</f>
        <v>4.2081</v>
      </c>
      <c r="I11" s="61">
        <f t="shared" si="2"/>
        <v>12</v>
      </c>
      <c r="J11" s="60">
        <f>VLOOKUP($A11,'Return Data'!$B$7:$R$2292,13,0)</f>
        <v>4.8074000000000003</v>
      </c>
      <c r="K11" s="61">
        <f t="shared" si="3"/>
        <v>5</v>
      </c>
      <c r="L11" s="60">
        <f>VLOOKUP($A11,'Return Data'!$B$7:$R$2292,17,0)</f>
        <v>11.729900000000001</v>
      </c>
      <c r="M11" s="61">
        <f t="shared" si="4"/>
        <v>8</v>
      </c>
      <c r="N11" s="60">
        <f>VLOOKUP($A11,'Return Data'!$B$7:$R$2292,14,0)</f>
        <v>9.7466000000000008</v>
      </c>
      <c r="O11" s="61">
        <f t="shared" ref="O11:O17" si="6">RANK(N11,N$8:N$30,0)</f>
        <v>12</v>
      </c>
      <c r="P11" s="60">
        <f>VLOOKUP($A11,'Return Data'!$B$7:$R$2292,15,0)</f>
        <v>7.9595000000000002</v>
      </c>
      <c r="Q11" s="61">
        <f>RANK(P11,P$8:P$30,0)</f>
        <v>8</v>
      </c>
      <c r="R11" s="60">
        <f>VLOOKUP($A11,'Return Data'!$B$7:$R$2292,16,0)</f>
        <v>9.4556000000000004</v>
      </c>
      <c r="S11" s="62">
        <f t="shared" si="5"/>
        <v>4</v>
      </c>
    </row>
    <row r="12" spans="1:20" x14ac:dyDescent="0.3">
      <c r="A12" s="58" t="s">
        <v>1549</v>
      </c>
      <c r="B12" s="59">
        <f>VLOOKUP($A12,'Return Data'!$B$7:$R$2292,3,0)</f>
        <v>44882</v>
      </c>
      <c r="C12" s="60">
        <f>VLOOKUP($A12,'Return Data'!$B$7:$R$2292,4,0)</f>
        <v>20.241900000000001</v>
      </c>
      <c r="D12" s="60">
        <f>VLOOKUP($A12,'Return Data'!$B$7:$R$2292,10,0)</f>
        <v>1.4830000000000001</v>
      </c>
      <c r="E12" s="61">
        <f t="shared" si="0"/>
        <v>9</v>
      </c>
      <c r="F12" s="60">
        <f>VLOOKUP($A12,'Return Data'!$B$7:$R$2292,11,0)</f>
        <v>6.1291000000000002</v>
      </c>
      <c r="G12" s="61">
        <f t="shared" si="1"/>
        <v>9</v>
      </c>
      <c r="H12" s="60">
        <f>VLOOKUP($A12,'Return Data'!$B$7:$R$2292,12,0)</f>
        <v>4.5622999999999996</v>
      </c>
      <c r="I12" s="61">
        <f t="shared" si="2"/>
        <v>10</v>
      </c>
      <c r="J12" s="60">
        <f>VLOOKUP($A12,'Return Data'!$B$7:$R$2292,13,0)</f>
        <v>3.3683000000000001</v>
      </c>
      <c r="K12" s="61">
        <f t="shared" si="3"/>
        <v>12</v>
      </c>
      <c r="L12" s="60">
        <f>VLOOKUP($A12,'Return Data'!$B$7:$R$2292,17,0)</f>
        <v>10.646599999999999</v>
      </c>
      <c r="M12" s="61">
        <f t="shared" si="4"/>
        <v>10</v>
      </c>
      <c r="N12" s="60">
        <f>VLOOKUP($A12,'Return Data'!$B$7:$R$2292,14,0)</f>
        <v>10.5931</v>
      </c>
      <c r="O12" s="61">
        <f t="shared" si="6"/>
        <v>7</v>
      </c>
      <c r="P12" s="60">
        <f>VLOOKUP($A12,'Return Data'!$B$7:$R$2292,15,0)</f>
        <v>9.2226999999999997</v>
      </c>
      <c r="Q12" s="61">
        <f>RANK(P12,P$8:P$30,0)</f>
        <v>4</v>
      </c>
      <c r="R12" s="60">
        <f>VLOOKUP($A12,'Return Data'!$B$7:$R$2292,16,0)</f>
        <v>9.0944000000000003</v>
      </c>
      <c r="S12" s="62">
        <f t="shared" si="5"/>
        <v>8</v>
      </c>
    </row>
    <row r="13" spans="1:20" x14ac:dyDescent="0.3">
      <c r="A13" s="58" t="s">
        <v>1550</v>
      </c>
      <c r="B13" s="59">
        <f>VLOOKUP($A13,'Return Data'!$B$7:$R$2292,3,0)</f>
        <v>44882</v>
      </c>
      <c r="C13" s="60">
        <f>VLOOKUP($A13,'Return Data'!$B$7:$R$2292,4,0)</f>
        <v>14.1393</v>
      </c>
      <c r="D13" s="60">
        <f>VLOOKUP($A13,'Return Data'!$B$7:$R$2292,10,0)</f>
        <v>2.1796000000000002</v>
      </c>
      <c r="E13" s="61">
        <f t="shared" si="0"/>
        <v>4</v>
      </c>
      <c r="F13" s="60">
        <f>VLOOKUP($A13,'Return Data'!$B$7:$R$2292,11,0)</f>
        <v>7.0818000000000003</v>
      </c>
      <c r="G13" s="61">
        <f t="shared" si="1"/>
        <v>6</v>
      </c>
      <c r="H13" s="60">
        <f>VLOOKUP($A13,'Return Data'!$B$7:$R$2292,12,0)</f>
        <v>4.9618000000000002</v>
      </c>
      <c r="I13" s="61">
        <f t="shared" si="2"/>
        <v>5</v>
      </c>
      <c r="J13" s="60">
        <f>VLOOKUP($A13,'Return Data'!$B$7:$R$2292,13,0)</f>
        <v>3.7602000000000002</v>
      </c>
      <c r="K13" s="61">
        <f t="shared" si="3"/>
        <v>8</v>
      </c>
      <c r="L13" s="60">
        <f>VLOOKUP($A13,'Return Data'!$B$7:$R$2292,17,0)</f>
        <v>12.1143</v>
      </c>
      <c r="M13" s="61">
        <f t="shared" si="4"/>
        <v>6</v>
      </c>
      <c r="N13" s="60">
        <f>VLOOKUP($A13,'Return Data'!$B$7:$R$2292,14,0)</f>
        <v>10.319599999999999</v>
      </c>
      <c r="O13" s="61">
        <f t="shared" si="6"/>
        <v>9</v>
      </c>
      <c r="P13" s="60"/>
      <c r="Q13" s="61"/>
      <c r="R13" s="60">
        <f>VLOOKUP($A13,'Return Data'!$B$7:$R$2292,16,0)</f>
        <v>8.5386000000000006</v>
      </c>
      <c r="S13" s="62">
        <f t="shared" si="5"/>
        <v>14</v>
      </c>
    </row>
    <row r="14" spans="1:20" x14ac:dyDescent="0.3">
      <c r="A14" s="58" t="s">
        <v>1551</v>
      </c>
      <c r="B14" s="59">
        <f>VLOOKUP($A14,'Return Data'!$B$7:$R$2292,3,0)</f>
        <v>44882</v>
      </c>
      <c r="C14" s="60">
        <f>VLOOKUP($A14,'Return Data'!$B$7:$R$2292,4,0)</f>
        <v>55.128999999999998</v>
      </c>
      <c r="D14" s="60">
        <f>VLOOKUP($A14,'Return Data'!$B$7:$R$2292,10,0)</f>
        <v>2.2764000000000002</v>
      </c>
      <c r="E14" s="61">
        <f t="shared" si="0"/>
        <v>3</v>
      </c>
      <c r="F14" s="60">
        <f>VLOOKUP($A14,'Return Data'!$B$7:$R$2292,11,0)</f>
        <v>7.1631</v>
      </c>
      <c r="G14" s="61">
        <f t="shared" si="1"/>
        <v>3</v>
      </c>
      <c r="H14" s="60">
        <f>VLOOKUP($A14,'Return Data'!$B$7:$R$2292,12,0)</f>
        <v>5.7347000000000001</v>
      </c>
      <c r="I14" s="61">
        <f t="shared" si="2"/>
        <v>3</v>
      </c>
      <c r="J14" s="60">
        <f>VLOOKUP($A14,'Return Data'!$B$7:$R$2292,13,0)</f>
        <v>5.7205000000000004</v>
      </c>
      <c r="K14" s="61">
        <f t="shared" si="3"/>
        <v>3</v>
      </c>
      <c r="L14" s="60">
        <f>VLOOKUP($A14,'Return Data'!$B$7:$R$2292,17,0)</f>
        <v>15.0738</v>
      </c>
      <c r="M14" s="61">
        <f t="shared" si="4"/>
        <v>2</v>
      </c>
      <c r="N14" s="60">
        <f>VLOOKUP($A14,'Return Data'!$B$7:$R$2292,14,0)</f>
        <v>11.5686</v>
      </c>
      <c r="O14" s="61">
        <f t="shared" si="6"/>
        <v>4</v>
      </c>
      <c r="P14" s="60">
        <f>VLOOKUP($A14,'Return Data'!$B$7:$R$2292,15,0)</f>
        <v>8.8834</v>
      </c>
      <c r="Q14" s="61">
        <f>RANK(P14,P$8:P$30,0)</f>
        <v>6</v>
      </c>
      <c r="R14" s="60">
        <f>VLOOKUP($A14,'Return Data'!$B$7:$R$2292,16,0)</f>
        <v>10.231999999999999</v>
      </c>
      <c r="S14" s="62">
        <f t="shared" si="5"/>
        <v>3</v>
      </c>
    </row>
    <row r="15" spans="1:20" x14ac:dyDescent="0.3">
      <c r="A15" s="58" t="s">
        <v>1552</v>
      </c>
      <c r="B15" s="59">
        <f>VLOOKUP($A15,'Return Data'!$B$7:$R$2292,3,0)</f>
        <v>44882</v>
      </c>
      <c r="C15" s="60">
        <f>VLOOKUP($A15,'Return Data'!$B$7:$R$2292,4,0)</f>
        <v>18.97</v>
      </c>
      <c r="D15" s="60">
        <f>VLOOKUP($A15,'Return Data'!$B$7:$R$2292,10,0)</f>
        <v>1.9343999999999999</v>
      </c>
      <c r="E15" s="61">
        <f t="shared" si="0"/>
        <v>6</v>
      </c>
      <c r="F15" s="60">
        <f>VLOOKUP($A15,'Return Data'!$B$7:$R$2292,11,0)</f>
        <v>3.7746</v>
      </c>
      <c r="G15" s="61">
        <f t="shared" si="1"/>
        <v>21</v>
      </c>
      <c r="H15" s="60">
        <f>VLOOKUP($A15,'Return Data'!$B$7:$R$2292,12,0)</f>
        <v>4.9226000000000001</v>
      </c>
      <c r="I15" s="61">
        <f t="shared" si="2"/>
        <v>6</v>
      </c>
      <c r="J15" s="60">
        <f>VLOOKUP($A15,'Return Data'!$B$7:$R$2292,13,0)</f>
        <v>6.5132000000000003</v>
      </c>
      <c r="K15" s="61">
        <f t="shared" si="3"/>
        <v>1</v>
      </c>
      <c r="L15" s="60">
        <f>VLOOKUP($A15,'Return Data'!$B$7:$R$2292,17,0)</f>
        <v>10.4862</v>
      </c>
      <c r="M15" s="61">
        <f t="shared" si="4"/>
        <v>13</v>
      </c>
      <c r="N15" s="60">
        <f>VLOOKUP($A15,'Return Data'!$B$7:$R$2292,14,0)</f>
        <v>7.9511000000000003</v>
      </c>
      <c r="O15" s="61">
        <f t="shared" si="6"/>
        <v>18</v>
      </c>
      <c r="P15" s="60">
        <f>VLOOKUP($A15,'Return Data'!$B$7:$R$2292,15,0)</f>
        <v>7.7309999999999999</v>
      </c>
      <c r="Q15" s="61">
        <f>RANK(P15,P$8:P$30,0)</f>
        <v>11</v>
      </c>
      <c r="R15" s="60">
        <f>VLOOKUP($A15,'Return Data'!$B$7:$R$2292,16,0)</f>
        <v>8.3802000000000003</v>
      </c>
      <c r="S15" s="62">
        <f t="shared" si="5"/>
        <v>15</v>
      </c>
    </row>
    <row r="16" spans="1:20" x14ac:dyDescent="0.3">
      <c r="A16" s="58" t="s">
        <v>1553</v>
      </c>
      <c r="B16" s="59">
        <f>VLOOKUP($A16,'Return Data'!$B$7:$R$2292,3,0)</f>
        <v>44882</v>
      </c>
      <c r="C16" s="60">
        <f>VLOOKUP($A16,'Return Data'!$B$7:$R$2292,4,0)</f>
        <v>23.6358</v>
      </c>
      <c r="D16" s="60">
        <f>VLOOKUP($A16,'Return Data'!$B$7:$R$2292,10,0)</f>
        <v>0.94950000000000001</v>
      </c>
      <c r="E16" s="61">
        <f t="shared" si="0"/>
        <v>18</v>
      </c>
      <c r="F16" s="60">
        <f>VLOOKUP($A16,'Return Data'!$B$7:$R$2292,11,0)</f>
        <v>6.0366999999999997</v>
      </c>
      <c r="G16" s="61">
        <f t="shared" si="1"/>
        <v>11</v>
      </c>
      <c r="H16" s="60">
        <f>VLOOKUP($A16,'Return Data'!$B$7:$R$2292,12,0)</f>
        <v>3.5213999999999999</v>
      </c>
      <c r="I16" s="61">
        <f t="shared" si="2"/>
        <v>13</v>
      </c>
      <c r="J16" s="60">
        <f>VLOOKUP($A16,'Return Data'!$B$7:$R$2292,13,0)</f>
        <v>2.7706</v>
      </c>
      <c r="K16" s="61">
        <f t="shared" si="3"/>
        <v>16</v>
      </c>
      <c r="L16" s="60">
        <f>VLOOKUP($A16,'Return Data'!$B$7:$R$2292,17,0)</f>
        <v>9.7408000000000001</v>
      </c>
      <c r="M16" s="61">
        <f t="shared" si="4"/>
        <v>17</v>
      </c>
      <c r="N16" s="60">
        <f>VLOOKUP($A16,'Return Data'!$B$7:$R$2292,14,0)</f>
        <v>8.9487000000000005</v>
      </c>
      <c r="O16" s="61">
        <f t="shared" si="6"/>
        <v>14</v>
      </c>
      <c r="P16" s="60">
        <f>VLOOKUP($A16,'Return Data'!$B$7:$R$2292,15,0)</f>
        <v>7.6111000000000004</v>
      </c>
      <c r="Q16" s="61">
        <f>RANK(P16,P$8:P$30,0)</f>
        <v>12</v>
      </c>
      <c r="R16" s="60">
        <f>VLOOKUP($A16,'Return Data'!$B$7:$R$2292,16,0)</f>
        <v>7.4984000000000002</v>
      </c>
      <c r="S16" s="62">
        <f t="shared" si="5"/>
        <v>21</v>
      </c>
    </row>
    <row r="17" spans="1:19" x14ac:dyDescent="0.3">
      <c r="A17" s="58" t="s">
        <v>1554</v>
      </c>
      <c r="B17" s="59">
        <f>VLOOKUP($A17,'Return Data'!$B$7:$R$2292,3,0)</f>
        <v>44882</v>
      </c>
      <c r="C17" s="60">
        <f>VLOOKUP($A17,'Return Data'!$B$7:$R$2292,4,0)</f>
        <v>27.52</v>
      </c>
      <c r="D17" s="60">
        <f>VLOOKUP($A17,'Return Data'!$B$7:$R$2292,10,0)</f>
        <v>1.091</v>
      </c>
      <c r="E17" s="61">
        <f t="shared" si="0"/>
        <v>15</v>
      </c>
      <c r="F17" s="60">
        <f>VLOOKUP($A17,'Return Data'!$B$7:$R$2292,11,0)</f>
        <v>4.5593000000000004</v>
      </c>
      <c r="G17" s="61">
        <f t="shared" si="1"/>
        <v>17</v>
      </c>
      <c r="H17" s="60">
        <f>VLOOKUP($A17,'Return Data'!$B$7:$R$2292,12,0)</f>
        <v>3.3420999999999998</v>
      </c>
      <c r="I17" s="61">
        <f t="shared" si="2"/>
        <v>14</v>
      </c>
      <c r="J17" s="60">
        <f>VLOOKUP($A17,'Return Data'!$B$7:$R$2292,13,0)</f>
        <v>3.6924999999999999</v>
      </c>
      <c r="K17" s="61">
        <f t="shared" si="3"/>
        <v>10</v>
      </c>
      <c r="L17" s="60">
        <f>VLOOKUP($A17,'Return Data'!$B$7:$R$2292,17,0)</f>
        <v>8.9131</v>
      </c>
      <c r="M17" s="61">
        <f t="shared" si="4"/>
        <v>19</v>
      </c>
      <c r="N17" s="60">
        <f>VLOOKUP($A17,'Return Data'!$B$7:$R$2292,14,0)</f>
        <v>8.8560999999999996</v>
      </c>
      <c r="O17" s="61">
        <f t="shared" si="6"/>
        <v>15</v>
      </c>
      <c r="P17" s="60">
        <f>VLOOKUP($A17,'Return Data'!$B$7:$R$2292,15,0)</f>
        <v>7.2755999999999998</v>
      </c>
      <c r="Q17" s="61">
        <f>RANK(P17,P$8:P$30,0)</f>
        <v>14</v>
      </c>
      <c r="R17" s="60">
        <f>VLOOKUP($A17,'Return Data'!$B$7:$R$2292,16,0)</f>
        <v>7.5218999999999996</v>
      </c>
      <c r="S17" s="62">
        <f t="shared" si="5"/>
        <v>20</v>
      </c>
    </row>
    <row r="18" spans="1:19" x14ac:dyDescent="0.3">
      <c r="A18" s="58" t="s">
        <v>1555</v>
      </c>
      <c r="B18" s="59">
        <f>VLOOKUP($A18,'Return Data'!$B$7:$R$2292,3,0)</f>
        <v>44882</v>
      </c>
      <c r="C18" s="60">
        <f>VLOOKUP($A18,'Return Data'!$B$7:$R$2292,4,0)</f>
        <v>13.2759</v>
      </c>
      <c r="D18" s="60">
        <f>VLOOKUP($A18,'Return Data'!$B$7:$R$2292,10,0)</f>
        <v>-0.10009999999999999</v>
      </c>
      <c r="E18" s="61">
        <f t="shared" si="0"/>
        <v>22</v>
      </c>
      <c r="F18" s="60">
        <f>VLOOKUP($A18,'Return Data'!$B$7:$R$2292,11,0)</f>
        <v>4.0937000000000001</v>
      </c>
      <c r="G18" s="61">
        <f t="shared" si="1"/>
        <v>20</v>
      </c>
      <c r="H18" s="60">
        <f>VLOOKUP($A18,'Return Data'!$B$7:$R$2292,12,0)</f>
        <v>1.0711999999999999</v>
      </c>
      <c r="I18" s="61">
        <f t="shared" si="2"/>
        <v>22</v>
      </c>
      <c r="J18" s="60">
        <f>VLOOKUP($A18,'Return Data'!$B$7:$R$2292,13,0)</f>
        <v>-0.70599999999999996</v>
      </c>
      <c r="K18" s="61">
        <f t="shared" si="3"/>
        <v>21</v>
      </c>
      <c r="L18" s="60">
        <f>VLOOKUP($A18,'Return Data'!$B$7:$R$2292,17,0)</f>
        <v>7.2359999999999998</v>
      </c>
      <c r="M18" s="61">
        <f t="shared" si="4"/>
        <v>21</v>
      </c>
      <c r="N18" s="60"/>
      <c r="O18" s="61"/>
      <c r="P18" s="60"/>
      <c r="Q18" s="61"/>
      <c r="R18" s="60">
        <f>VLOOKUP($A18,'Return Data'!$B$7:$R$2292,16,0)</f>
        <v>7.9564000000000004</v>
      </c>
      <c r="S18" s="62">
        <f t="shared" si="5"/>
        <v>18</v>
      </c>
    </row>
    <row r="19" spans="1:19" x14ac:dyDescent="0.3">
      <c r="A19" s="58" t="s">
        <v>1556</v>
      </c>
      <c r="B19" s="59">
        <f>VLOOKUP($A19,'Return Data'!$B$7:$R$2292,3,0)</f>
        <v>44882</v>
      </c>
      <c r="C19" s="60">
        <f>VLOOKUP($A19,'Return Data'!$B$7:$R$2292,4,0)</f>
        <v>20.701499999999999</v>
      </c>
      <c r="D19" s="60">
        <f>VLOOKUP($A19,'Return Data'!$B$7:$R$2292,10,0)</f>
        <v>2.2988</v>
      </c>
      <c r="E19" s="61">
        <f t="shared" si="0"/>
        <v>2</v>
      </c>
      <c r="F19" s="60">
        <f>VLOOKUP($A19,'Return Data'!$B$7:$R$2292,11,0)</f>
        <v>6.1153000000000004</v>
      </c>
      <c r="G19" s="61">
        <f t="shared" si="1"/>
        <v>10</v>
      </c>
      <c r="H19" s="60">
        <f>VLOOKUP($A19,'Return Data'!$B$7:$R$2292,12,0)</f>
        <v>6.0054999999999996</v>
      </c>
      <c r="I19" s="61">
        <f t="shared" si="2"/>
        <v>1</v>
      </c>
      <c r="J19" s="60">
        <f>VLOOKUP($A19,'Return Data'!$B$7:$R$2292,13,0)</f>
        <v>6.0114999999999998</v>
      </c>
      <c r="K19" s="61">
        <f t="shared" si="3"/>
        <v>2</v>
      </c>
      <c r="L19" s="60">
        <f>VLOOKUP($A19,'Return Data'!$B$7:$R$2292,17,0)</f>
        <v>11.208</v>
      </c>
      <c r="M19" s="61">
        <f t="shared" si="4"/>
        <v>9</v>
      </c>
      <c r="N19" s="60">
        <f>VLOOKUP($A19,'Return Data'!$B$7:$R$2292,14,0)</f>
        <v>10.448700000000001</v>
      </c>
      <c r="O19" s="61">
        <f>RANK(N19,N$8:N$30,0)</f>
        <v>8</v>
      </c>
      <c r="P19" s="60">
        <f>VLOOKUP($A19,'Return Data'!$B$7:$R$2292,15,0)</f>
        <v>9.1609999999999996</v>
      </c>
      <c r="Q19" s="61">
        <f>RANK(P19,P$8:P$30,0)</f>
        <v>5</v>
      </c>
      <c r="R19" s="60">
        <f>VLOOKUP($A19,'Return Data'!$B$7:$R$2292,16,0)</f>
        <v>9.3971</v>
      </c>
      <c r="S19" s="62">
        <f t="shared" si="5"/>
        <v>5</v>
      </c>
    </row>
    <row r="20" spans="1:19" x14ac:dyDescent="0.3">
      <c r="A20" s="58" t="s">
        <v>1557</v>
      </c>
      <c r="B20" s="59">
        <f>VLOOKUP($A20,'Return Data'!$B$7:$R$2292,3,0)</f>
        <v>44882</v>
      </c>
      <c r="C20" s="60">
        <f>VLOOKUP($A20,'Return Data'!$B$7:$R$2292,4,0)</f>
        <v>25.384</v>
      </c>
      <c r="D20" s="60">
        <f>VLOOKUP($A20,'Return Data'!$B$7:$R$2292,10,0)</f>
        <v>0.79420000000000002</v>
      </c>
      <c r="E20" s="61">
        <f t="shared" si="0"/>
        <v>21</v>
      </c>
      <c r="F20" s="60">
        <f>VLOOKUP($A20,'Return Data'!$B$7:$R$2292,11,0)</f>
        <v>4.4008000000000003</v>
      </c>
      <c r="G20" s="61">
        <f t="shared" si="1"/>
        <v>19</v>
      </c>
      <c r="H20" s="60">
        <f>VLOOKUP($A20,'Return Data'!$B$7:$R$2292,12,0)</f>
        <v>2.5491999999999999</v>
      </c>
      <c r="I20" s="61">
        <f t="shared" si="2"/>
        <v>19</v>
      </c>
      <c r="J20" s="60">
        <f>VLOOKUP($A20,'Return Data'!$B$7:$R$2292,13,0)</f>
        <v>2.8567</v>
      </c>
      <c r="K20" s="61">
        <f t="shared" si="3"/>
        <v>14</v>
      </c>
      <c r="L20" s="60">
        <f>VLOOKUP($A20,'Return Data'!$B$7:$R$2292,17,0)</f>
        <v>12.071899999999999</v>
      </c>
      <c r="M20" s="61">
        <f t="shared" si="4"/>
        <v>7</v>
      </c>
      <c r="N20" s="60">
        <f>VLOOKUP($A20,'Return Data'!$B$7:$R$2292,14,0)</f>
        <v>10.8386</v>
      </c>
      <c r="O20" s="61">
        <f>RANK(N20,N$8:N$30,0)</f>
        <v>6</v>
      </c>
      <c r="P20" s="60">
        <f>VLOOKUP($A20,'Return Data'!$B$7:$R$2292,15,0)</f>
        <v>7.5766999999999998</v>
      </c>
      <c r="Q20" s="61">
        <f>RANK(P20,P$8:P$30,0)</f>
        <v>13</v>
      </c>
      <c r="R20" s="60">
        <f>VLOOKUP($A20,'Return Data'!$B$7:$R$2292,16,0)</f>
        <v>8.7522000000000002</v>
      </c>
      <c r="S20" s="62">
        <f t="shared" si="5"/>
        <v>13</v>
      </c>
    </row>
    <row r="21" spans="1:19" x14ac:dyDescent="0.3">
      <c r="A21" s="58" t="s">
        <v>1558</v>
      </c>
      <c r="B21" s="59">
        <f>VLOOKUP($A21,'Return Data'!$B$7:$R$2292,3,0)</f>
        <v>44882</v>
      </c>
      <c r="C21" s="60">
        <f>VLOOKUP($A21,'Return Data'!$B$7:$R$2292,4,0)</f>
        <v>17.839600000000001</v>
      </c>
      <c r="D21" s="60">
        <f>VLOOKUP($A21,'Return Data'!$B$7:$R$2292,10,0)</f>
        <v>2.0402999999999998</v>
      </c>
      <c r="E21" s="61">
        <f t="shared" si="0"/>
        <v>5</v>
      </c>
      <c r="F21" s="60">
        <f>VLOOKUP($A21,'Return Data'!$B$7:$R$2292,11,0)</f>
        <v>6.5891000000000002</v>
      </c>
      <c r="G21" s="61">
        <f t="shared" si="1"/>
        <v>8</v>
      </c>
      <c r="H21" s="60">
        <f>VLOOKUP($A21,'Return Data'!$B$7:$R$2292,12,0)</f>
        <v>4.6101999999999999</v>
      </c>
      <c r="I21" s="61">
        <f t="shared" si="2"/>
        <v>9</v>
      </c>
      <c r="J21" s="60">
        <f>VLOOKUP($A21,'Return Data'!$B$7:$R$2292,13,0)</f>
        <v>2.8414999999999999</v>
      </c>
      <c r="K21" s="61">
        <f t="shared" si="3"/>
        <v>15</v>
      </c>
      <c r="L21" s="60">
        <f>VLOOKUP($A21,'Return Data'!$B$7:$R$2292,17,0)</f>
        <v>14.1777</v>
      </c>
      <c r="M21" s="61">
        <f t="shared" si="4"/>
        <v>3</v>
      </c>
      <c r="N21" s="60">
        <f>VLOOKUP($A21,'Return Data'!$B$7:$R$2292,14,0)</f>
        <v>13.0198</v>
      </c>
      <c r="O21" s="61">
        <f>RANK(N21,N$8:N$30,0)</f>
        <v>2</v>
      </c>
      <c r="P21" s="60">
        <f>VLOOKUP($A21,'Return Data'!$B$7:$R$2292,15,0)</f>
        <v>9.5342000000000002</v>
      </c>
      <c r="Q21" s="61">
        <f>RANK(P21,P$8:P$30,0)</f>
        <v>2</v>
      </c>
      <c r="R21" s="60">
        <f>VLOOKUP($A21,'Return Data'!$B$7:$R$2292,16,0)</f>
        <v>10.5053</v>
      </c>
      <c r="S21" s="62">
        <f t="shared" si="5"/>
        <v>2</v>
      </c>
    </row>
    <row r="22" spans="1:19" x14ac:dyDescent="0.3">
      <c r="A22" s="58" t="s">
        <v>1559</v>
      </c>
      <c r="B22" s="59">
        <f>VLOOKUP($A22,'Return Data'!$B$7:$R$2292,3,0)</f>
        <v>44882</v>
      </c>
      <c r="C22" s="60">
        <f>VLOOKUP($A22,'Return Data'!$B$7:$R$2292,4,0)</f>
        <v>15.769</v>
      </c>
      <c r="D22" s="60">
        <f>VLOOKUP($A22,'Return Data'!$B$7:$R$2292,10,0)</f>
        <v>1.3170999999999999</v>
      </c>
      <c r="E22" s="61">
        <f t="shared" si="0"/>
        <v>12</v>
      </c>
      <c r="F22" s="60">
        <f>VLOOKUP($A22,'Return Data'!$B$7:$R$2292,11,0)</f>
        <v>7.1627999999999998</v>
      </c>
      <c r="G22" s="61">
        <f t="shared" si="1"/>
        <v>4</v>
      </c>
      <c r="H22" s="60">
        <f>VLOOKUP($A22,'Return Data'!$B$7:$R$2292,12,0)</f>
        <v>4.6174999999999997</v>
      </c>
      <c r="I22" s="61">
        <f t="shared" si="2"/>
        <v>8</v>
      </c>
      <c r="J22" s="60">
        <f>VLOOKUP($A22,'Return Data'!$B$7:$R$2292,13,0)</f>
        <v>3.5390999999999999</v>
      </c>
      <c r="K22" s="61">
        <f t="shared" si="3"/>
        <v>11</v>
      </c>
      <c r="L22" s="60">
        <f>VLOOKUP($A22,'Return Data'!$B$7:$R$2292,17,0)</f>
        <v>12.484</v>
      </c>
      <c r="M22" s="61">
        <f t="shared" si="4"/>
        <v>5</v>
      </c>
      <c r="N22" s="60">
        <f>VLOOKUP($A22,'Return Data'!$B$7:$R$2292,14,0)</f>
        <v>12.4978</v>
      </c>
      <c r="O22" s="61">
        <f>RANK(N22,N$8:N$30,0)</f>
        <v>3</v>
      </c>
      <c r="P22" s="60"/>
      <c r="Q22" s="61"/>
      <c r="R22" s="60">
        <f>VLOOKUP($A22,'Return Data'!$B$7:$R$2292,16,0)</f>
        <v>12.319000000000001</v>
      </c>
      <c r="S22" s="62">
        <f t="shared" si="5"/>
        <v>1</v>
      </c>
    </row>
    <row r="23" spans="1:19" x14ac:dyDescent="0.3">
      <c r="A23" s="58" t="s">
        <v>1560</v>
      </c>
      <c r="B23" s="59">
        <f>VLOOKUP($A23,'Return Data'!$B$7:$R$2292,3,0)</f>
        <v>44882</v>
      </c>
      <c r="C23" s="60">
        <f>VLOOKUP($A23,'Return Data'!$B$7:$R$2292,4,0)</f>
        <v>13.614800000000001</v>
      </c>
      <c r="D23" s="60">
        <f>VLOOKUP($A23,'Return Data'!$B$7:$R$2292,10,0)</f>
        <v>1.7070000000000001</v>
      </c>
      <c r="E23" s="61">
        <f t="shared" si="0"/>
        <v>8</v>
      </c>
      <c r="F23" s="60">
        <f>VLOOKUP($A23,'Return Data'!$B$7:$R$2292,11,0)</f>
        <v>4.7912999999999997</v>
      </c>
      <c r="G23" s="61">
        <f t="shared" si="1"/>
        <v>16</v>
      </c>
      <c r="H23" s="60">
        <f>VLOOKUP($A23,'Return Data'!$B$7:$R$2292,12,0)</f>
        <v>3.2864</v>
      </c>
      <c r="I23" s="61">
        <f t="shared" si="2"/>
        <v>15</v>
      </c>
      <c r="J23" s="60">
        <f>VLOOKUP($A23,'Return Data'!$B$7:$R$2292,13,0)</f>
        <v>2.6030000000000002</v>
      </c>
      <c r="K23" s="61">
        <f t="shared" si="3"/>
        <v>17</v>
      </c>
      <c r="L23" s="60">
        <f>VLOOKUP($A23,'Return Data'!$B$7:$R$2292,17,0)</f>
        <v>9.9580000000000002</v>
      </c>
      <c r="M23" s="61">
        <f t="shared" si="4"/>
        <v>15</v>
      </c>
      <c r="N23" s="60">
        <f>VLOOKUP($A23,'Return Data'!$B$7:$R$2292,14,0)</f>
        <v>3.4569000000000001</v>
      </c>
      <c r="O23" s="61">
        <f>RANK(N23,N$8:N$30,0)</f>
        <v>20</v>
      </c>
      <c r="P23" s="60">
        <f>VLOOKUP($A23,'Return Data'!$B$7:$R$2292,15,0)</f>
        <v>1.2143999999999999</v>
      </c>
      <c r="Q23" s="61">
        <f>RANK(P23,P$8:P$30,0)</f>
        <v>16</v>
      </c>
      <c r="R23" s="60">
        <f>VLOOKUP($A23,'Return Data'!$B$7:$R$2292,16,0)</f>
        <v>4.2149999999999999</v>
      </c>
      <c r="S23" s="62">
        <f t="shared" si="5"/>
        <v>22</v>
      </c>
    </row>
    <row r="24" spans="1:19" x14ac:dyDescent="0.3">
      <c r="A24" s="58" t="s">
        <v>1561</v>
      </c>
      <c r="B24" s="59">
        <f>VLOOKUP($A24,'Return Data'!$B$7:$R$2292,3,0)</f>
        <v>44882</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44882</v>
      </c>
      <c r="C25" s="60">
        <f>VLOOKUP($A25,'Return Data'!$B$7:$R$2292,4,0)</f>
        <v>45.199100000000001</v>
      </c>
      <c r="D25" s="60">
        <f>VLOOKUP($A25,'Return Data'!$B$7:$R$2292,10,0)</f>
        <v>1.4063000000000001</v>
      </c>
      <c r="E25" s="61">
        <f t="shared" ref="E25:E30" si="7">RANK(D25,D$8:D$30,0)</f>
        <v>10</v>
      </c>
      <c r="F25" s="60">
        <f>VLOOKUP($A25,'Return Data'!$B$7:$R$2292,11,0)</f>
        <v>3.5693000000000001</v>
      </c>
      <c r="G25" s="61">
        <f t="shared" ref="G25:G30" si="8">RANK(F25,F$8:F$30,0)</f>
        <v>22</v>
      </c>
      <c r="H25" s="60">
        <f>VLOOKUP($A25,'Return Data'!$B$7:$R$2292,12,0)</f>
        <v>3.286</v>
      </c>
      <c r="I25" s="61">
        <f t="shared" ref="I25:I30" si="9">RANK(H25,H$8:H$30,0)</f>
        <v>16</v>
      </c>
      <c r="J25" s="60">
        <f>VLOOKUP($A25,'Return Data'!$B$7:$R$2292,13,0)</f>
        <v>3.3068</v>
      </c>
      <c r="K25" s="61">
        <f t="shared" ref="K25:K30" si="10">RANK(J25,J$8:J$30,0)</f>
        <v>13</v>
      </c>
      <c r="L25" s="60">
        <f>VLOOKUP($A25,'Return Data'!$B$7:$R$2292,17,0)</f>
        <v>10.5253</v>
      </c>
      <c r="M25" s="61">
        <f t="shared" ref="M25:M30" si="11">RANK(L25,L$8:L$30,0)</f>
        <v>12</v>
      </c>
      <c r="N25" s="60">
        <f>VLOOKUP($A25,'Return Data'!$B$7:$R$2292,14,0)</f>
        <v>8.1854999999999993</v>
      </c>
      <c r="O25" s="61">
        <f t="shared" ref="O25:O30" si="12">RANK(N25,N$8:N$30,0)</f>
        <v>17</v>
      </c>
      <c r="P25" s="60">
        <f>VLOOKUP($A25,'Return Data'!$B$7:$R$2292,15,0)</f>
        <v>7.9194000000000004</v>
      </c>
      <c r="Q25" s="61">
        <f>RANK(P25,P$8:P$30,0)</f>
        <v>9</v>
      </c>
      <c r="R25" s="60">
        <f>VLOOKUP($A25,'Return Data'!$B$7:$R$2292,16,0)</f>
        <v>9.2224000000000004</v>
      </c>
      <c r="S25" s="62">
        <f t="shared" ref="S25:S30" si="13">RANK(R25,R$8:R$30,0)</f>
        <v>7</v>
      </c>
    </row>
    <row r="26" spans="1:19" x14ac:dyDescent="0.3">
      <c r="A26" s="58" t="s">
        <v>1564</v>
      </c>
      <c r="B26" s="59">
        <f>VLOOKUP($A26,'Return Data'!$B$7:$R$2292,3,0)</f>
        <v>44882</v>
      </c>
      <c r="C26" s="60">
        <f>VLOOKUP($A26,'Return Data'!$B$7:$R$2292,4,0)</f>
        <v>19.172799999999999</v>
      </c>
      <c r="D26" s="60">
        <f>VLOOKUP($A26,'Return Data'!$B$7:$R$2292,10,0)</f>
        <v>1.1128</v>
      </c>
      <c r="E26" s="61">
        <f t="shared" si="7"/>
        <v>13</v>
      </c>
      <c r="F26" s="60">
        <f>VLOOKUP($A26,'Return Data'!$B$7:$R$2292,11,0)</f>
        <v>4.4333</v>
      </c>
      <c r="G26" s="61">
        <f t="shared" si="8"/>
        <v>18</v>
      </c>
      <c r="H26" s="60">
        <f>VLOOKUP($A26,'Return Data'!$B$7:$R$2292,12,0)</f>
        <v>2.0247999999999999</v>
      </c>
      <c r="I26" s="61">
        <f t="shared" si="9"/>
        <v>20</v>
      </c>
      <c r="J26" s="60">
        <f>VLOOKUP($A26,'Return Data'!$B$7:$R$2292,13,0)</f>
        <v>1.4825999999999999</v>
      </c>
      <c r="K26" s="61">
        <f t="shared" si="10"/>
        <v>18</v>
      </c>
      <c r="L26" s="60">
        <f>VLOOKUP($A26,'Return Data'!$B$7:$R$2292,17,0)</f>
        <v>10.4473</v>
      </c>
      <c r="M26" s="61">
        <f t="shared" si="11"/>
        <v>14</v>
      </c>
      <c r="N26" s="60">
        <f>VLOOKUP($A26,'Return Data'!$B$7:$R$2292,14,0)</f>
        <v>9.9588999999999999</v>
      </c>
      <c r="O26" s="61">
        <f t="shared" si="12"/>
        <v>10</v>
      </c>
      <c r="P26" s="60">
        <f>VLOOKUP($A26,'Return Data'!$B$7:$R$2292,15,0)</f>
        <v>8.3773</v>
      </c>
      <c r="Q26" s="61">
        <f>RANK(P26,P$8:P$30,0)</f>
        <v>7</v>
      </c>
      <c r="R26" s="60">
        <f>VLOOKUP($A26,'Return Data'!$B$7:$R$2292,16,0)</f>
        <v>9.0890000000000004</v>
      </c>
      <c r="S26" s="62">
        <f t="shared" si="13"/>
        <v>9</v>
      </c>
    </row>
    <row r="27" spans="1:19" x14ac:dyDescent="0.3">
      <c r="A27" s="58" t="s">
        <v>1565</v>
      </c>
      <c r="B27" s="59">
        <f>VLOOKUP($A27,'Return Data'!$B$7:$R$2292,3,0)</f>
        <v>44882</v>
      </c>
      <c r="C27" s="60">
        <f>VLOOKUP($A27,'Return Data'!$B$7:$R$2292,4,0)</f>
        <v>58.003999999999998</v>
      </c>
      <c r="D27" s="60">
        <f>VLOOKUP($A27,'Return Data'!$B$7:$R$2292,10,0)</f>
        <v>1.7371000000000001</v>
      </c>
      <c r="E27" s="61">
        <f t="shared" si="7"/>
        <v>7</v>
      </c>
      <c r="F27" s="60">
        <f>VLOOKUP($A27,'Return Data'!$B$7:$R$2292,11,0)</f>
        <v>7.3993000000000002</v>
      </c>
      <c r="G27" s="61">
        <f t="shared" si="8"/>
        <v>2</v>
      </c>
      <c r="H27" s="60">
        <f>VLOOKUP($A27,'Return Data'!$B$7:$R$2292,12,0)</f>
        <v>5.3833000000000002</v>
      </c>
      <c r="I27" s="61">
        <f t="shared" si="9"/>
        <v>4</v>
      </c>
      <c r="J27" s="60">
        <f>VLOOKUP($A27,'Return Data'!$B$7:$R$2292,13,0)</f>
        <v>3.9297</v>
      </c>
      <c r="K27" s="61">
        <f t="shared" si="10"/>
        <v>7</v>
      </c>
      <c r="L27" s="60">
        <f>VLOOKUP($A27,'Return Data'!$B$7:$R$2292,17,0)</f>
        <v>15.1714</v>
      </c>
      <c r="M27" s="61">
        <f t="shared" si="11"/>
        <v>1</v>
      </c>
      <c r="N27" s="60">
        <f>VLOOKUP($A27,'Return Data'!$B$7:$R$2292,14,0)</f>
        <v>13.9846</v>
      </c>
      <c r="O27" s="61">
        <f t="shared" si="12"/>
        <v>1</v>
      </c>
      <c r="P27" s="60">
        <f>VLOOKUP($A27,'Return Data'!$B$7:$R$2292,15,0)</f>
        <v>10.2354</v>
      </c>
      <c r="Q27" s="61">
        <f>RANK(P27,P$8:P$30,0)</f>
        <v>1</v>
      </c>
      <c r="R27" s="60">
        <f>VLOOKUP($A27,'Return Data'!$B$7:$R$2292,16,0)</f>
        <v>9.2484999999999999</v>
      </c>
      <c r="S27" s="62">
        <f t="shared" si="13"/>
        <v>6</v>
      </c>
    </row>
    <row r="28" spans="1:19" x14ac:dyDescent="0.3">
      <c r="A28" s="58" t="s">
        <v>1566</v>
      </c>
      <c r="B28" s="59">
        <f>VLOOKUP($A28,'Return Data'!$B$7:$R$2292,3,0)</f>
        <v>44882</v>
      </c>
      <c r="C28" s="60">
        <f>VLOOKUP($A28,'Return Data'!$B$7:$R$2292,4,0)</f>
        <v>47.068199999999997</v>
      </c>
      <c r="D28" s="60">
        <f>VLOOKUP($A28,'Return Data'!$B$7:$R$2292,10,0)</f>
        <v>1.3653999999999999</v>
      </c>
      <c r="E28" s="61">
        <f t="shared" si="7"/>
        <v>11</v>
      </c>
      <c r="F28" s="60">
        <f>VLOOKUP($A28,'Return Data'!$B$7:$R$2292,11,0)</f>
        <v>5.2191000000000001</v>
      </c>
      <c r="G28" s="61">
        <f t="shared" si="8"/>
        <v>14</v>
      </c>
      <c r="H28" s="60">
        <f>VLOOKUP($A28,'Return Data'!$B$7:$R$2292,12,0)</f>
        <v>4.2539999999999996</v>
      </c>
      <c r="I28" s="61">
        <f t="shared" si="9"/>
        <v>11</v>
      </c>
      <c r="J28" s="60">
        <f>VLOOKUP($A28,'Return Data'!$B$7:$R$2292,13,0)</f>
        <v>3.7181000000000002</v>
      </c>
      <c r="K28" s="61">
        <f t="shared" si="10"/>
        <v>9</v>
      </c>
      <c r="L28" s="60">
        <f>VLOOKUP($A28,'Return Data'!$B$7:$R$2292,17,0)</f>
        <v>9.8596000000000004</v>
      </c>
      <c r="M28" s="61">
        <f t="shared" si="11"/>
        <v>16</v>
      </c>
      <c r="N28" s="60">
        <f>VLOOKUP($A28,'Return Data'!$B$7:$R$2292,14,0)</f>
        <v>9.1388999999999996</v>
      </c>
      <c r="O28" s="61">
        <f t="shared" si="12"/>
        <v>13</v>
      </c>
      <c r="P28" s="60">
        <f>VLOOKUP($A28,'Return Data'!$B$7:$R$2292,15,0)</f>
        <v>7.7561</v>
      </c>
      <c r="Q28" s="61">
        <f>RANK(P28,P$8:P$30,0)</f>
        <v>10</v>
      </c>
      <c r="R28" s="60">
        <f>VLOOKUP($A28,'Return Data'!$B$7:$R$2292,16,0)</f>
        <v>8.2037999999999993</v>
      </c>
      <c r="S28" s="62">
        <f t="shared" si="13"/>
        <v>17</v>
      </c>
    </row>
    <row r="29" spans="1:19" x14ac:dyDescent="0.3">
      <c r="A29" s="58" t="s">
        <v>1567</v>
      </c>
      <c r="B29" s="59">
        <f>VLOOKUP($A29,'Return Data'!$B$7:$R$2292,3,0)</f>
        <v>44882</v>
      </c>
      <c r="C29" s="60">
        <f>VLOOKUP($A29,'Return Data'!$B$7:$R$2292,4,0)</f>
        <v>13.85</v>
      </c>
      <c r="D29" s="60">
        <f>VLOOKUP($A29,'Return Data'!$B$7:$R$2292,10,0)</f>
        <v>0.94750000000000001</v>
      </c>
      <c r="E29" s="61">
        <f t="shared" si="7"/>
        <v>19</v>
      </c>
      <c r="F29" s="60">
        <f>VLOOKUP($A29,'Return Data'!$B$7:$R$2292,11,0)</f>
        <v>5.3231999999999999</v>
      </c>
      <c r="G29" s="61">
        <f t="shared" si="8"/>
        <v>13</v>
      </c>
      <c r="H29" s="60">
        <f>VLOOKUP($A29,'Return Data'!$B$7:$R$2292,12,0)</f>
        <v>2.7448000000000001</v>
      </c>
      <c r="I29" s="61">
        <f t="shared" si="9"/>
        <v>18</v>
      </c>
      <c r="J29" s="60">
        <f>VLOOKUP($A29,'Return Data'!$B$7:$R$2292,13,0)</f>
        <v>1.3909</v>
      </c>
      <c r="K29" s="61">
        <f t="shared" si="10"/>
        <v>19</v>
      </c>
      <c r="L29" s="60">
        <f>VLOOKUP($A29,'Return Data'!$B$7:$R$2292,17,0)</f>
        <v>7.2534999999999998</v>
      </c>
      <c r="M29" s="61">
        <f t="shared" si="11"/>
        <v>20</v>
      </c>
      <c r="N29" s="60">
        <f>VLOOKUP($A29,'Return Data'!$B$7:$R$2292,14,0)</f>
        <v>7.8944000000000001</v>
      </c>
      <c r="O29" s="61">
        <f t="shared" si="12"/>
        <v>19</v>
      </c>
      <c r="P29" s="60"/>
      <c r="Q29" s="61"/>
      <c r="R29" s="60">
        <f>VLOOKUP($A29,'Return Data'!$B$7:$R$2292,16,0)</f>
        <v>7.9131999999999998</v>
      </c>
      <c r="S29" s="62">
        <f t="shared" si="13"/>
        <v>19</v>
      </c>
    </row>
    <row r="30" spans="1:19" x14ac:dyDescent="0.3">
      <c r="A30" s="58" t="s">
        <v>1568</v>
      </c>
      <c r="B30" s="59">
        <f>VLOOKUP($A30,'Return Data'!$B$7:$R$2292,3,0)</f>
        <v>44882</v>
      </c>
      <c r="C30" s="60">
        <f>VLOOKUP($A30,'Return Data'!$B$7:$R$2292,4,0)</f>
        <v>14.402799999999999</v>
      </c>
      <c r="D30" s="60">
        <f>VLOOKUP($A30,'Return Data'!$B$7:$R$2292,10,0)</f>
        <v>2.3952</v>
      </c>
      <c r="E30" s="61">
        <f t="shared" si="7"/>
        <v>1</v>
      </c>
      <c r="F30" s="60">
        <f>VLOOKUP($A30,'Return Data'!$B$7:$R$2292,11,0)</f>
        <v>7.6821000000000002</v>
      </c>
      <c r="G30" s="61">
        <f t="shared" si="8"/>
        <v>1</v>
      </c>
      <c r="H30" s="60">
        <f>VLOOKUP($A30,'Return Data'!$B$7:$R$2292,12,0)</f>
        <v>5.7956000000000003</v>
      </c>
      <c r="I30" s="61">
        <f t="shared" si="9"/>
        <v>2</v>
      </c>
      <c r="J30" s="60">
        <f>VLOOKUP($A30,'Return Data'!$B$7:$R$2292,13,0)</f>
        <v>5.5808</v>
      </c>
      <c r="K30" s="61">
        <f t="shared" si="10"/>
        <v>4</v>
      </c>
      <c r="L30" s="60">
        <f>VLOOKUP($A30,'Return Data'!$B$7:$R$2292,17,0)</f>
        <v>12.916499999999999</v>
      </c>
      <c r="M30" s="61">
        <f t="shared" si="11"/>
        <v>4</v>
      </c>
      <c r="N30" s="60">
        <f>VLOOKUP($A30,'Return Data'!$B$7:$R$2292,14,0)</f>
        <v>11.317</v>
      </c>
      <c r="O30" s="61">
        <f t="shared" si="12"/>
        <v>5</v>
      </c>
      <c r="P30" s="60"/>
      <c r="Q30" s="61"/>
      <c r="R30" s="60">
        <f>VLOOKUP($A30,'Return Data'!$B$7:$R$2292,16,0)</f>
        <v>9.032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1.4123000000000003</v>
      </c>
      <c r="E32" s="69"/>
      <c r="F32" s="70">
        <f>AVERAGE(F8:F30)</f>
        <v>5.7334636363636369</v>
      </c>
      <c r="G32" s="69"/>
      <c r="H32" s="70">
        <f>AVERAGE(H8:H30)</f>
        <v>3.9251136363636361</v>
      </c>
      <c r="I32" s="69"/>
      <c r="J32" s="70">
        <f>AVERAGE(J8:J30)</f>
        <v>3.2232409090909084</v>
      </c>
      <c r="K32" s="69"/>
      <c r="L32" s="70">
        <f>AVERAGE(L8:L30)</f>
        <v>10.867572727272726</v>
      </c>
      <c r="M32" s="69"/>
      <c r="N32" s="70">
        <f>AVERAGE(N8:N30)</f>
        <v>9.8636999999999997</v>
      </c>
      <c r="O32" s="69"/>
      <c r="P32" s="70">
        <f>AVERAGE(P8:P30)</f>
        <v>7.9227562500000008</v>
      </c>
      <c r="Q32" s="69"/>
      <c r="R32" s="70">
        <f>AVERAGE(R8:R30)</f>
        <v>8.7598272727272732</v>
      </c>
      <c r="S32" s="71"/>
    </row>
    <row r="33" spans="1:19" x14ac:dyDescent="0.3">
      <c r="A33" s="68" t="s">
        <v>28</v>
      </c>
      <c r="B33" s="69"/>
      <c r="C33" s="69"/>
      <c r="D33" s="70">
        <f>MIN(D8:D30)</f>
        <v>-0.10009999999999999</v>
      </c>
      <c r="E33" s="69"/>
      <c r="F33" s="70">
        <f>MIN(F8:F30)</f>
        <v>3.5693000000000001</v>
      </c>
      <c r="G33" s="69"/>
      <c r="H33" s="70">
        <f>MIN(H8:H30)</f>
        <v>1.0711999999999999</v>
      </c>
      <c r="I33" s="69"/>
      <c r="J33" s="70">
        <f>MIN(J8:J30)</f>
        <v>-1.1984999999999999</v>
      </c>
      <c r="K33" s="69"/>
      <c r="L33" s="70">
        <f>MIN(L8:L30)</f>
        <v>6.9297000000000004</v>
      </c>
      <c r="M33" s="69"/>
      <c r="N33" s="70">
        <f>MIN(N8:N30)</f>
        <v>3.4569000000000001</v>
      </c>
      <c r="O33" s="69"/>
      <c r="P33" s="70">
        <f>MIN(P8:P30)</f>
        <v>1.2143999999999999</v>
      </c>
      <c r="Q33" s="69"/>
      <c r="R33" s="70">
        <f>MIN(R8:R30)</f>
        <v>4.2149999999999999</v>
      </c>
      <c r="S33" s="71"/>
    </row>
    <row r="34" spans="1:19" ht="15" thickBot="1" x14ac:dyDescent="0.35">
      <c r="A34" s="72" t="s">
        <v>29</v>
      </c>
      <c r="B34" s="73"/>
      <c r="C34" s="73"/>
      <c r="D34" s="74">
        <f>MAX(D8:D30)</f>
        <v>2.3952</v>
      </c>
      <c r="E34" s="73"/>
      <c r="F34" s="74">
        <f>MAX(F8:F30)</f>
        <v>7.6821000000000002</v>
      </c>
      <c r="G34" s="73"/>
      <c r="H34" s="74">
        <f>MAX(H8:H30)</f>
        <v>6.0054999999999996</v>
      </c>
      <c r="I34" s="73"/>
      <c r="J34" s="74">
        <f>MAX(J8:J30)</f>
        <v>6.5132000000000003</v>
      </c>
      <c r="K34" s="73"/>
      <c r="L34" s="74">
        <f>MAX(L8:L30)</f>
        <v>15.1714</v>
      </c>
      <c r="M34" s="73"/>
      <c r="N34" s="74">
        <f>MAX(N8:N30)</f>
        <v>13.9846</v>
      </c>
      <c r="O34" s="73"/>
      <c r="P34" s="74">
        <f>MAX(P8:P30)</f>
        <v>10.2354</v>
      </c>
      <c r="Q34" s="73"/>
      <c r="R34" s="74">
        <f>MAX(R8:R30)</f>
        <v>12.319000000000001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44882</v>
      </c>
      <c r="C8" s="60">
        <f>VLOOKUP($A8,'Return Data'!$B$7:$R$2292,4,0)</f>
        <v>17.420000000000002</v>
      </c>
      <c r="D8" s="60">
        <f>VLOOKUP($A8,'Return Data'!$B$7:$R$2292,10,0)</f>
        <v>0.81020000000000003</v>
      </c>
      <c r="E8" s="61">
        <f t="shared" ref="E8:E23" si="0">RANK(D8,D$8:D$30,0)</f>
        <v>17</v>
      </c>
      <c r="F8" s="60">
        <f>VLOOKUP($A8,'Return Data'!$B$7:$R$2292,11,0)</f>
        <v>5.1298000000000004</v>
      </c>
      <c r="G8" s="61">
        <f t="shared" ref="G8:G23" si="1">RANK(F8,F$8:F$30,0)</f>
        <v>12</v>
      </c>
      <c r="H8" s="60">
        <f>VLOOKUP($A8,'Return Data'!$B$7:$R$2292,12,0)</f>
        <v>0.81020000000000003</v>
      </c>
      <c r="I8" s="61">
        <f t="shared" ref="I8:I23" si="2">RANK(H8,H$8:H$30,0)</f>
        <v>21</v>
      </c>
      <c r="J8" s="60">
        <f>VLOOKUP($A8,'Return Data'!$B$7:$R$2292,13,0)</f>
        <v>-2.1898</v>
      </c>
      <c r="K8" s="61">
        <f t="shared" ref="K8:K23" si="3">RANK(J8,J$8:J$30,0)</f>
        <v>21</v>
      </c>
      <c r="L8" s="60">
        <f>VLOOKUP($A8,'Return Data'!$B$7:$R$2292,17,0)</f>
        <v>8.3811</v>
      </c>
      <c r="M8" s="61">
        <f t="shared" ref="M8:M23" si="4">RANK(L8,L$8:L$30,0)</f>
        <v>18</v>
      </c>
      <c r="N8" s="60">
        <f>VLOOKUP($A8,'Return Data'!$B$7:$R$2292,14,0)</f>
        <v>7.6638999999999999</v>
      </c>
      <c r="O8" s="61">
        <f>RANK(N8,N$8:N$30,0)</f>
        <v>16</v>
      </c>
      <c r="P8" s="60">
        <f>VLOOKUP($A8,'Return Data'!$B$7:$R$2292,15,0)</f>
        <v>5.9108999999999998</v>
      </c>
      <c r="Q8" s="61">
        <f>RANK(P8,P$8:P$30,0)</f>
        <v>15</v>
      </c>
      <c r="R8" s="60">
        <f>VLOOKUP($A8,'Return Data'!$B$7:$R$2292,16,0)</f>
        <v>7.2073</v>
      </c>
      <c r="S8" s="62">
        <f t="shared" ref="S8:S23" si="5">RANK(R8,R$8:R$30,0)</f>
        <v>17</v>
      </c>
    </row>
    <row r="9" spans="1:20" x14ac:dyDescent="0.3">
      <c r="A9" s="58" t="s">
        <v>1570</v>
      </c>
      <c r="B9" s="59">
        <f>VLOOKUP($A9,'Return Data'!$B$7:$R$2292,3,0)</f>
        <v>44882</v>
      </c>
      <c r="C9" s="60">
        <f>VLOOKUP($A9,'Return Data'!$B$7:$R$2292,4,0)</f>
        <v>17.07</v>
      </c>
      <c r="D9" s="60">
        <f>VLOOKUP($A9,'Return Data'!$B$7:$R$2292,10,0)</f>
        <v>0.58930000000000005</v>
      </c>
      <c r="E9" s="61">
        <f t="shared" si="0"/>
        <v>20</v>
      </c>
      <c r="F9" s="60">
        <f>VLOOKUP($A9,'Return Data'!$B$7:$R$2292,11,0)</f>
        <v>6.2228000000000003</v>
      </c>
      <c r="G9" s="61">
        <f t="shared" si="1"/>
        <v>7</v>
      </c>
      <c r="H9" s="60">
        <f>VLOOKUP($A9,'Return Data'!$B$7:$R$2292,12,0)</f>
        <v>2.1543999999999999</v>
      </c>
      <c r="I9" s="61">
        <f t="shared" si="2"/>
        <v>18</v>
      </c>
      <c r="J9" s="60">
        <f>VLOOKUP($A9,'Return Data'!$B$7:$R$2292,13,0)</f>
        <v>-0.75580000000000003</v>
      </c>
      <c r="K9" s="61">
        <f t="shared" si="3"/>
        <v>20</v>
      </c>
      <c r="L9" s="60">
        <f>VLOOKUP($A9,'Return Data'!$B$7:$R$2292,17,0)</f>
        <v>9.1044</v>
      </c>
      <c r="M9" s="61">
        <f t="shared" si="4"/>
        <v>14</v>
      </c>
      <c r="N9" s="60">
        <f>VLOOKUP($A9,'Return Data'!$B$7:$R$2292,14,0)</f>
        <v>8.3257999999999992</v>
      </c>
      <c r="O9" s="61">
        <f>RANK(N9,N$8:N$30,0)</f>
        <v>11</v>
      </c>
      <c r="P9" s="60">
        <f>VLOOKUP($A9,'Return Data'!$B$7:$R$2292,15,0)</f>
        <v>7.9168000000000003</v>
      </c>
      <c r="Q9" s="61">
        <f>RANK(P9,P$8:P$30,0)</f>
        <v>4</v>
      </c>
      <c r="R9" s="60">
        <f>VLOOKUP($A9,'Return Data'!$B$7:$R$2292,16,0)</f>
        <v>7.6372999999999998</v>
      </c>
      <c r="S9" s="62">
        <f t="shared" si="5"/>
        <v>13</v>
      </c>
    </row>
    <row r="10" spans="1:20" x14ac:dyDescent="0.3">
      <c r="A10" s="58" t="s">
        <v>1965</v>
      </c>
      <c r="B10" s="59">
        <f>VLOOKUP($A10,'Return Data'!$B$7:$R$2292,3,0)</f>
        <v>44882</v>
      </c>
      <c r="C10" s="60">
        <f>VLOOKUP($A10,'Return Data'!$B$7:$R$2292,4,0)</f>
        <v>12.761100000000001</v>
      </c>
      <c r="D10" s="60">
        <f>VLOOKUP($A10,'Return Data'!$B$7:$R$2292,10,0)</f>
        <v>0.75960000000000005</v>
      </c>
      <c r="E10" s="61">
        <f t="shared" si="0"/>
        <v>18</v>
      </c>
      <c r="F10" s="60">
        <f>VLOOKUP($A10,'Return Data'!$B$7:$R$2292,11,0)</f>
        <v>6.4790999999999999</v>
      </c>
      <c r="G10" s="61">
        <f t="shared" si="1"/>
        <v>4</v>
      </c>
      <c r="H10" s="60">
        <f>VLOOKUP($A10,'Return Data'!$B$7:$R$2292,12,0)</f>
        <v>3.8332000000000002</v>
      </c>
      <c r="I10" s="61">
        <f t="shared" si="2"/>
        <v>8</v>
      </c>
      <c r="J10" s="60">
        <f>VLOOKUP($A10,'Return Data'!$B$7:$R$2292,13,0)</f>
        <v>3.1617000000000002</v>
      </c>
      <c r="K10" s="61">
        <f t="shared" si="3"/>
        <v>6</v>
      </c>
      <c r="L10" s="60">
        <f>VLOOKUP($A10,'Return Data'!$B$7:$R$2292,17,0)</f>
        <v>5.8014999999999999</v>
      </c>
      <c r="M10" s="61">
        <f t="shared" si="4"/>
        <v>21</v>
      </c>
      <c r="N10" s="60"/>
      <c r="O10" s="61"/>
      <c r="P10" s="60"/>
      <c r="Q10" s="61"/>
      <c r="R10" s="60">
        <f>VLOOKUP($A10,'Return Data'!$B$7:$R$2292,16,0)</f>
        <v>7.6254999999999997</v>
      </c>
      <c r="S10" s="62">
        <f t="shared" si="5"/>
        <v>14</v>
      </c>
    </row>
    <row r="11" spans="1:20" x14ac:dyDescent="0.3">
      <c r="A11" s="58" t="s">
        <v>1571</v>
      </c>
      <c r="B11" s="59">
        <f>VLOOKUP($A11,'Return Data'!$B$7:$R$2292,3,0)</f>
        <v>44882</v>
      </c>
      <c r="C11" s="60">
        <f>VLOOKUP($A11,'Return Data'!$B$7:$R$2292,4,0)</f>
        <v>16.637</v>
      </c>
      <c r="D11" s="60">
        <f>VLOOKUP($A11,'Return Data'!$B$7:$R$2292,10,0)</f>
        <v>0.89759999999999995</v>
      </c>
      <c r="E11" s="61">
        <f t="shared" si="0"/>
        <v>14</v>
      </c>
      <c r="F11" s="60">
        <f>VLOOKUP($A11,'Return Data'!$B$7:$R$2292,11,0)</f>
        <v>4.5563000000000002</v>
      </c>
      <c r="G11" s="61">
        <f t="shared" si="1"/>
        <v>15</v>
      </c>
      <c r="H11" s="60">
        <f>VLOOKUP($A11,'Return Data'!$B$7:$R$2292,12,0)</f>
        <v>3.5541</v>
      </c>
      <c r="I11" s="61">
        <f t="shared" si="2"/>
        <v>9</v>
      </c>
      <c r="J11" s="60">
        <f>VLOOKUP($A11,'Return Data'!$B$7:$R$2292,13,0)</f>
        <v>3.9293</v>
      </c>
      <c r="K11" s="61">
        <f t="shared" si="3"/>
        <v>5</v>
      </c>
      <c r="L11" s="60">
        <f>VLOOKUP($A11,'Return Data'!$B$7:$R$2292,17,0)</f>
        <v>10.388400000000001</v>
      </c>
      <c r="M11" s="61">
        <f t="shared" si="4"/>
        <v>8</v>
      </c>
      <c r="N11" s="60">
        <f>VLOOKUP($A11,'Return Data'!$B$7:$R$2292,14,0)</f>
        <v>8.3135999999999992</v>
      </c>
      <c r="O11" s="61">
        <f t="shared" ref="O11:O17" si="6">RANK(N11,N$8:N$30,0)</f>
        <v>12</v>
      </c>
      <c r="P11" s="60">
        <f>VLOOKUP($A11,'Return Data'!$B$7:$R$2292,15,0)</f>
        <v>6.4420999999999999</v>
      </c>
      <c r="Q11" s="61">
        <f>RANK(P11,P$8:P$30,0)</f>
        <v>12</v>
      </c>
      <c r="R11" s="60">
        <f>VLOOKUP($A11,'Return Data'!$B$7:$R$2292,16,0)</f>
        <v>7.9630999999999998</v>
      </c>
      <c r="S11" s="62">
        <f t="shared" si="5"/>
        <v>9</v>
      </c>
    </row>
    <row r="12" spans="1:20" x14ac:dyDescent="0.3">
      <c r="A12" s="58" t="s">
        <v>1572</v>
      </c>
      <c r="B12" s="59">
        <f>VLOOKUP($A12,'Return Data'!$B$7:$R$2292,3,0)</f>
        <v>44882</v>
      </c>
      <c r="C12" s="60">
        <f>VLOOKUP($A12,'Return Data'!$B$7:$R$2292,4,0)</f>
        <v>18.870999999999999</v>
      </c>
      <c r="D12" s="60">
        <f>VLOOKUP($A12,'Return Data'!$B$7:$R$2292,10,0)</f>
        <v>1.1351</v>
      </c>
      <c r="E12" s="61">
        <f t="shared" si="0"/>
        <v>10</v>
      </c>
      <c r="F12" s="60">
        <f>VLOOKUP($A12,'Return Data'!$B$7:$R$2292,11,0)</f>
        <v>5.4034000000000004</v>
      </c>
      <c r="G12" s="61">
        <f t="shared" si="1"/>
        <v>11</v>
      </c>
      <c r="H12" s="60">
        <f>VLOOKUP($A12,'Return Data'!$B$7:$R$2292,12,0)</f>
        <v>3.5122</v>
      </c>
      <c r="I12" s="61">
        <f t="shared" si="2"/>
        <v>10</v>
      </c>
      <c r="J12" s="60">
        <f>VLOOKUP($A12,'Return Data'!$B$7:$R$2292,13,0)</f>
        <v>1.9662999999999999</v>
      </c>
      <c r="K12" s="61">
        <f t="shared" si="3"/>
        <v>13</v>
      </c>
      <c r="L12" s="60">
        <f>VLOOKUP($A12,'Return Data'!$B$7:$R$2292,17,0)</f>
        <v>9.2403999999999993</v>
      </c>
      <c r="M12" s="61">
        <f t="shared" si="4"/>
        <v>13</v>
      </c>
      <c r="N12" s="60">
        <f>VLOOKUP($A12,'Return Data'!$B$7:$R$2292,14,0)</f>
        <v>9.2943999999999996</v>
      </c>
      <c r="O12" s="61">
        <f t="shared" si="6"/>
        <v>8</v>
      </c>
      <c r="P12" s="60">
        <f>VLOOKUP($A12,'Return Data'!$B$7:$R$2292,15,0)</f>
        <v>7.9991000000000003</v>
      </c>
      <c r="Q12" s="61">
        <f>RANK(P12,P$8:P$30,0)</f>
        <v>3</v>
      </c>
      <c r="R12" s="60">
        <f>VLOOKUP($A12,'Return Data'!$B$7:$R$2292,16,0)</f>
        <v>8.1540999999999997</v>
      </c>
      <c r="S12" s="62">
        <f t="shared" si="5"/>
        <v>6</v>
      </c>
    </row>
    <row r="13" spans="1:20" x14ac:dyDescent="0.3">
      <c r="A13" s="58" t="s">
        <v>1573</v>
      </c>
      <c r="B13" s="59">
        <f>VLOOKUP($A13,'Return Data'!$B$7:$R$2292,3,0)</f>
        <v>44882</v>
      </c>
      <c r="C13" s="60">
        <f>VLOOKUP($A13,'Return Data'!$B$7:$R$2292,4,0)</f>
        <v>13.2613</v>
      </c>
      <c r="D13" s="60">
        <f>VLOOKUP($A13,'Return Data'!$B$7:$R$2292,10,0)</f>
        <v>1.8619000000000001</v>
      </c>
      <c r="E13" s="61">
        <f t="shared" si="0"/>
        <v>4</v>
      </c>
      <c r="F13" s="60">
        <f>VLOOKUP($A13,'Return Data'!$B$7:$R$2292,11,0)</f>
        <v>6.4276</v>
      </c>
      <c r="G13" s="61">
        <f t="shared" si="1"/>
        <v>6</v>
      </c>
      <c r="H13" s="60">
        <f>VLOOKUP($A13,'Return Data'!$B$7:$R$2292,12,0)</f>
        <v>4.0019999999999998</v>
      </c>
      <c r="I13" s="61">
        <f t="shared" si="2"/>
        <v>6</v>
      </c>
      <c r="J13" s="60">
        <f>VLOOKUP($A13,'Return Data'!$B$7:$R$2292,13,0)</f>
        <v>2.4870000000000001</v>
      </c>
      <c r="K13" s="61">
        <f t="shared" si="3"/>
        <v>10</v>
      </c>
      <c r="L13" s="60">
        <f>VLOOKUP($A13,'Return Data'!$B$7:$R$2292,17,0)</f>
        <v>10.6907</v>
      </c>
      <c r="M13" s="61">
        <f t="shared" si="4"/>
        <v>7</v>
      </c>
      <c r="N13" s="60">
        <f>VLOOKUP($A13,'Return Data'!$B$7:$R$2292,14,0)</f>
        <v>8.7806999999999995</v>
      </c>
      <c r="O13" s="61">
        <f t="shared" si="6"/>
        <v>10</v>
      </c>
      <c r="P13" s="60"/>
      <c r="Q13" s="61"/>
      <c r="R13" s="60">
        <f>VLOOKUP($A13,'Return Data'!$B$7:$R$2292,16,0)</f>
        <v>6.9050000000000002</v>
      </c>
      <c r="S13" s="62">
        <f t="shared" si="5"/>
        <v>18</v>
      </c>
    </row>
    <row r="14" spans="1:20" x14ac:dyDescent="0.3">
      <c r="A14" s="58" t="s">
        <v>1574</v>
      </c>
      <c r="B14" s="59">
        <f>VLOOKUP($A14,'Return Data'!$B$7:$R$2292,3,0)</f>
        <v>44882</v>
      </c>
      <c r="C14" s="60">
        <f>VLOOKUP($A14,'Return Data'!$B$7:$R$2292,4,0)</f>
        <v>50.494999999999997</v>
      </c>
      <c r="D14" s="60">
        <f>VLOOKUP($A14,'Return Data'!$B$7:$R$2292,10,0)</f>
        <v>2.0430999999999999</v>
      </c>
      <c r="E14" s="61">
        <f t="shared" si="0"/>
        <v>2</v>
      </c>
      <c r="F14" s="60">
        <f>VLOOKUP($A14,'Return Data'!$B$7:$R$2292,11,0)</f>
        <v>6.6780999999999997</v>
      </c>
      <c r="G14" s="61">
        <f t="shared" si="1"/>
        <v>2</v>
      </c>
      <c r="H14" s="60">
        <f>VLOOKUP($A14,'Return Data'!$B$7:$R$2292,12,0)</f>
        <v>5.0338000000000003</v>
      </c>
      <c r="I14" s="61">
        <f t="shared" si="2"/>
        <v>3</v>
      </c>
      <c r="J14" s="60">
        <f>VLOOKUP($A14,'Return Data'!$B$7:$R$2292,13,0)</f>
        <v>4.7984</v>
      </c>
      <c r="K14" s="61">
        <f t="shared" si="3"/>
        <v>3</v>
      </c>
      <c r="L14" s="60">
        <f>VLOOKUP($A14,'Return Data'!$B$7:$R$2292,17,0)</f>
        <v>14.1076</v>
      </c>
      <c r="M14" s="61">
        <f t="shared" si="4"/>
        <v>1</v>
      </c>
      <c r="N14" s="60">
        <f>VLOOKUP($A14,'Return Data'!$B$7:$R$2292,14,0)</f>
        <v>10.6767</v>
      </c>
      <c r="O14" s="61">
        <f t="shared" si="6"/>
        <v>4</v>
      </c>
      <c r="P14" s="60">
        <f>VLOOKUP($A14,'Return Data'!$B$7:$R$2292,15,0)</f>
        <v>7.8086000000000002</v>
      </c>
      <c r="Q14" s="61">
        <f>RANK(P14,P$8:P$30,0)</f>
        <v>5</v>
      </c>
      <c r="R14" s="60">
        <f>VLOOKUP($A14,'Return Data'!$B$7:$R$2292,16,0)</f>
        <v>9.3167000000000009</v>
      </c>
      <c r="S14" s="62">
        <f t="shared" si="5"/>
        <v>2</v>
      </c>
    </row>
    <row r="15" spans="1:20" x14ac:dyDescent="0.3">
      <c r="A15" s="58" t="s">
        <v>1575</v>
      </c>
      <c r="B15" s="59">
        <f>VLOOKUP($A15,'Return Data'!$B$7:$R$2292,3,0)</f>
        <v>44882</v>
      </c>
      <c r="C15" s="60">
        <f>VLOOKUP($A15,'Return Data'!$B$7:$R$2292,4,0)</f>
        <v>17.899999999999999</v>
      </c>
      <c r="D15" s="60">
        <f>VLOOKUP($A15,'Return Data'!$B$7:$R$2292,10,0)</f>
        <v>1.8203</v>
      </c>
      <c r="E15" s="61">
        <f t="shared" si="0"/>
        <v>5</v>
      </c>
      <c r="F15" s="60">
        <f>VLOOKUP($A15,'Return Data'!$B$7:$R$2292,11,0)</f>
        <v>3.5280999999999998</v>
      </c>
      <c r="G15" s="61">
        <f t="shared" si="1"/>
        <v>20</v>
      </c>
      <c r="H15" s="60">
        <f>VLOOKUP($A15,'Return Data'!$B$7:$R$2292,12,0)</f>
        <v>4.4950000000000001</v>
      </c>
      <c r="I15" s="61">
        <f t="shared" si="2"/>
        <v>4</v>
      </c>
      <c r="J15" s="60">
        <f>VLOOKUP($A15,'Return Data'!$B$7:$R$2292,13,0)</f>
        <v>5.9172000000000002</v>
      </c>
      <c r="K15" s="61">
        <f t="shared" si="3"/>
        <v>1</v>
      </c>
      <c r="L15" s="60">
        <f>VLOOKUP($A15,'Return Data'!$B$7:$R$2292,17,0)</f>
        <v>9.8270999999999997</v>
      </c>
      <c r="M15" s="61">
        <f t="shared" si="4"/>
        <v>10</v>
      </c>
      <c r="N15" s="60">
        <f>VLOOKUP($A15,'Return Data'!$B$7:$R$2292,14,0)</f>
        <v>7.3028000000000004</v>
      </c>
      <c r="O15" s="61">
        <f t="shared" si="6"/>
        <v>18</v>
      </c>
      <c r="P15" s="60">
        <f>VLOOKUP($A15,'Return Data'!$B$7:$R$2292,15,0)</f>
        <v>7.0505000000000004</v>
      </c>
      <c r="Q15" s="61">
        <f>RANK(P15,P$8:P$30,0)</f>
        <v>8</v>
      </c>
      <c r="R15" s="60">
        <f>VLOOKUP($A15,'Return Data'!$B$7:$R$2292,16,0)</f>
        <v>7.5922000000000001</v>
      </c>
      <c r="S15" s="62">
        <f t="shared" si="5"/>
        <v>15</v>
      </c>
    </row>
    <row r="16" spans="1:20" x14ac:dyDescent="0.3">
      <c r="A16" s="58" t="s">
        <v>1576</v>
      </c>
      <c r="B16" s="59">
        <f>VLOOKUP($A16,'Return Data'!$B$7:$R$2292,3,0)</f>
        <v>44882</v>
      </c>
      <c r="C16" s="60">
        <f>VLOOKUP($A16,'Return Data'!$B$7:$R$2292,4,0)</f>
        <v>21.511700000000001</v>
      </c>
      <c r="D16" s="60">
        <f>VLOOKUP($A16,'Return Data'!$B$7:$R$2292,10,0)</f>
        <v>0.70169999999999999</v>
      </c>
      <c r="E16" s="61">
        <f t="shared" si="0"/>
        <v>19</v>
      </c>
      <c r="F16" s="60">
        <f>VLOOKUP($A16,'Return Data'!$B$7:$R$2292,11,0)</f>
        <v>5.5162000000000004</v>
      </c>
      <c r="G16" s="61">
        <f t="shared" si="1"/>
        <v>10</v>
      </c>
      <c r="H16" s="60">
        <f>VLOOKUP($A16,'Return Data'!$B$7:$R$2292,12,0)</f>
        <v>2.7911000000000001</v>
      </c>
      <c r="I16" s="61">
        <f t="shared" si="2"/>
        <v>13</v>
      </c>
      <c r="J16" s="60">
        <f>VLOOKUP($A16,'Return Data'!$B$7:$R$2292,13,0)</f>
        <v>1.7928999999999999</v>
      </c>
      <c r="K16" s="61">
        <f t="shared" si="3"/>
        <v>15</v>
      </c>
      <c r="L16" s="60">
        <f>VLOOKUP($A16,'Return Data'!$B$7:$R$2292,17,0)</f>
        <v>8.6968999999999994</v>
      </c>
      <c r="M16" s="61">
        <f t="shared" si="4"/>
        <v>16</v>
      </c>
      <c r="N16" s="60">
        <f>VLOOKUP($A16,'Return Data'!$B$7:$R$2292,14,0)</f>
        <v>7.9150999999999998</v>
      </c>
      <c r="O16" s="61">
        <f t="shared" si="6"/>
        <v>14</v>
      </c>
      <c r="P16" s="60">
        <f>VLOOKUP($A16,'Return Data'!$B$7:$R$2292,15,0)</f>
        <v>6.2765000000000004</v>
      </c>
      <c r="Q16" s="61">
        <f>RANK(P16,P$8:P$30,0)</f>
        <v>13</v>
      </c>
      <c r="R16" s="60">
        <f>VLOOKUP($A16,'Return Data'!$B$7:$R$2292,16,0)</f>
        <v>6.7621000000000002</v>
      </c>
      <c r="S16" s="62">
        <f t="shared" si="5"/>
        <v>19</v>
      </c>
    </row>
    <row r="17" spans="1:19" x14ac:dyDescent="0.3">
      <c r="A17" s="58" t="s">
        <v>1577</v>
      </c>
      <c r="B17" s="59">
        <f>VLOOKUP($A17,'Return Data'!$B$7:$R$2292,3,0)</f>
        <v>44882</v>
      </c>
      <c r="C17" s="60">
        <f>VLOOKUP($A17,'Return Data'!$B$7:$R$2292,4,0)</f>
        <v>25.439</v>
      </c>
      <c r="D17" s="60">
        <f>VLOOKUP($A17,'Return Data'!$B$7:$R$2292,10,0)</f>
        <v>0.82840000000000003</v>
      </c>
      <c r="E17" s="61">
        <f t="shared" si="0"/>
        <v>15</v>
      </c>
      <c r="F17" s="60">
        <f>VLOOKUP($A17,'Return Data'!$B$7:$R$2292,11,0)</f>
        <v>4.0025000000000004</v>
      </c>
      <c r="G17" s="61">
        <f t="shared" si="1"/>
        <v>18</v>
      </c>
      <c r="H17" s="60">
        <f>VLOOKUP($A17,'Return Data'!$B$7:$R$2292,12,0)</f>
        <v>2.5352999999999999</v>
      </c>
      <c r="I17" s="61">
        <f t="shared" si="2"/>
        <v>16</v>
      </c>
      <c r="J17" s="60">
        <f>VLOOKUP($A17,'Return Data'!$B$7:$R$2292,13,0)</f>
        <v>2.5766</v>
      </c>
      <c r="K17" s="61">
        <f t="shared" si="3"/>
        <v>8</v>
      </c>
      <c r="L17" s="60">
        <f>VLOOKUP($A17,'Return Data'!$B$7:$R$2292,17,0)</f>
        <v>7.7774999999999999</v>
      </c>
      <c r="M17" s="61">
        <f t="shared" si="4"/>
        <v>19</v>
      </c>
      <c r="N17" s="60">
        <f>VLOOKUP($A17,'Return Data'!$B$7:$R$2292,14,0)</f>
        <v>7.7195999999999998</v>
      </c>
      <c r="O17" s="61">
        <f t="shared" si="6"/>
        <v>15</v>
      </c>
      <c r="P17" s="60">
        <f>VLOOKUP($A17,'Return Data'!$B$7:$R$2292,15,0)</f>
        <v>6.1665999999999999</v>
      </c>
      <c r="Q17" s="61">
        <f>RANK(P17,P$8:P$30,0)</f>
        <v>14</v>
      </c>
      <c r="R17" s="60">
        <f>VLOOKUP($A17,'Return Data'!$B$7:$R$2292,16,0)</f>
        <v>6.6752000000000002</v>
      </c>
      <c r="S17" s="62">
        <f t="shared" si="5"/>
        <v>20</v>
      </c>
    </row>
    <row r="18" spans="1:19" x14ac:dyDescent="0.3">
      <c r="A18" s="58" t="s">
        <v>1578</v>
      </c>
      <c r="B18" s="59">
        <f>VLOOKUP($A18,'Return Data'!$B$7:$R$2292,3,0)</f>
        <v>44882</v>
      </c>
      <c r="C18" s="60">
        <f>VLOOKUP($A18,'Return Data'!$B$7:$R$2292,4,0)</f>
        <v>12.441800000000001</v>
      </c>
      <c r="D18" s="60">
        <f>VLOOKUP($A18,'Return Data'!$B$7:$R$2292,10,0)</f>
        <v>-0.52610000000000001</v>
      </c>
      <c r="E18" s="61">
        <f t="shared" si="0"/>
        <v>22</v>
      </c>
      <c r="F18" s="60">
        <f>VLOOKUP($A18,'Return Data'!$B$7:$R$2292,11,0)</f>
        <v>3.2103000000000002</v>
      </c>
      <c r="G18" s="61">
        <f t="shared" si="1"/>
        <v>21</v>
      </c>
      <c r="H18" s="60">
        <f>VLOOKUP($A18,'Return Data'!$B$7:$R$2292,12,0)</f>
        <v>-0.20050000000000001</v>
      </c>
      <c r="I18" s="61">
        <f t="shared" si="2"/>
        <v>22</v>
      </c>
      <c r="J18" s="60">
        <f>VLOOKUP($A18,'Return Data'!$B$7:$R$2292,13,0)</f>
        <v>-2.3759000000000001</v>
      </c>
      <c r="K18" s="61">
        <f t="shared" si="3"/>
        <v>22</v>
      </c>
      <c r="L18" s="60">
        <f>VLOOKUP($A18,'Return Data'!$B$7:$R$2292,17,0)</f>
        <v>5.4272</v>
      </c>
      <c r="M18" s="61">
        <f t="shared" si="4"/>
        <v>22</v>
      </c>
      <c r="N18" s="60"/>
      <c r="O18" s="61"/>
      <c r="P18" s="60"/>
      <c r="Q18" s="61"/>
      <c r="R18" s="60">
        <f>VLOOKUP($A18,'Return Data'!$B$7:$R$2292,16,0)</f>
        <v>6.0803000000000003</v>
      </c>
      <c r="S18" s="62">
        <f t="shared" si="5"/>
        <v>21</v>
      </c>
    </row>
    <row r="19" spans="1:19" x14ac:dyDescent="0.3">
      <c r="A19" s="58" t="s">
        <v>1579</v>
      </c>
      <c r="B19" s="59">
        <f>VLOOKUP($A19,'Return Data'!$B$7:$R$2292,3,0)</f>
        <v>44882</v>
      </c>
      <c r="C19" s="60">
        <f>VLOOKUP($A19,'Return Data'!$B$7:$R$2292,4,0)</f>
        <v>19.401900000000001</v>
      </c>
      <c r="D19" s="60">
        <f>VLOOKUP($A19,'Return Data'!$B$7:$R$2292,10,0)</f>
        <v>2.0326</v>
      </c>
      <c r="E19" s="61">
        <f t="shared" si="0"/>
        <v>3</v>
      </c>
      <c r="F19" s="60">
        <f>VLOOKUP($A19,'Return Data'!$B$7:$R$2292,11,0)</f>
        <v>5.5678999999999998</v>
      </c>
      <c r="G19" s="61">
        <f t="shared" si="1"/>
        <v>9</v>
      </c>
      <c r="H19" s="60">
        <f>VLOOKUP($A19,'Return Data'!$B$7:$R$2292,12,0)</f>
        <v>5.2020999999999997</v>
      </c>
      <c r="I19" s="61">
        <f t="shared" si="2"/>
        <v>1</v>
      </c>
      <c r="J19" s="60">
        <f>VLOOKUP($A19,'Return Data'!$B$7:$R$2292,13,0)</f>
        <v>4.9375</v>
      </c>
      <c r="K19" s="61">
        <f t="shared" si="3"/>
        <v>2</v>
      </c>
      <c r="L19" s="60">
        <f>VLOOKUP($A19,'Return Data'!$B$7:$R$2292,17,0)</f>
        <v>10.1111</v>
      </c>
      <c r="M19" s="61">
        <f t="shared" si="4"/>
        <v>9</v>
      </c>
      <c r="N19" s="60">
        <f>VLOOKUP($A19,'Return Data'!$B$7:$R$2292,14,0)</f>
        <v>9.3804999999999996</v>
      </c>
      <c r="O19" s="61">
        <f>RANK(N19,N$8:N$30,0)</f>
        <v>7</v>
      </c>
      <c r="P19" s="60">
        <f>VLOOKUP($A19,'Return Data'!$B$7:$R$2292,15,0)</f>
        <v>8.2149999999999999</v>
      </c>
      <c r="Q19" s="61">
        <f>RANK(P19,P$8:P$30,0)</f>
        <v>2</v>
      </c>
      <c r="R19" s="60">
        <f>VLOOKUP($A19,'Return Data'!$B$7:$R$2292,16,0)</f>
        <v>8.5251000000000001</v>
      </c>
      <c r="S19" s="62">
        <f t="shared" si="5"/>
        <v>3</v>
      </c>
    </row>
    <row r="20" spans="1:19" x14ac:dyDescent="0.3">
      <c r="A20" s="58" t="s">
        <v>1580</v>
      </c>
      <c r="B20" s="59">
        <f>VLOOKUP($A20,'Return Data'!$B$7:$R$2292,3,0)</f>
        <v>44882</v>
      </c>
      <c r="C20" s="60">
        <f>VLOOKUP($A20,'Return Data'!$B$7:$R$2292,4,0)</f>
        <v>23.433</v>
      </c>
      <c r="D20" s="60">
        <f>VLOOKUP($A20,'Return Data'!$B$7:$R$2292,10,0)</f>
        <v>0.57079999999999997</v>
      </c>
      <c r="E20" s="61">
        <f t="shared" si="0"/>
        <v>21</v>
      </c>
      <c r="F20" s="60">
        <f>VLOOKUP($A20,'Return Data'!$B$7:$R$2292,11,0)</f>
        <v>3.9388000000000001</v>
      </c>
      <c r="G20" s="61">
        <f t="shared" si="1"/>
        <v>19</v>
      </c>
      <c r="H20" s="60">
        <f>VLOOKUP($A20,'Return Data'!$B$7:$R$2292,12,0)</f>
        <v>1.8737999999999999</v>
      </c>
      <c r="I20" s="61">
        <f t="shared" si="2"/>
        <v>19</v>
      </c>
      <c r="J20" s="60">
        <f>VLOOKUP($A20,'Return Data'!$B$7:$R$2292,13,0)</f>
        <v>1.9491000000000001</v>
      </c>
      <c r="K20" s="61">
        <f t="shared" si="3"/>
        <v>14</v>
      </c>
      <c r="L20" s="60">
        <f>VLOOKUP($A20,'Return Data'!$B$7:$R$2292,17,0)</f>
        <v>11.1015</v>
      </c>
      <c r="M20" s="61">
        <f t="shared" si="4"/>
        <v>6</v>
      </c>
      <c r="N20" s="60">
        <f>VLOOKUP($A20,'Return Data'!$B$7:$R$2292,14,0)</f>
        <v>9.8584999999999994</v>
      </c>
      <c r="O20" s="61">
        <f>RANK(N20,N$8:N$30,0)</f>
        <v>6</v>
      </c>
      <c r="P20" s="60">
        <f>VLOOKUP($A20,'Return Data'!$B$7:$R$2292,15,0)</f>
        <v>6.6542000000000003</v>
      </c>
      <c r="Q20" s="61">
        <f>RANK(P20,P$8:P$30,0)</f>
        <v>10</v>
      </c>
      <c r="R20" s="60">
        <f>VLOOKUP($A20,'Return Data'!$B$7:$R$2292,16,0)</f>
        <v>7.9808000000000003</v>
      </c>
      <c r="S20" s="62">
        <f t="shared" si="5"/>
        <v>8</v>
      </c>
    </row>
    <row r="21" spans="1:19" x14ac:dyDescent="0.3">
      <c r="A21" s="58" t="s">
        <v>1581</v>
      </c>
      <c r="B21" s="59">
        <f>VLOOKUP($A21,'Return Data'!$B$7:$R$2292,3,0)</f>
        <v>44882</v>
      </c>
      <c r="C21" s="60">
        <f>VLOOKUP($A21,'Return Data'!$B$7:$R$2292,4,0)</f>
        <v>15.986599999999999</v>
      </c>
      <c r="D21" s="60">
        <f>VLOOKUP($A21,'Return Data'!$B$7:$R$2292,10,0)</f>
        <v>1.5531999999999999</v>
      </c>
      <c r="E21" s="61">
        <f t="shared" si="0"/>
        <v>6</v>
      </c>
      <c r="F21" s="60">
        <f>VLOOKUP($A21,'Return Data'!$B$7:$R$2292,11,0)</f>
        <v>5.5709</v>
      </c>
      <c r="G21" s="61">
        <f t="shared" si="1"/>
        <v>8</v>
      </c>
      <c r="H21" s="60">
        <f>VLOOKUP($A21,'Return Data'!$B$7:$R$2292,12,0)</f>
        <v>3.1334</v>
      </c>
      <c r="I21" s="61">
        <f t="shared" si="2"/>
        <v>12</v>
      </c>
      <c r="J21" s="60">
        <f>VLOOKUP($A21,'Return Data'!$B$7:$R$2292,13,0)</f>
        <v>0.91090000000000004</v>
      </c>
      <c r="K21" s="61">
        <f t="shared" si="3"/>
        <v>18</v>
      </c>
      <c r="L21" s="60">
        <f>VLOOKUP($A21,'Return Data'!$B$7:$R$2292,17,0)</f>
        <v>12.146699999999999</v>
      </c>
      <c r="M21" s="61">
        <f t="shared" si="4"/>
        <v>3</v>
      </c>
      <c r="N21" s="60">
        <f>VLOOKUP($A21,'Return Data'!$B$7:$R$2292,14,0)</f>
        <v>11.0792</v>
      </c>
      <c r="O21" s="61">
        <f>RANK(N21,N$8:N$30,0)</f>
        <v>3</v>
      </c>
      <c r="P21" s="60">
        <f>VLOOKUP($A21,'Return Data'!$B$7:$R$2292,15,0)</f>
        <v>7.5502000000000002</v>
      </c>
      <c r="Q21" s="61">
        <f>RANK(P21,P$8:P$30,0)</f>
        <v>6</v>
      </c>
      <c r="R21" s="60">
        <f>VLOOKUP($A21,'Return Data'!$B$7:$R$2292,16,0)</f>
        <v>8.4335000000000004</v>
      </c>
      <c r="S21" s="62">
        <f t="shared" si="5"/>
        <v>4</v>
      </c>
    </row>
    <row r="22" spans="1:19" x14ac:dyDescent="0.3">
      <c r="A22" s="58" t="s">
        <v>1582</v>
      </c>
      <c r="B22" s="59">
        <f>VLOOKUP($A22,'Return Data'!$B$7:$R$2292,3,0)</f>
        <v>44882</v>
      </c>
      <c r="C22" s="60">
        <f>VLOOKUP($A22,'Return Data'!$B$7:$R$2292,4,0)</f>
        <v>15.12</v>
      </c>
      <c r="D22" s="60">
        <f>VLOOKUP($A22,'Return Data'!$B$7:$R$2292,10,0)</f>
        <v>1.0628</v>
      </c>
      <c r="E22" s="61">
        <f t="shared" si="0"/>
        <v>12</v>
      </c>
      <c r="F22" s="60">
        <f>VLOOKUP($A22,'Return Data'!$B$7:$R$2292,11,0)</f>
        <v>6.6139999999999999</v>
      </c>
      <c r="G22" s="61">
        <f t="shared" si="1"/>
        <v>3</v>
      </c>
      <c r="H22" s="60">
        <f>VLOOKUP($A22,'Return Data'!$B$7:$R$2292,12,0)</f>
        <v>3.839</v>
      </c>
      <c r="I22" s="61">
        <f t="shared" si="2"/>
        <v>7</v>
      </c>
      <c r="J22" s="60">
        <f>VLOOKUP($A22,'Return Data'!$B$7:$R$2292,13,0)</f>
        <v>2.5015000000000001</v>
      </c>
      <c r="K22" s="61">
        <f t="shared" si="3"/>
        <v>9</v>
      </c>
      <c r="L22" s="60">
        <f>VLOOKUP($A22,'Return Data'!$B$7:$R$2292,17,0)</f>
        <v>11.344099999999999</v>
      </c>
      <c r="M22" s="61">
        <f t="shared" si="4"/>
        <v>5</v>
      </c>
      <c r="N22" s="60">
        <f>VLOOKUP($A22,'Return Data'!$B$7:$R$2292,14,0)</f>
        <v>11.3636</v>
      </c>
      <c r="O22" s="61">
        <f>RANK(N22,N$8:N$30,0)</f>
        <v>2</v>
      </c>
      <c r="P22" s="60"/>
      <c r="Q22" s="61"/>
      <c r="R22" s="60">
        <f>VLOOKUP($A22,'Return Data'!$B$7:$R$2292,16,0)</f>
        <v>11.1214</v>
      </c>
      <c r="S22" s="62">
        <f t="shared" si="5"/>
        <v>1</v>
      </c>
    </row>
    <row r="23" spans="1:19" x14ac:dyDescent="0.3">
      <c r="A23" s="58" t="s">
        <v>1583</v>
      </c>
      <c r="B23" s="59">
        <f>VLOOKUP($A23,'Return Data'!$B$7:$R$2292,3,0)</f>
        <v>44882</v>
      </c>
      <c r="C23" s="60">
        <f>VLOOKUP($A23,'Return Data'!$B$7:$R$2292,4,0)</f>
        <v>12.6722</v>
      </c>
      <c r="D23" s="60">
        <f>VLOOKUP($A23,'Return Data'!$B$7:$R$2292,10,0)</f>
        <v>1.4596</v>
      </c>
      <c r="E23" s="61">
        <f t="shared" si="0"/>
        <v>7</v>
      </c>
      <c r="F23" s="60">
        <f>VLOOKUP($A23,'Return Data'!$B$7:$R$2292,11,0)</f>
        <v>4.3710000000000004</v>
      </c>
      <c r="G23" s="61">
        <f t="shared" si="1"/>
        <v>16</v>
      </c>
      <c r="H23" s="60">
        <f>VLOOKUP($A23,'Return Data'!$B$7:$R$2292,12,0)</f>
        <v>2.6728999999999998</v>
      </c>
      <c r="I23" s="61">
        <f t="shared" si="2"/>
        <v>14</v>
      </c>
      <c r="J23" s="60">
        <f>VLOOKUP($A23,'Return Data'!$B$7:$R$2292,13,0)</f>
        <v>1.7815000000000001</v>
      </c>
      <c r="K23" s="61">
        <f t="shared" si="3"/>
        <v>16</v>
      </c>
      <c r="L23" s="60">
        <f>VLOOKUP($A23,'Return Data'!$B$7:$R$2292,17,0)</f>
        <v>9.0625999999999998</v>
      </c>
      <c r="M23" s="61">
        <f t="shared" si="4"/>
        <v>15</v>
      </c>
      <c r="N23" s="60">
        <f>VLOOKUP($A23,'Return Data'!$B$7:$R$2292,14,0)</f>
        <v>2.61</v>
      </c>
      <c r="O23" s="61">
        <f>RANK(N23,N$8:N$30,0)</f>
        <v>20</v>
      </c>
      <c r="P23" s="60">
        <f>VLOOKUP($A23,'Return Data'!$B$7:$R$2292,15,0)</f>
        <v>0.33410000000000001</v>
      </c>
      <c r="Q23" s="61">
        <f>RANK(P23,P$8:P$30,0)</f>
        <v>16</v>
      </c>
      <c r="R23" s="60">
        <f>VLOOKUP($A23,'Return Data'!$B$7:$R$2292,16,0)</f>
        <v>3.2193999999999998</v>
      </c>
      <c r="S23" s="62">
        <f t="shared" si="5"/>
        <v>22</v>
      </c>
    </row>
    <row r="24" spans="1:19" x14ac:dyDescent="0.3">
      <c r="A24" s="58" t="s">
        <v>1584</v>
      </c>
      <c r="B24" s="59">
        <f>VLOOKUP($A24,'Return Data'!$B$7:$R$2292,3,0)</f>
        <v>44882</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44882</v>
      </c>
      <c r="C25" s="60">
        <f>VLOOKUP($A25,'Return Data'!$B$7:$R$2292,4,0)</f>
        <v>40.754300000000001</v>
      </c>
      <c r="D25" s="60">
        <f>VLOOKUP($A25,'Return Data'!$B$7:$R$2292,10,0)</f>
        <v>1.1946000000000001</v>
      </c>
      <c r="E25" s="61">
        <f t="shared" ref="E25:E30" si="7">RANK(D25,D$8:D$30,0)</f>
        <v>9</v>
      </c>
      <c r="F25" s="60">
        <f>VLOOKUP($A25,'Return Data'!$B$7:$R$2292,11,0)</f>
        <v>3.1347</v>
      </c>
      <c r="G25" s="61">
        <f t="shared" ref="G25:G30" si="8">RANK(F25,F$8:F$30,0)</f>
        <v>22</v>
      </c>
      <c r="H25" s="60">
        <f>VLOOKUP($A25,'Return Data'!$B$7:$R$2292,12,0)</f>
        <v>2.6421999999999999</v>
      </c>
      <c r="I25" s="61">
        <f t="shared" ref="I25:I30" si="9">RANK(H25,H$8:H$30,0)</f>
        <v>15</v>
      </c>
      <c r="J25" s="60">
        <f>VLOOKUP($A25,'Return Data'!$B$7:$R$2292,13,0)</f>
        <v>2.4194</v>
      </c>
      <c r="K25" s="61">
        <f t="shared" ref="K25:K30" si="10">RANK(J25,J$8:J$30,0)</f>
        <v>11</v>
      </c>
      <c r="L25" s="60">
        <f>VLOOKUP($A25,'Return Data'!$B$7:$R$2292,17,0)</f>
        <v>9.3315999999999999</v>
      </c>
      <c r="M25" s="61">
        <f t="shared" ref="M25:M30" si="11">RANK(L25,L$8:L$30,0)</f>
        <v>12</v>
      </c>
      <c r="N25" s="60">
        <f>VLOOKUP($A25,'Return Data'!$B$7:$R$2292,14,0)</f>
        <v>6.9997999999999996</v>
      </c>
      <c r="O25" s="61">
        <f t="shared" ref="O25:O30" si="12">RANK(N25,N$8:N$30,0)</f>
        <v>19</v>
      </c>
      <c r="P25" s="60">
        <f>VLOOKUP($A25,'Return Data'!$B$7:$R$2292,15,0)</f>
        <v>6.7492999999999999</v>
      </c>
      <c r="Q25" s="61">
        <f>RANK(P25,P$8:P$30,0)</f>
        <v>9</v>
      </c>
      <c r="R25" s="60">
        <f>VLOOKUP($A25,'Return Data'!$B$7:$R$2292,16,0)</f>
        <v>7.7619999999999996</v>
      </c>
      <c r="S25" s="62">
        <f t="shared" ref="S25:S30" si="13">RANK(R25,R$8:R$30,0)</f>
        <v>11</v>
      </c>
    </row>
    <row r="26" spans="1:19" x14ac:dyDescent="0.3">
      <c r="A26" s="58" t="s">
        <v>1587</v>
      </c>
      <c r="B26" s="59">
        <f>VLOOKUP($A26,'Return Data'!$B$7:$R$2292,3,0)</f>
        <v>44882</v>
      </c>
      <c r="C26" s="60">
        <f>VLOOKUP($A26,'Return Data'!$B$7:$R$2292,4,0)</f>
        <v>17.632000000000001</v>
      </c>
      <c r="D26" s="60">
        <f>VLOOKUP($A26,'Return Data'!$B$7:$R$2292,10,0)</f>
        <v>0.97929999999999995</v>
      </c>
      <c r="E26" s="61">
        <f t="shared" si="7"/>
        <v>13</v>
      </c>
      <c r="F26" s="60">
        <f>VLOOKUP($A26,'Return Data'!$B$7:$R$2292,11,0)</f>
        <v>4.1612999999999998</v>
      </c>
      <c r="G26" s="61">
        <f t="shared" si="8"/>
        <v>17</v>
      </c>
      <c r="H26" s="60">
        <f>VLOOKUP($A26,'Return Data'!$B$7:$R$2292,12,0)</f>
        <v>1.6242000000000001</v>
      </c>
      <c r="I26" s="61">
        <f t="shared" si="9"/>
        <v>20</v>
      </c>
      <c r="J26" s="60">
        <f>VLOOKUP($A26,'Return Data'!$B$7:$R$2292,13,0)</f>
        <v>0.93940000000000001</v>
      </c>
      <c r="K26" s="61">
        <f t="shared" si="10"/>
        <v>17</v>
      </c>
      <c r="L26" s="60">
        <f>VLOOKUP($A26,'Return Data'!$B$7:$R$2292,17,0)</f>
        <v>9.7971000000000004</v>
      </c>
      <c r="M26" s="61">
        <f t="shared" si="11"/>
        <v>11</v>
      </c>
      <c r="N26" s="60">
        <f>VLOOKUP($A26,'Return Data'!$B$7:$R$2292,14,0)</f>
        <v>9.2932000000000006</v>
      </c>
      <c r="O26" s="61">
        <f t="shared" si="12"/>
        <v>9</v>
      </c>
      <c r="P26" s="60">
        <f>VLOOKUP($A26,'Return Data'!$B$7:$R$2292,15,0)</f>
        <v>7.4179000000000004</v>
      </c>
      <c r="Q26" s="61">
        <f>RANK(P26,P$8:P$30,0)</f>
        <v>7</v>
      </c>
      <c r="R26" s="60">
        <f>VLOOKUP($A26,'Return Data'!$B$7:$R$2292,16,0)</f>
        <v>7.8743999999999996</v>
      </c>
      <c r="S26" s="62">
        <f t="shared" si="13"/>
        <v>10</v>
      </c>
    </row>
    <row r="27" spans="1:19" x14ac:dyDescent="0.3">
      <c r="A27" s="58" t="s">
        <v>1906</v>
      </c>
      <c r="B27" s="59">
        <f>VLOOKUP($A27,'Return Data'!$B$7:$R$2292,3,0)</f>
        <v>44882</v>
      </c>
      <c r="C27" s="60">
        <f>VLOOKUP($A27,'Return Data'!$B$7:$R$2292,4,0)</f>
        <v>52.202100000000002</v>
      </c>
      <c r="D27" s="60">
        <f>VLOOKUP($A27,'Return Data'!$B$7:$R$2292,10,0)</f>
        <v>1.3002</v>
      </c>
      <c r="E27" s="61">
        <f t="shared" si="7"/>
        <v>8</v>
      </c>
      <c r="F27" s="60">
        <f>VLOOKUP($A27,'Return Data'!$B$7:$R$2292,11,0)</f>
        <v>6.4786000000000001</v>
      </c>
      <c r="G27" s="61">
        <f t="shared" si="8"/>
        <v>5</v>
      </c>
      <c r="H27" s="60">
        <f>VLOOKUP($A27,'Return Data'!$B$7:$R$2292,12,0)</f>
        <v>4.0388000000000002</v>
      </c>
      <c r="I27" s="61">
        <f t="shared" si="9"/>
        <v>5</v>
      </c>
      <c r="J27" s="60">
        <f>VLOOKUP($A27,'Return Data'!$B$7:$R$2292,13,0)</f>
        <v>2.1711</v>
      </c>
      <c r="K27" s="61">
        <f t="shared" si="10"/>
        <v>12</v>
      </c>
      <c r="L27" s="60">
        <f>VLOOKUP($A27,'Return Data'!$B$7:$R$2292,17,0)</f>
        <v>13.3751</v>
      </c>
      <c r="M27" s="61">
        <f t="shared" si="11"/>
        <v>2</v>
      </c>
      <c r="N27" s="60">
        <f>VLOOKUP($A27,'Return Data'!$B$7:$R$2292,14,0)</f>
        <v>12.357799999999999</v>
      </c>
      <c r="O27" s="61">
        <f t="shared" si="12"/>
        <v>1</v>
      </c>
      <c r="P27" s="60">
        <f>VLOOKUP($A27,'Return Data'!$B$7:$R$2292,15,0)</f>
        <v>8.7188999999999997</v>
      </c>
      <c r="Q27" s="61">
        <f>RANK(P27,P$8:P$30,0)</f>
        <v>1</v>
      </c>
      <c r="R27" s="60">
        <f>VLOOKUP($A27,'Return Data'!$B$7:$R$2292,16,0)</f>
        <v>8.3943999999999992</v>
      </c>
      <c r="S27" s="62">
        <f t="shared" si="13"/>
        <v>5</v>
      </c>
    </row>
    <row r="28" spans="1:19" x14ac:dyDescent="0.3">
      <c r="A28" s="58" t="s">
        <v>1588</v>
      </c>
      <c r="B28" s="59">
        <f>VLOOKUP($A28,'Return Data'!$B$7:$R$2292,3,0)</f>
        <v>44882</v>
      </c>
      <c r="C28" s="60">
        <f>VLOOKUP($A28,'Return Data'!$B$7:$R$2292,4,0)</f>
        <v>56.124205618848599</v>
      </c>
      <c r="D28" s="60">
        <f>VLOOKUP($A28,'Return Data'!$B$7:$R$2292,10,0)</f>
        <v>1.1243000000000001</v>
      </c>
      <c r="E28" s="61">
        <f t="shared" si="7"/>
        <v>11</v>
      </c>
      <c r="F28" s="60">
        <f>VLOOKUP($A28,'Return Data'!$B$7:$R$2292,11,0)</f>
        <v>4.7194000000000003</v>
      </c>
      <c r="G28" s="61">
        <f t="shared" si="8"/>
        <v>14</v>
      </c>
      <c r="H28" s="60">
        <f>VLOOKUP($A28,'Return Data'!$B$7:$R$2292,12,0)</f>
        <v>3.5065</v>
      </c>
      <c r="I28" s="61">
        <f t="shared" si="9"/>
        <v>11</v>
      </c>
      <c r="J28" s="60">
        <f>VLOOKUP($A28,'Return Data'!$B$7:$R$2292,13,0)</f>
        <v>2.6255999999999999</v>
      </c>
      <c r="K28" s="61">
        <f t="shared" si="10"/>
        <v>7</v>
      </c>
      <c r="L28" s="60">
        <f>VLOOKUP($A28,'Return Data'!$B$7:$R$2292,17,0)</f>
        <v>8.6408000000000005</v>
      </c>
      <c r="M28" s="61">
        <f t="shared" si="11"/>
        <v>17</v>
      </c>
      <c r="N28" s="60">
        <f>VLOOKUP($A28,'Return Data'!$B$7:$R$2292,14,0)</f>
        <v>7.9366000000000003</v>
      </c>
      <c r="O28" s="61">
        <f t="shared" si="12"/>
        <v>13</v>
      </c>
      <c r="P28" s="60">
        <f>VLOOKUP($A28,'Return Data'!$B$7:$R$2292,15,0)</f>
        <v>6.6003999999999996</v>
      </c>
      <c r="Q28" s="61">
        <f>RANK(P28,P$8:P$30,0)</f>
        <v>11</v>
      </c>
      <c r="R28" s="60">
        <f>VLOOKUP($A28,'Return Data'!$B$7:$R$2292,16,0)</f>
        <v>7.7157</v>
      </c>
      <c r="S28" s="62">
        <f t="shared" si="13"/>
        <v>12</v>
      </c>
    </row>
    <row r="29" spans="1:19" x14ac:dyDescent="0.3">
      <c r="A29" s="58" t="s">
        <v>1589</v>
      </c>
      <c r="B29" s="59">
        <f>VLOOKUP($A29,'Return Data'!$B$7:$R$2292,3,0)</f>
        <v>44882</v>
      </c>
      <c r="C29" s="60">
        <f>VLOOKUP($A29,'Return Data'!$B$7:$R$2292,4,0)</f>
        <v>13.5</v>
      </c>
      <c r="D29" s="60">
        <f>VLOOKUP($A29,'Return Data'!$B$7:$R$2292,10,0)</f>
        <v>0.82150000000000001</v>
      </c>
      <c r="E29" s="61">
        <f t="shared" si="7"/>
        <v>16</v>
      </c>
      <c r="F29" s="60">
        <f>VLOOKUP($A29,'Return Data'!$B$7:$R$2292,11,0)</f>
        <v>4.9767000000000001</v>
      </c>
      <c r="G29" s="61">
        <f t="shared" si="8"/>
        <v>13</v>
      </c>
      <c r="H29" s="60">
        <f>VLOOKUP($A29,'Return Data'!$B$7:$R$2292,12,0)</f>
        <v>2.2726999999999999</v>
      </c>
      <c r="I29" s="61">
        <f t="shared" si="9"/>
        <v>17</v>
      </c>
      <c r="J29" s="60">
        <f>VLOOKUP($A29,'Return Data'!$B$7:$R$2292,13,0)</f>
        <v>0.74629999999999996</v>
      </c>
      <c r="K29" s="61">
        <f t="shared" si="10"/>
        <v>19</v>
      </c>
      <c r="L29" s="60">
        <f>VLOOKUP($A29,'Return Data'!$B$7:$R$2292,17,0)</f>
        <v>6.6452999999999998</v>
      </c>
      <c r="M29" s="61">
        <f t="shared" si="11"/>
        <v>20</v>
      </c>
      <c r="N29" s="60">
        <f>VLOOKUP($A29,'Return Data'!$B$7:$R$2292,14,0)</f>
        <v>7.3049999999999997</v>
      </c>
      <c r="O29" s="61">
        <f t="shared" si="12"/>
        <v>17</v>
      </c>
      <c r="P29" s="60"/>
      <c r="Q29" s="61"/>
      <c r="R29" s="60">
        <f>VLOOKUP($A29,'Return Data'!$B$7:$R$2292,16,0)</f>
        <v>7.2691999999999997</v>
      </c>
      <c r="S29" s="62">
        <f t="shared" si="13"/>
        <v>16</v>
      </c>
    </row>
    <row r="30" spans="1:19" x14ac:dyDescent="0.3">
      <c r="A30" s="58" t="s">
        <v>1590</v>
      </c>
      <c r="B30" s="59">
        <f>VLOOKUP($A30,'Return Data'!$B$7:$R$2292,3,0)</f>
        <v>44882</v>
      </c>
      <c r="C30" s="60">
        <f>VLOOKUP($A30,'Return Data'!$B$7:$R$2292,4,0)</f>
        <v>13.864699999999999</v>
      </c>
      <c r="D30" s="60">
        <f>VLOOKUP($A30,'Return Data'!$B$7:$R$2292,10,0)</f>
        <v>2.1859999999999999</v>
      </c>
      <c r="E30" s="61">
        <f t="shared" si="7"/>
        <v>1</v>
      </c>
      <c r="F30" s="60">
        <f>VLOOKUP($A30,'Return Data'!$B$7:$R$2292,11,0)</f>
        <v>7.2413999999999996</v>
      </c>
      <c r="G30" s="61">
        <f t="shared" si="8"/>
        <v>1</v>
      </c>
      <c r="H30" s="60">
        <f>VLOOKUP($A30,'Return Data'!$B$7:$R$2292,12,0)</f>
        <v>5.1486999999999998</v>
      </c>
      <c r="I30" s="61">
        <f t="shared" si="9"/>
        <v>2</v>
      </c>
      <c r="J30" s="60">
        <f>VLOOKUP($A30,'Return Data'!$B$7:$R$2292,13,0)</f>
        <v>4.7159000000000004</v>
      </c>
      <c r="K30" s="61">
        <f t="shared" si="10"/>
        <v>4</v>
      </c>
      <c r="L30" s="60">
        <f>VLOOKUP($A30,'Return Data'!$B$7:$R$2292,17,0)</f>
        <v>11.986599999999999</v>
      </c>
      <c r="M30" s="61">
        <f t="shared" si="11"/>
        <v>4</v>
      </c>
      <c r="N30" s="60">
        <f>VLOOKUP($A30,'Return Data'!$B$7:$R$2292,14,0)</f>
        <v>10.416600000000001</v>
      </c>
      <c r="O30" s="61">
        <f t="shared" si="12"/>
        <v>5</v>
      </c>
      <c r="P30" s="60"/>
      <c r="Q30" s="61"/>
      <c r="R30" s="60">
        <f>VLOOKUP($A30,'Return Data'!$B$7:$R$2292,16,0)</f>
        <v>8.0525000000000002</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1.1457272727272729</v>
      </c>
      <c r="E32" s="69"/>
      <c r="F32" s="70">
        <f>AVERAGE(F8:F30)</f>
        <v>5.178586363636362</v>
      </c>
      <c r="G32" s="69"/>
      <c r="H32" s="70">
        <f>AVERAGE(H8:H30)</f>
        <v>3.1125045454545459</v>
      </c>
      <c r="I32" s="69"/>
      <c r="J32" s="70">
        <f>AVERAGE(J8:J30)</f>
        <v>2.1366409090909091</v>
      </c>
      <c r="K32" s="69"/>
      <c r="L32" s="70">
        <f>AVERAGE(L8:L30)</f>
        <v>9.6811500000000006</v>
      </c>
      <c r="M32" s="69"/>
      <c r="N32" s="70">
        <f>AVERAGE(N8:N30)</f>
        <v>8.7296699999999987</v>
      </c>
      <c r="O32" s="69"/>
      <c r="P32" s="70">
        <f>AVERAGE(P8:P30)</f>
        <v>6.7381937500000015</v>
      </c>
      <c r="Q32" s="69"/>
      <c r="R32" s="70">
        <f>AVERAGE(R8:R30)</f>
        <v>7.6485090909090898</v>
      </c>
      <c r="S32" s="71"/>
    </row>
    <row r="33" spans="1:19" x14ac:dyDescent="0.3">
      <c r="A33" s="68" t="s">
        <v>28</v>
      </c>
      <c r="B33" s="69"/>
      <c r="C33" s="69"/>
      <c r="D33" s="70">
        <f>MIN(D8:D30)</f>
        <v>-0.52610000000000001</v>
      </c>
      <c r="E33" s="69"/>
      <c r="F33" s="70">
        <f>MIN(F8:F30)</f>
        <v>3.1347</v>
      </c>
      <c r="G33" s="69"/>
      <c r="H33" s="70">
        <f>MIN(H8:H30)</f>
        <v>-0.20050000000000001</v>
      </c>
      <c r="I33" s="69"/>
      <c r="J33" s="70">
        <f>MIN(J8:J30)</f>
        <v>-2.3759000000000001</v>
      </c>
      <c r="K33" s="69"/>
      <c r="L33" s="70">
        <f>MIN(L8:L30)</f>
        <v>5.4272</v>
      </c>
      <c r="M33" s="69"/>
      <c r="N33" s="70">
        <f>MIN(N8:N30)</f>
        <v>2.61</v>
      </c>
      <c r="O33" s="69"/>
      <c r="P33" s="70">
        <f>MIN(P8:P30)</f>
        <v>0.33410000000000001</v>
      </c>
      <c r="Q33" s="69"/>
      <c r="R33" s="70">
        <f>MIN(R8:R30)</f>
        <v>3.2193999999999998</v>
      </c>
      <c r="S33" s="71"/>
    </row>
    <row r="34" spans="1:19" ht="15" thickBot="1" x14ac:dyDescent="0.35">
      <c r="A34" s="72" t="s">
        <v>29</v>
      </c>
      <c r="B34" s="73"/>
      <c r="C34" s="73"/>
      <c r="D34" s="74">
        <f>MAX(D8:D30)</f>
        <v>2.1859999999999999</v>
      </c>
      <c r="E34" s="73"/>
      <c r="F34" s="74">
        <f>MAX(F8:F30)</f>
        <v>7.2413999999999996</v>
      </c>
      <c r="G34" s="73"/>
      <c r="H34" s="74">
        <f>MAX(H8:H30)</f>
        <v>5.2020999999999997</v>
      </c>
      <c r="I34" s="73"/>
      <c r="J34" s="74">
        <f>MAX(J8:J30)</f>
        <v>5.9172000000000002</v>
      </c>
      <c r="K34" s="73"/>
      <c r="L34" s="74">
        <f>MAX(L8:L30)</f>
        <v>14.1076</v>
      </c>
      <c r="M34" s="73"/>
      <c r="N34" s="74">
        <f>MAX(N8:N30)</f>
        <v>12.357799999999999</v>
      </c>
      <c r="O34" s="73"/>
      <c r="P34" s="74">
        <f>MAX(P8:P30)</f>
        <v>8.7188999999999997</v>
      </c>
      <c r="Q34" s="73"/>
      <c r="R34" s="74">
        <f>MAX(R8:R30)</f>
        <v>11.1214</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44882</v>
      </c>
      <c r="C8" s="60">
        <f>VLOOKUP($A8,'Return Data'!$B$7:$R$2292,4,0)</f>
        <v>23.3947</v>
      </c>
      <c r="D8" s="60">
        <f>VLOOKUP($A8,'Return Data'!$B$7:$R$2292,10,0)</f>
        <v>1.3196000000000001</v>
      </c>
      <c r="E8" s="61">
        <f t="shared" ref="E8:E32" si="0">RANK(D8,D$8:D$32,0)</f>
        <v>13</v>
      </c>
      <c r="F8" s="60">
        <f>VLOOKUP($A8,'Return Data'!$B$7:$R$2292,11,0)</f>
        <v>2.2496</v>
      </c>
      <c r="G8" s="61">
        <f t="shared" ref="G8:G32" si="1">RANK(F8,F$8:F$32,0)</f>
        <v>10</v>
      </c>
      <c r="H8" s="60">
        <f>VLOOKUP($A8,'Return Data'!$B$7:$R$2292,12,0)</f>
        <v>3.1049000000000002</v>
      </c>
      <c r="I8" s="61">
        <f t="shared" ref="I8:I32" si="2">RANK(H8,H$8:H$32,0)</f>
        <v>11</v>
      </c>
      <c r="J8" s="60">
        <f>VLOOKUP($A8,'Return Data'!$B$7:$R$2292,13,0)</f>
        <v>4.2624000000000004</v>
      </c>
      <c r="K8" s="61">
        <f t="shared" ref="K8:K32" si="3">RANK(J8,J$8:J$32,0)</f>
        <v>10</v>
      </c>
      <c r="L8" s="60">
        <f>VLOOKUP($A8,'Return Data'!$B$7:$R$2292,17,0)</f>
        <v>4.4542000000000002</v>
      </c>
      <c r="M8" s="61">
        <f t="shared" ref="M8:M23" si="4">RANK(L8,L$8:L$32,0)</f>
        <v>7</v>
      </c>
      <c r="N8" s="60">
        <f>VLOOKUP($A8,'Return Data'!$B$7:$R$2292,14,0)</f>
        <v>4.5686999999999998</v>
      </c>
      <c r="O8" s="61">
        <f t="shared" ref="O8:O18" si="5">RANK(N8,N$8:N$32,0)</f>
        <v>8</v>
      </c>
      <c r="P8" s="60">
        <f>VLOOKUP($A8,'Return Data'!$B$7:$R$2292,15,0)</f>
        <v>5.4504000000000001</v>
      </c>
      <c r="Q8" s="61">
        <f>RANK(P8,P$8:P$32,0)</f>
        <v>8</v>
      </c>
      <c r="R8" s="60">
        <f>VLOOKUP($A8,'Return Data'!$B$7:$R$2292,16,0)</f>
        <v>6.7530000000000001</v>
      </c>
      <c r="S8" s="62">
        <f t="shared" ref="S8:S32" si="6">RANK(R8,R$8:R$32,0)</f>
        <v>4</v>
      </c>
    </row>
    <row r="9" spans="1:20" x14ac:dyDescent="0.3">
      <c r="A9" s="58" t="s">
        <v>1592</v>
      </c>
      <c r="B9" s="59">
        <f>VLOOKUP($A9,'Return Data'!$B$7:$R$2292,3,0)</f>
        <v>44882</v>
      </c>
      <c r="C9" s="60">
        <f>VLOOKUP($A9,'Return Data'!$B$7:$R$2292,4,0)</f>
        <v>16.638000000000002</v>
      </c>
      <c r="D9" s="60">
        <f>VLOOKUP($A9,'Return Data'!$B$7:$R$2292,10,0)</f>
        <v>1.29</v>
      </c>
      <c r="E9" s="61">
        <f t="shared" si="0"/>
        <v>17</v>
      </c>
      <c r="F9" s="60">
        <f>VLOOKUP($A9,'Return Data'!$B$7:$R$2292,11,0)</f>
        <v>2.1324999999999998</v>
      </c>
      <c r="G9" s="61">
        <f t="shared" si="1"/>
        <v>17</v>
      </c>
      <c r="H9" s="60">
        <f>VLOOKUP($A9,'Return Data'!$B$7:$R$2292,12,0)</f>
        <v>3.1833</v>
      </c>
      <c r="I9" s="61">
        <f t="shared" si="2"/>
        <v>5</v>
      </c>
      <c r="J9" s="60">
        <f>VLOOKUP($A9,'Return Data'!$B$7:$R$2292,13,0)</f>
        <v>4.6368999999999998</v>
      </c>
      <c r="K9" s="61">
        <f t="shared" si="3"/>
        <v>2</v>
      </c>
      <c r="L9" s="60">
        <f>VLOOKUP($A9,'Return Data'!$B$7:$R$2292,17,0)</f>
        <v>4.5690999999999997</v>
      </c>
      <c r="M9" s="61">
        <f t="shared" si="4"/>
        <v>4</v>
      </c>
      <c r="N9" s="60">
        <f>VLOOKUP($A9,'Return Data'!$B$7:$R$2292,14,0)</f>
        <v>4.6752000000000002</v>
      </c>
      <c r="O9" s="61">
        <f t="shared" si="5"/>
        <v>6</v>
      </c>
      <c r="P9" s="60">
        <f>VLOOKUP($A9,'Return Data'!$B$7:$R$2292,15,0)</f>
        <v>5.5778999999999996</v>
      </c>
      <c r="Q9" s="61">
        <f>RANK(P9,P$8:P$32,0)</f>
        <v>3</v>
      </c>
      <c r="R9" s="60">
        <f>VLOOKUP($A9,'Return Data'!$B$7:$R$2292,16,0)</f>
        <v>6.3528000000000002</v>
      </c>
      <c r="S9" s="62">
        <f t="shared" si="6"/>
        <v>10</v>
      </c>
    </row>
    <row r="10" spans="1:20" x14ac:dyDescent="0.3">
      <c r="A10" s="58" t="s">
        <v>1953</v>
      </c>
      <c r="B10" s="59">
        <f>VLOOKUP($A10,'Return Data'!$B$7:$R$2292,3,0)</f>
        <v>44882</v>
      </c>
      <c r="C10" s="60">
        <f>VLOOKUP($A10,'Return Data'!$B$7:$R$2292,4,0)</f>
        <v>13.888999999999999</v>
      </c>
      <c r="D10" s="60">
        <f>VLOOKUP($A10,'Return Data'!$B$7:$R$2292,10,0)</f>
        <v>1.2532000000000001</v>
      </c>
      <c r="E10" s="61">
        <f t="shared" si="0"/>
        <v>21</v>
      </c>
      <c r="F10" s="60">
        <f>VLOOKUP($A10,'Return Data'!$B$7:$R$2292,11,0)</f>
        <v>2.0409999999999999</v>
      </c>
      <c r="G10" s="61">
        <f t="shared" si="1"/>
        <v>21</v>
      </c>
      <c r="H10" s="60">
        <f>VLOOKUP($A10,'Return Data'!$B$7:$R$2292,12,0)</f>
        <v>2.7900999999999998</v>
      </c>
      <c r="I10" s="61">
        <f t="shared" si="2"/>
        <v>20</v>
      </c>
      <c r="J10" s="60">
        <f>VLOOKUP($A10,'Return Data'!$B$7:$R$2292,13,0)</f>
        <v>3.9285000000000001</v>
      </c>
      <c r="K10" s="61">
        <f t="shared" si="3"/>
        <v>19</v>
      </c>
      <c r="L10" s="60">
        <f>VLOOKUP($A10,'Return Data'!$B$7:$R$2292,17,0)</f>
        <v>4.2321999999999997</v>
      </c>
      <c r="M10" s="61">
        <f t="shared" si="4"/>
        <v>14</v>
      </c>
      <c r="N10" s="60">
        <f>VLOOKUP($A10,'Return Data'!$B$7:$R$2292,14,0)</f>
        <v>4.5613999999999999</v>
      </c>
      <c r="O10" s="61">
        <f t="shared" si="5"/>
        <v>9</v>
      </c>
      <c r="P10" s="60">
        <f>VLOOKUP($A10,'Return Data'!$B$7:$R$2292,15,0)</f>
        <v>5.4492000000000003</v>
      </c>
      <c r="Q10" s="61">
        <f>RANK(P10,P$8:P$32,0)</f>
        <v>9</v>
      </c>
      <c r="R10" s="60">
        <f>VLOOKUP($A10,'Return Data'!$B$7:$R$2292,16,0)</f>
        <v>5.7355</v>
      </c>
      <c r="S10" s="62">
        <f t="shared" si="6"/>
        <v>15</v>
      </c>
    </row>
    <row r="11" spans="1:20" x14ac:dyDescent="0.3">
      <c r="A11" s="58" t="s">
        <v>2009</v>
      </c>
      <c r="B11" s="59">
        <f>VLOOKUP($A11,'Return Data'!$B$7:$R$2292,3,0)</f>
        <v>44882</v>
      </c>
      <c r="C11" s="60">
        <f>VLOOKUP($A11,'Return Data'!$B$7:$R$2292,4,0)</f>
        <v>12.004799999999999</v>
      </c>
      <c r="D11" s="60">
        <f>VLOOKUP($A11,'Return Data'!$B$7:$R$2292,10,0)</f>
        <v>0.99099999999999999</v>
      </c>
      <c r="E11" s="61">
        <f t="shared" si="0"/>
        <v>24</v>
      </c>
      <c r="F11" s="60">
        <f>VLOOKUP($A11,'Return Data'!$B$7:$R$2292,11,0)</f>
        <v>1.554</v>
      </c>
      <c r="G11" s="61">
        <f t="shared" si="1"/>
        <v>24</v>
      </c>
      <c r="H11" s="60">
        <f>VLOOKUP($A11,'Return Data'!$B$7:$R$2292,12,0)</f>
        <v>2.0842000000000001</v>
      </c>
      <c r="I11" s="61">
        <f t="shared" si="2"/>
        <v>24</v>
      </c>
      <c r="J11" s="60">
        <f>VLOOKUP($A11,'Return Data'!$B$7:$R$2292,13,0)</f>
        <v>2.8407</v>
      </c>
      <c r="K11" s="61">
        <f t="shared" si="3"/>
        <v>24</v>
      </c>
      <c r="L11" s="60">
        <f>VLOOKUP($A11,'Return Data'!$B$7:$R$2292,17,0)</f>
        <v>2.8786</v>
      </c>
      <c r="M11" s="61">
        <f t="shared" si="4"/>
        <v>24</v>
      </c>
      <c r="N11" s="60">
        <f>VLOOKUP($A11,'Return Data'!$B$7:$R$2292,14,0)</f>
        <v>3.2812000000000001</v>
      </c>
      <c r="O11" s="61">
        <f t="shared" si="5"/>
        <v>21</v>
      </c>
      <c r="P11" s="60"/>
      <c r="Q11" s="61"/>
      <c r="R11" s="60">
        <f>VLOOKUP($A11,'Return Data'!$B$7:$R$2292,16,0)</f>
        <v>4.2214</v>
      </c>
      <c r="S11" s="62">
        <f t="shared" si="6"/>
        <v>22</v>
      </c>
    </row>
    <row r="12" spans="1:20" x14ac:dyDescent="0.3">
      <c r="A12" s="58" t="s">
        <v>1593</v>
      </c>
      <c r="B12" s="59">
        <f>VLOOKUP($A12,'Return Data'!$B$7:$R$2292,3,0)</f>
        <v>44882</v>
      </c>
      <c r="C12" s="60">
        <f>VLOOKUP($A12,'Return Data'!$B$7:$R$2292,4,0)</f>
        <v>12.819000000000001</v>
      </c>
      <c r="D12" s="60">
        <f>VLOOKUP($A12,'Return Data'!$B$7:$R$2292,10,0)</f>
        <v>1.3440000000000001</v>
      </c>
      <c r="E12" s="61">
        <f t="shared" si="0"/>
        <v>11</v>
      </c>
      <c r="F12" s="60">
        <f>VLOOKUP($A12,'Return Data'!$B$7:$R$2292,11,0)</f>
        <v>2.2492999999999999</v>
      </c>
      <c r="G12" s="61">
        <f t="shared" si="1"/>
        <v>12</v>
      </c>
      <c r="H12" s="60">
        <f>VLOOKUP($A12,'Return Data'!$B$7:$R$2292,12,0)</f>
        <v>3.0135000000000001</v>
      </c>
      <c r="I12" s="61">
        <f t="shared" si="2"/>
        <v>15</v>
      </c>
      <c r="J12" s="60">
        <f>VLOOKUP($A12,'Return Data'!$B$7:$R$2292,13,0)</f>
        <v>4.0841000000000003</v>
      </c>
      <c r="K12" s="61">
        <f t="shared" si="3"/>
        <v>16</v>
      </c>
      <c r="L12" s="60">
        <f>VLOOKUP($A12,'Return Data'!$B$7:$R$2292,17,0)</f>
        <v>4.1093999999999999</v>
      </c>
      <c r="M12" s="61">
        <f t="shared" si="4"/>
        <v>18</v>
      </c>
      <c r="N12" s="60">
        <f>VLOOKUP($A12,'Return Data'!$B$7:$R$2292,14,0)</f>
        <v>4.3155999999999999</v>
      </c>
      <c r="O12" s="61">
        <f t="shared" si="5"/>
        <v>16</v>
      </c>
      <c r="P12" s="60"/>
      <c r="Q12" s="61"/>
      <c r="R12" s="60">
        <f>VLOOKUP($A12,'Return Data'!$B$7:$R$2292,16,0)</f>
        <v>5.2945000000000002</v>
      </c>
      <c r="S12" s="62">
        <f t="shared" si="6"/>
        <v>18</v>
      </c>
    </row>
    <row r="13" spans="1:20" x14ac:dyDescent="0.3">
      <c r="A13" s="58" t="s">
        <v>1594</v>
      </c>
      <c r="B13" s="59">
        <f>VLOOKUP($A13,'Return Data'!$B$7:$R$2292,3,0)</f>
        <v>44882</v>
      </c>
      <c r="C13" s="60">
        <f>VLOOKUP($A13,'Return Data'!$B$7:$R$2292,4,0)</f>
        <v>16.975300000000001</v>
      </c>
      <c r="D13" s="60">
        <f>VLOOKUP($A13,'Return Data'!$B$7:$R$2292,10,0)</f>
        <v>1.4147000000000001</v>
      </c>
      <c r="E13" s="61">
        <f t="shared" si="0"/>
        <v>3</v>
      </c>
      <c r="F13" s="60">
        <f>VLOOKUP($A13,'Return Data'!$B$7:$R$2292,11,0)</f>
        <v>2.3342000000000001</v>
      </c>
      <c r="G13" s="61">
        <f t="shared" si="1"/>
        <v>4</v>
      </c>
      <c r="H13" s="60">
        <f>VLOOKUP($A13,'Return Data'!$B$7:$R$2292,12,0)</f>
        <v>3.3075999999999999</v>
      </c>
      <c r="I13" s="61">
        <f t="shared" si="2"/>
        <v>3</v>
      </c>
      <c r="J13" s="60">
        <f>VLOOKUP($A13,'Return Data'!$B$7:$R$2292,13,0)</f>
        <v>4.556</v>
      </c>
      <c r="K13" s="61">
        <f t="shared" si="3"/>
        <v>3</v>
      </c>
      <c r="L13" s="60">
        <f>VLOOKUP($A13,'Return Data'!$B$7:$R$2292,17,0)</f>
        <v>4.6228999999999996</v>
      </c>
      <c r="M13" s="61">
        <f t="shared" si="4"/>
        <v>2</v>
      </c>
      <c r="N13" s="60">
        <f>VLOOKUP($A13,'Return Data'!$B$7:$R$2292,14,0)</f>
        <v>4.8506999999999998</v>
      </c>
      <c r="O13" s="61">
        <f t="shared" si="5"/>
        <v>2</v>
      </c>
      <c r="P13" s="60">
        <f>VLOOKUP($A13,'Return Data'!$B$7:$R$2292,15,0)</f>
        <v>5.6871</v>
      </c>
      <c r="Q13" s="61">
        <f t="shared" ref="Q13:Q18" si="7">RANK(P13,P$8:P$32,0)</f>
        <v>2</v>
      </c>
      <c r="R13" s="60">
        <f>VLOOKUP($A13,'Return Data'!$B$7:$R$2292,16,0)</f>
        <v>6.5045000000000002</v>
      </c>
      <c r="S13" s="62">
        <f t="shared" si="6"/>
        <v>9</v>
      </c>
    </row>
    <row r="14" spans="1:20" x14ac:dyDescent="0.3">
      <c r="A14" s="58" t="s">
        <v>1595</v>
      </c>
      <c r="B14" s="59">
        <f>VLOOKUP($A14,'Return Data'!$B$7:$R$2292,3,0)</f>
        <v>44882</v>
      </c>
      <c r="C14" s="60">
        <f>VLOOKUP($A14,'Return Data'!$B$7:$R$2292,4,0)</f>
        <v>16.527000000000001</v>
      </c>
      <c r="D14" s="60">
        <f>VLOOKUP($A14,'Return Data'!$B$7:$R$2292,10,0)</f>
        <v>1.3180000000000001</v>
      </c>
      <c r="E14" s="61">
        <f t="shared" si="0"/>
        <v>14</v>
      </c>
      <c r="F14" s="60">
        <f>VLOOKUP($A14,'Return Data'!$B$7:$R$2292,11,0)</f>
        <v>2.2204000000000002</v>
      </c>
      <c r="G14" s="61">
        <f t="shared" si="1"/>
        <v>13</v>
      </c>
      <c r="H14" s="60">
        <f>VLOOKUP($A14,'Return Data'!$B$7:$R$2292,12,0)</f>
        <v>3.0362</v>
      </c>
      <c r="I14" s="61">
        <f t="shared" si="2"/>
        <v>14</v>
      </c>
      <c r="J14" s="60">
        <f>VLOOKUP($A14,'Return Data'!$B$7:$R$2292,13,0)</f>
        <v>4.1463999999999999</v>
      </c>
      <c r="K14" s="61">
        <f t="shared" si="3"/>
        <v>13</v>
      </c>
      <c r="L14" s="60">
        <f>VLOOKUP($A14,'Return Data'!$B$7:$R$2292,17,0)</f>
        <v>4.2291999999999996</v>
      </c>
      <c r="M14" s="61">
        <f t="shared" si="4"/>
        <v>15</v>
      </c>
      <c r="N14" s="60">
        <f>VLOOKUP($A14,'Return Data'!$B$7:$R$2292,14,0)</f>
        <v>4.2713999999999999</v>
      </c>
      <c r="O14" s="61">
        <f t="shared" si="5"/>
        <v>17</v>
      </c>
      <c r="P14" s="60">
        <f>VLOOKUP($A14,'Return Data'!$B$7:$R$2292,15,0)</f>
        <v>5.1116000000000001</v>
      </c>
      <c r="Q14" s="61">
        <f t="shared" si="7"/>
        <v>14</v>
      </c>
      <c r="R14" s="60">
        <f>VLOOKUP($A14,'Return Data'!$B$7:$R$2292,16,0)</f>
        <v>5.9885000000000002</v>
      </c>
      <c r="S14" s="62">
        <f t="shared" si="6"/>
        <v>14</v>
      </c>
    </row>
    <row r="15" spans="1:20" x14ac:dyDescent="0.3">
      <c r="A15" s="58" t="s">
        <v>1596</v>
      </c>
      <c r="B15" s="59">
        <f>VLOOKUP($A15,'Return Data'!$B$7:$R$2292,3,0)</f>
        <v>44882</v>
      </c>
      <c r="C15" s="60">
        <f>VLOOKUP($A15,'Return Data'!$B$7:$R$2292,4,0)</f>
        <v>30.123999999999999</v>
      </c>
      <c r="D15" s="60">
        <f>VLOOKUP($A15,'Return Data'!$B$7:$R$2292,10,0)</f>
        <v>1.3928</v>
      </c>
      <c r="E15" s="61">
        <f t="shared" si="0"/>
        <v>6</v>
      </c>
      <c r="F15" s="60">
        <f>VLOOKUP($A15,'Return Data'!$B$7:$R$2292,11,0)</f>
        <v>2.2629000000000001</v>
      </c>
      <c r="G15" s="61">
        <f t="shared" si="1"/>
        <v>8</v>
      </c>
      <c r="H15" s="60">
        <f>VLOOKUP($A15,'Return Data'!$B$7:$R$2292,12,0)</f>
        <v>3.1132</v>
      </c>
      <c r="I15" s="61">
        <f t="shared" si="2"/>
        <v>10</v>
      </c>
      <c r="J15" s="60">
        <f>VLOOKUP($A15,'Return Data'!$B$7:$R$2292,13,0)</f>
        <v>4.2443</v>
      </c>
      <c r="K15" s="61">
        <f t="shared" si="3"/>
        <v>11</v>
      </c>
      <c r="L15" s="60">
        <f>VLOOKUP($A15,'Return Data'!$B$7:$R$2292,17,0)</f>
        <v>4.3601999999999999</v>
      </c>
      <c r="M15" s="61">
        <f t="shared" si="4"/>
        <v>9</v>
      </c>
      <c r="N15" s="60">
        <f>VLOOKUP($A15,'Return Data'!$B$7:$R$2292,14,0)</f>
        <v>4.5377999999999998</v>
      </c>
      <c r="O15" s="61">
        <f t="shared" si="5"/>
        <v>11</v>
      </c>
      <c r="P15" s="60">
        <f>VLOOKUP($A15,'Return Data'!$B$7:$R$2292,15,0)</f>
        <v>5.4362000000000004</v>
      </c>
      <c r="Q15" s="61">
        <f t="shared" si="7"/>
        <v>11</v>
      </c>
      <c r="R15" s="60">
        <f>VLOOKUP($A15,'Return Data'!$B$7:$R$2292,16,0)</f>
        <v>6.8352000000000004</v>
      </c>
      <c r="S15" s="62">
        <f t="shared" si="6"/>
        <v>3</v>
      </c>
    </row>
    <row r="16" spans="1:20" x14ac:dyDescent="0.3">
      <c r="A16" s="58" t="s">
        <v>1597</v>
      </c>
      <c r="B16" s="59">
        <f>VLOOKUP($A16,'Return Data'!$B$7:$R$2292,3,0)</f>
        <v>44882</v>
      </c>
      <c r="C16" s="60">
        <f>VLOOKUP($A16,'Return Data'!$B$7:$R$2292,4,0)</f>
        <v>28.698399999999999</v>
      </c>
      <c r="D16" s="60">
        <f>VLOOKUP($A16,'Return Data'!$B$7:$R$2292,10,0)</f>
        <v>1.3898999999999999</v>
      </c>
      <c r="E16" s="61">
        <f t="shared" si="0"/>
        <v>7</v>
      </c>
      <c r="F16" s="60">
        <f>VLOOKUP($A16,'Return Data'!$B$7:$R$2292,11,0)</f>
        <v>2.2496</v>
      </c>
      <c r="G16" s="61">
        <f t="shared" si="1"/>
        <v>10</v>
      </c>
      <c r="H16" s="60">
        <f>VLOOKUP($A16,'Return Data'!$B$7:$R$2292,12,0)</f>
        <v>3.0937000000000001</v>
      </c>
      <c r="I16" s="61">
        <f t="shared" si="2"/>
        <v>12</v>
      </c>
      <c r="J16" s="60">
        <f>VLOOKUP($A16,'Return Data'!$B$7:$R$2292,13,0)</f>
        <v>4.2831000000000001</v>
      </c>
      <c r="K16" s="61">
        <f t="shared" si="3"/>
        <v>9</v>
      </c>
      <c r="L16" s="60">
        <f>VLOOKUP($A16,'Return Data'!$B$7:$R$2292,17,0)</f>
        <v>4.3072999999999997</v>
      </c>
      <c r="M16" s="61">
        <f t="shared" si="4"/>
        <v>11</v>
      </c>
      <c r="N16" s="60">
        <f>VLOOKUP($A16,'Return Data'!$B$7:$R$2292,14,0)</f>
        <v>4.4263000000000003</v>
      </c>
      <c r="O16" s="61">
        <f t="shared" si="5"/>
        <v>12</v>
      </c>
      <c r="P16" s="60">
        <f>VLOOKUP($A16,'Return Data'!$B$7:$R$2292,15,0)</f>
        <v>5.4622000000000002</v>
      </c>
      <c r="Q16" s="61">
        <f t="shared" si="7"/>
        <v>7</v>
      </c>
      <c r="R16" s="60">
        <f>VLOOKUP($A16,'Return Data'!$B$7:$R$2292,16,0)</f>
        <v>6.7125000000000004</v>
      </c>
      <c r="S16" s="62">
        <f t="shared" si="6"/>
        <v>5</v>
      </c>
    </row>
    <row r="17" spans="1:19" x14ac:dyDescent="0.3">
      <c r="A17" s="58" t="s">
        <v>1598</v>
      </c>
      <c r="B17" s="59">
        <f>VLOOKUP($A17,'Return Data'!$B$7:$R$2292,3,0)</f>
        <v>44882</v>
      </c>
      <c r="C17" s="60">
        <f>VLOOKUP($A17,'Return Data'!$B$7:$R$2292,4,0)</f>
        <v>15.533899999999999</v>
      </c>
      <c r="D17" s="60">
        <f>VLOOKUP($A17,'Return Data'!$B$7:$R$2292,10,0)</f>
        <v>1.0447</v>
      </c>
      <c r="E17" s="61">
        <f t="shared" si="0"/>
        <v>23</v>
      </c>
      <c r="F17" s="60">
        <f>VLOOKUP($A17,'Return Data'!$B$7:$R$2292,11,0)</f>
        <v>1.56</v>
      </c>
      <c r="G17" s="61">
        <f t="shared" si="1"/>
        <v>23</v>
      </c>
      <c r="H17" s="60">
        <f>VLOOKUP($A17,'Return Data'!$B$7:$R$2292,12,0)</f>
        <v>2.1208</v>
      </c>
      <c r="I17" s="61">
        <f t="shared" si="2"/>
        <v>23</v>
      </c>
      <c r="J17" s="60">
        <f>VLOOKUP($A17,'Return Data'!$B$7:$R$2292,13,0)</f>
        <v>2.8306</v>
      </c>
      <c r="K17" s="61">
        <f t="shared" si="3"/>
        <v>25</v>
      </c>
      <c r="L17" s="60">
        <f>VLOOKUP($A17,'Return Data'!$B$7:$R$2292,17,0)</f>
        <v>3.0207000000000002</v>
      </c>
      <c r="M17" s="61">
        <f t="shared" si="4"/>
        <v>23</v>
      </c>
      <c r="N17" s="60">
        <f>VLOOKUP($A17,'Return Data'!$B$7:$R$2292,14,0)</f>
        <v>3.3071999999999999</v>
      </c>
      <c r="O17" s="61">
        <f t="shared" si="5"/>
        <v>20</v>
      </c>
      <c r="P17" s="60">
        <f>VLOOKUP($A17,'Return Data'!$B$7:$R$2292,15,0)</f>
        <v>4.5769000000000002</v>
      </c>
      <c r="Q17" s="61">
        <f t="shared" si="7"/>
        <v>15</v>
      </c>
      <c r="R17" s="60">
        <f>VLOOKUP($A17,'Return Data'!$B$7:$R$2292,16,0)</f>
        <v>5.7202999999999999</v>
      </c>
      <c r="S17" s="62">
        <f t="shared" si="6"/>
        <v>16</v>
      </c>
    </row>
    <row r="18" spans="1:19" x14ac:dyDescent="0.3">
      <c r="A18" s="58" t="s">
        <v>1599</v>
      </c>
      <c r="B18" s="59">
        <f>VLOOKUP($A18,'Return Data'!$B$7:$R$2292,3,0)</f>
        <v>44882</v>
      </c>
      <c r="C18" s="60">
        <f>VLOOKUP($A18,'Return Data'!$B$7:$R$2292,4,0)</f>
        <v>28.128299999999999</v>
      </c>
      <c r="D18" s="60">
        <f>VLOOKUP($A18,'Return Data'!$B$7:$R$2292,10,0)</f>
        <v>1.621</v>
      </c>
      <c r="E18" s="61">
        <f t="shared" si="0"/>
        <v>1</v>
      </c>
      <c r="F18" s="60">
        <f>VLOOKUP($A18,'Return Data'!$B$7:$R$2292,11,0)</f>
        <v>2.6918000000000002</v>
      </c>
      <c r="G18" s="61">
        <f t="shared" si="1"/>
        <v>1</v>
      </c>
      <c r="H18" s="60">
        <f>VLOOKUP($A18,'Return Data'!$B$7:$R$2292,12,0)</f>
        <v>3.9018000000000002</v>
      </c>
      <c r="I18" s="61">
        <f t="shared" si="2"/>
        <v>1</v>
      </c>
      <c r="J18" s="60">
        <f>VLOOKUP($A18,'Return Data'!$B$7:$R$2292,13,0)</f>
        <v>5.3083999999999998</v>
      </c>
      <c r="K18" s="61">
        <f t="shared" si="3"/>
        <v>1</v>
      </c>
      <c r="L18" s="60">
        <f>VLOOKUP($A18,'Return Data'!$B$7:$R$2292,17,0)</f>
        <v>4.7271999999999998</v>
      </c>
      <c r="M18" s="61">
        <f t="shared" si="4"/>
        <v>1</v>
      </c>
      <c r="N18" s="60">
        <f>VLOOKUP($A18,'Return Data'!$B$7:$R$2292,14,0)</f>
        <v>4.8342999999999998</v>
      </c>
      <c r="O18" s="61">
        <f t="shared" si="5"/>
        <v>3</v>
      </c>
      <c r="P18" s="60">
        <f>VLOOKUP($A18,'Return Data'!$B$7:$R$2292,15,0)</f>
        <v>5.5734000000000004</v>
      </c>
      <c r="Q18" s="61">
        <f t="shared" si="7"/>
        <v>4</v>
      </c>
      <c r="R18" s="60">
        <f>VLOOKUP($A18,'Return Data'!$B$7:$R$2292,16,0)</f>
        <v>6.6826999999999996</v>
      </c>
      <c r="S18" s="62">
        <f t="shared" si="6"/>
        <v>6</v>
      </c>
    </row>
    <row r="19" spans="1:19" x14ac:dyDescent="0.3">
      <c r="A19" s="58" t="s">
        <v>1600</v>
      </c>
      <c r="B19" s="59">
        <f>VLOOKUP($A19,'Return Data'!$B$7:$R$2292,3,0)</f>
        <v>44882</v>
      </c>
      <c r="C19" s="60">
        <f>VLOOKUP($A19,'Return Data'!$B$7:$R$2292,4,0)</f>
        <v>11.1836</v>
      </c>
      <c r="D19" s="60">
        <f>VLOOKUP($A19,'Return Data'!$B$7:$R$2292,10,0)</f>
        <v>0.84950000000000003</v>
      </c>
      <c r="E19" s="61">
        <f t="shared" si="0"/>
        <v>25</v>
      </c>
      <c r="F19" s="60">
        <f>VLOOKUP($A19,'Return Data'!$B$7:$R$2292,11,0)</f>
        <v>1.4855</v>
      </c>
      <c r="G19" s="61">
        <f t="shared" si="1"/>
        <v>25</v>
      </c>
      <c r="H19" s="60">
        <f>VLOOKUP($A19,'Return Data'!$B$7:$R$2292,12,0)</f>
        <v>2.0457000000000001</v>
      </c>
      <c r="I19" s="61">
        <f t="shared" si="2"/>
        <v>25</v>
      </c>
      <c r="J19" s="60">
        <f>VLOOKUP($A19,'Return Data'!$B$7:$R$2292,13,0)</f>
        <v>2.9039000000000001</v>
      </c>
      <c r="K19" s="61">
        <f t="shared" si="3"/>
        <v>23</v>
      </c>
      <c r="L19" s="60">
        <f>VLOOKUP($A19,'Return Data'!$B$7:$R$2292,17,0)</f>
        <v>3.0821999999999998</v>
      </c>
      <c r="M19" s="61">
        <f t="shared" si="4"/>
        <v>22</v>
      </c>
      <c r="N19" s="60"/>
      <c r="O19" s="61"/>
      <c r="P19" s="60"/>
      <c r="Q19" s="61"/>
      <c r="R19" s="60">
        <f>VLOOKUP($A19,'Return Data'!$B$7:$R$2292,16,0)</f>
        <v>3.5669</v>
      </c>
      <c r="S19" s="62">
        <f t="shared" si="6"/>
        <v>24</v>
      </c>
    </row>
    <row r="20" spans="1:19" x14ac:dyDescent="0.3">
      <c r="A20" s="58" t="s">
        <v>1601</v>
      </c>
      <c r="B20" s="59">
        <f>VLOOKUP($A20,'Return Data'!$B$7:$R$2292,3,0)</f>
        <v>44882</v>
      </c>
      <c r="C20" s="60">
        <f>VLOOKUP($A20,'Return Data'!$B$7:$R$2292,4,0)</f>
        <v>28.747399999999999</v>
      </c>
      <c r="D20" s="60">
        <f>VLOOKUP($A20,'Return Data'!$B$7:$R$2292,10,0)</f>
        <v>1.2803</v>
      </c>
      <c r="E20" s="61">
        <f t="shared" si="0"/>
        <v>20</v>
      </c>
      <c r="F20" s="60">
        <f>VLOOKUP($A20,'Return Data'!$B$7:$R$2292,11,0)</f>
        <v>2.1509</v>
      </c>
      <c r="G20" s="61">
        <f t="shared" si="1"/>
        <v>15</v>
      </c>
      <c r="H20" s="60">
        <f>VLOOKUP($A20,'Return Data'!$B$7:$R$2292,12,0)</f>
        <v>3.0491000000000001</v>
      </c>
      <c r="I20" s="61">
        <f t="shared" si="2"/>
        <v>13</v>
      </c>
      <c r="J20" s="60">
        <f>VLOOKUP($A20,'Return Data'!$B$7:$R$2292,13,0)</f>
        <v>4.0197000000000003</v>
      </c>
      <c r="K20" s="61">
        <f t="shared" si="3"/>
        <v>18</v>
      </c>
      <c r="L20" s="60">
        <f>VLOOKUP($A20,'Return Data'!$B$7:$R$2292,17,0)</f>
        <v>3.6084000000000001</v>
      </c>
      <c r="M20" s="61">
        <f t="shared" si="4"/>
        <v>20</v>
      </c>
      <c r="N20" s="60">
        <f>VLOOKUP($A20,'Return Data'!$B$7:$R$2292,14,0)</f>
        <v>3.4258999999999999</v>
      </c>
      <c r="O20" s="61">
        <f>RANK(N20,N$8:N$32,0)</f>
        <v>19</v>
      </c>
      <c r="P20" s="60">
        <f>VLOOKUP($A20,'Return Data'!$B$7:$R$2292,15,0)</f>
        <v>4.4055999999999997</v>
      </c>
      <c r="Q20" s="61">
        <f>RANK(P20,P$8:P$32,0)</f>
        <v>16</v>
      </c>
      <c r="R20" s="60">
        <f>VLOOKUP($A20,'Return Data'!$B$7:$R$2292,16,0)</f>
        <v>6.1322000000000001</v>
      </c>
      <c r="S20" s="62">
        <f t="shared" si="6"/>
        <v>12</v>
      </c>
    </row>
    <row r="21" spans="1:19" x14ac:dyDescent="0.3">
      <c r="A21" s="58" t="s">
        <v>1602</v>
      </c>
      <c r="B21" s="59">
        <f>VLOOKUP($A21,'Return Data'!$B$7:$R$2292,3,0)</f>
        <v>44882</v>
      </c>
      <c r="C21" s="60">
        <f>VLOOKUP($A21,'Return Data'!$B$7:$R$2292,4,0)</f>
        <v>32.620600000000003</v>
      </c>
      <c r="D21" s="60">
        <f>VLOOKUP($A21,'Return Data'!$B$7:$R$2292,10,0)</f>
        <v>1.4016</v>
      </c>
      <c r="E21" s="61">
        <f t="shared" si="0"/>
        <v>4</v>
      </c>
      <c r="F21" s="60">
        <f>VLOOKUP($A21,'Return Data'!$B$7:$R$2292,11,0)</f>
        <v>2.335</v>
      </c>
      <c r="G21" s="61">
        <f t="shared" si="1"/>
        <v>3</v>
      </c>
      <c r="H21" s="60">
        <f>VLOOKUP($A21,'Return Data'!$B$7:$R$2292,12,0)</f>
        <v>3.3206000000000002</v>
      </c>
      <c r="I21" s="61">
        <f t="shared" si="2"/>
        <v>2</v>
      </c>
      <c r="J21" s="60">
        <f>VLOOKUP($A21,'Return Data'!$B$7:$R$2292,13,0)</f>
        <v>4.5509000000000004</v>
      </c>
      <c r="K21" s="61">
        <f t="shared" si="3"/>
        <v>4</v>
      </c>
      <c r="L21" s="60">
        <f>VLOOKUP($A21,'Return Data'!$B$7:$R$2292,17,0)</f>
        <v>4.6043000000000003</v>
      </c>
      <c r="M21" s="61">
        <f t="shared" si="4"/>
        <v>3</v>
      </c>
      <c r="N21" s="60">
        <f>VLOOKUP($A21,'Return Data'!$B$7:$R$2292,14,0)</f>
        <v>4.7215999999999996</v>
      </c>
      <c r="O21" s="61">
        <f>RANK(N21,N$8:N$32,0)</f>
        <v>4</v>
      </c>
      <c r="P21" s="60">
        <f>VLOOKUP($A21,'Return Data'!$B$7:$R$2292,15,0)</f>
        <v>5.5522</v>
      </c>
      <c r="Q21" s="61">
        <f>RANK(P21,P$8:P$32,0)</f>
        <v>5</v>
      </c>
      <c r="R21" s="60">
        <f>VLOOKUP($A21,'Return Data'!$B$7:$R$2292,16,0)</f>
        <v>6.8579999999999997</v>
      </c>
      <c r="S21" s="62">
        <f t="shared" si="6"/>
        <v>2</v>
      </c>
    </row>
    <row r="22" spans="1:19" x14ac:dyDescent="0.3">
      <c r="A22" s="58" t="s">
        <v>1603</v>
      </c>
      <c r="B22" s="59">
        <f>VLOOKUP($A22,'Return Data'!$B$7:$R$2292,3,0)</f>
        <v>44882</v>
      </c>
      <c r="C22" s="60">
        <f>VLOOKUP($A22,'Return Data'!$B$7:$R$2292,4,0)</f>
        <v>16.684000000000001</v>
      </c>
      <c r="D22" s="60">
        <f>VLOOKUP($A22,'Return Data'!$B$7:$R$2292,10,0)</f>
        <v>1.3239000000000001</v>
      </c>
      <c r="E22" s="61">
        <f t="shared" si="0"/>
        <v>12</v>
      </c>
      <c r="F22" s="60">
        <f>VLOOKUP($A22,'Return Data'!$B$7:$R$2292,11,0)</f>
        <v>2.1615000000000002</v>
      </c>
      <c r="G22" s="61">
        <f t="shared" si="1"/>
        <v>14</v>
      </c>
      <c r="H22" s="60">
        <f>VLOOKUP($A22,'Return Data'!$B$7:$R$2292,12,0)</f>
        <v>2.9432</v>
      </c>
      <c r="I22" s="61">
        <f t="shared" si="2"/>
        <v>17</v>
      </c>
      <c r="J22" s="60">
        <f>VLOOKUP($A22,'Return Data'!$B$7:$R$2292,13,0)</f>
        <v>4.0862999999999996</v>
      </c>
      <c r="K22" s="61">
        <f t="shared" si="3"/>
        <v>15</v>
      </c>
      <c r="L22" s="60">
        <f>VLOOKUP($A22,'Return Data'!$B$7:$R$2292,17,0)</f>
        <v>4.2785000000000002</v>
      </c>
      <c r="M22" s="61">
        <f t="shared" si="4"/>
        <v>13</v>
      </c>
      <c r="N22" s="60">
        <f>VLOOKUP($A22,'Return Data'!$B$7:$R$2292,14,0)</f>
        <v>4.6474000000000002</v>
      </c>
      <c r="O22" s="61">
        <f>RANK(N22,N$8:N$32,0)</f>
        <v>7</v>
      </c>
      <c r="P22" s="60">
        <f>VLOOKUP($A22,'Return Data'!$B$7:$R$2292,15,0)</f>
        <v>5.4696999999999996</v>
      </c>
      <c r="Q22" s="61">
        <f>RANK(P22,P$8:P$32,0)</f>
        <v>6</v>
      </c>
      <c r="R22" s="60">
        <f>VLOOKUP($A22,'Return Data'!$B$7:$R$2292,16,0)</f>
        <v>6.2915999999999999</v>
      </c>
      <c r="S22" s="62">
        <f t="shared" si="6"/>
        <v>11</v>
      </c>
    </row>
    <row r="23" spans="1:19" x14ac:dyDescent="0.3">
      <c r="A23" s="58" t="s">
        <v>1604</v>
      </c>
      <c r="B23" s="59">
        <f>VLOOKUP($A23,'Return Data'!$B$7:$R$2292,3,0)</f>
        <v>44882</v>
      </c>
      <c r="C23" s="60">
        <f>VLOOKUP($A23,'Return Data'!$B$7:$R$2292,4,0)</f>
        <v>11.9316</v>
      </c>
      <c r="D23" s="60">
        <f>VLOOKUP($A23,'Return Data'!$B$7:$R$2292,10,0)</f>
        <v>1.4247000000000001</v>
      </c>
      <c r="E23" s="61">
        <f t="shared" si="0"/>
        <v>2</v>
      </c>
      <c r="F23" s="60">
        <f>VLOOKUP($A23,'Return Data'!$B$7:$R$2292,11,0)</f>
        <v>2.31</v>
      </c>
      <c r="G23" s="61">
        <f t="shared" si="1"/>
        <v>5</v>
      </c>
      <c r="H23" s="60">
        <f>VLOOKUP($A23,'Return Data'!$B$7:$R$2292,12,0)</f>
        <v>3.1556000000000002</v>
      </c>
      <c r="I23" s="61">
        <f t="shared" si="2"/>
        <v>8</v>
      </c>
      <c r="J23" s="60">
        <f>VLOOKUP($A23,'Return Data'!$B$7:$R$2292,13,0)</f>
        <v>4.4442000000000004</v>
      </c>
      <c r="K23" s="61">
        <f t="shared" si="3"/>
        <v>5</v>
      </c>
      <c r="L23" s="60">
        <f>VLOOKUP($A23,'Return Data'!$B$7:$R$2292,17,0)</f>
        <v>4.2068000000000003</v>
      </c>
      <c r="M23" s="61">
        <f t="shared" si="4"/>
        <v>17</v>
      </c>
      <c r="N23" s="60">
        <f>VLOOKUP($A23,'Return Data'!$B$7:$R$2292,14,0)</f>
        <v>4.2247000000000003</v>
      </c>
      <c r="O23" s="61">
        <f>RANK(N23,N$8:N$32,0)</f>
        <v>18</v>
      </c>
      <c r="P23" s="60"/>
      <c r="Q23" s="61"/>
      <c r="R23" s="60">
        <f>VLOOKUP($A23,'Return Data'!$B$7:$R$2292,16,0)</f>
        <v>4.7397</v>
      </c>
      <c r="S23" s="62">
        <f t="shared" si="6"/>
        <v>20</v>
      </c>
    </row>
    <row r="24" spans="1:19" x14ac:dyDescent="0.3">
      <c r="A24" s="58" t="s">
        <v>1605</v>
      </c>
      <c r="B24" s="59">
        <f>VLOOKUP($A24,'Return Data'!$B$7:$R$2292,3,0)</f>
        <v>44882</v>
      </c>
      <c r="C24" s="60">
        <f>VLOOKUP($A24,'Return Data'!$B$7:$R$2292,4,0)</f>
        <v>10.8376</v>
      </c>
      <c r="D24" s="60">
        <f>VLOOKUP($A24,'Return Data'!$B$7:$R$2292,10,0)</f>
        <v>1.1536</v>
      </c>
      <c r="E24" s="61">
        <f t="shared" si="0"/>
        <v>22</v>
      </c>
      <c r="F24" s="60">
        <f>VLOOKUP($A24,'Return Data'!$B$7:$R$2292,11,0)</f>
        <v>1.8092999999999999</v>
      </c>
      <c r="G24" s="61">
        <f t="shared" si="1"/>
        <v>22</v>
      </c>
      <c r="H24" s="60">
        <f>VLOOKUP($A24,'Return Data'!$B$7:$R$2292,12,0)</f>
        <v>2.6978</v>
      </c>
      <c r="I24" s="61">
        <f t="shared" si="2"/>
        <v>21</v>
      </c>
      <c r="J24" s="60">
        <f>VLOOKUP($A24,'Return Data'!$B$7:$R$2292,13,0)</f>
        <v>3.5990000000000002</v>
      </c>
      <c r="K24" s="61">
        <f t="shared" si="3"/>
        <v>21</v>
      </c>
      <c r="L24" s="60"/>
      <c r="M24" s="61"/>
      <c r="N24" s="60"/>
      <c r="O24" s="61"/>
      <c r="P24" s="60"/>
      <c r="Q24" s="61"/>
      <c r="R24" s="60">
        <f>VLOOKUP($A24,'Return Data'!$B$7:$R$2292,16,0)</f>
        <v>3.6680000000000001</v>
      </c>
      <c r="S24" s="62">
        <f t="shared" si="6"/>
        <v>23</v>
      </c>
    </row>
    <row r="25" spans="1:19" x14ac:dyDescent="0.3">
      <c r="A25" s="58" t="s">
        <v>1606</v>
      </c>
      <c r="B25" s="59">
        <f>VLOOKUP($A25,'Return Data'!$B$7:$R$2292,3,0)</f>
        <v>44882</v>
      </c>
      <c r="C25" s="60">
        <f>VLOOKUP($A25,'Return Data'!$B$7:$R$2292,4,0)</f>
        <v>11.055</v>
      </c>
      <c r="D25" s="60">
        <f>VLOOKUP($A25,'Return Data'!$B$7:$R$2292,10,0)</f>
        <v>1.3848</v>
      </c>
      <c r="E25" s="61">
        <f t="shared" si="0"/>
        <v>9</v>
      </c>
      <c r="F25" s="60">
        <f>VLOOKUP($A25,'Return Data'!$B$7:$R$2292,11,0)</f>
        <v>2.2664</v>
      </c>
      <c r="G25" s="61">
        <f t="shared" si="1"/>
        <v>7</v>
      </c>
      <c r="H25" s="60">
        <f>VLOOKUP($A25,'Return Data'!$B$7:$R$2292,12,0)</f>
        <v>3.1539000000000001</v>
      </c>
      <c r="I25" s="61">
        <f t="shared" si="2"/>
        <v>9</v>
      </c>
      <c r="J25" s="60">
        <f>VLOOKUP($A25,'Return Data'!$B$7:$R$2292,13,0)</f>
        <v>4.2335000000000003</v>
      </c>
      <c r="K25" s="61">
        <f t="shared" si="3"/>
        <v>12</v>
      </c>
      <c r="L25" s="60">
        <f>VLOOKUP($A25,'Return Data'!$B$7:$R$2292,17,0)</f>
        <v>4.3064</v>
      </c>
      <c r="M25" s="61">
        <f t="shared" ref="M25" si="8">RANK(L25,L$8:L$32,0)</f>
        <v>12</v>
      </c>
      <c r="N25" s="60"/>
      <c r="O25" s="61"/>
      <c r="P25" s="60"/>
      <c r="Q25" s="61"/>
      <c r="R25" s="60">
        <f>VLOOKUP($A25,'Return Data'!$B$7:$R$2292,16,0)</f>
        <v>4.2428999999999997</v>
      </c>
      <c r="S25" s="62">
        <f t="shared" si="6"/>
        <v>21</v>
      </c>
    </row>
    <row r="26" spans="1:19" x14ac:dyDescent="0.3">
      <c r="A26" s="58" t="s">
        <v>1607</v>
      </c>
      <c r="B26" s="59">
        <f>VLOOKUP($A26,'Return Data'!$B$7:$R$2292,3,0)</f>
        <v>44882</v>
      </c>
      <c r="C26" s="60">
        <f>VLOOKUP($A26,'Return Data'!$B$7:$R$2292,4,0)</f>
        <v>23.484999999999999</v>
      </c>
      <c r="D26" s="60">
        <f>VLOOKUP($A26,'Return Data'!$B$7:$R$2292,10,0)</f>
        <v>1.3683000000000001</v>
      </c>
      <c r="E26" s="61">
        <f t="shared" si="0"/>
        <v>10</v>
      </c>
      <c r="F26" s="60">
        <f>VLOOKUP($A26,'Return Data'!$B$7:$R$2292,11,0)</f>
        <v>2.2541000000000002</v>
      </c>
      <c r="G26" s="61">
        <f t="shared" si="1"/>
        <v>9</v>
      </c>
      <c r="H26" s="60">
        <f>VLOOKUP($A26,'Return Data'!$B$7:$R$2292,12,0)</f>
        <v>3.1581999999999999</v>
      </c>
      <c r="I26" s="61">
        <f t="shared" si="2"/>
        <v>7</v>
      </c>
      <c r="J26" s="60">
        <f>VLOOKUP($A26,'Return Data'!$B$7:$R$2292,13,0)</f>
        <v>4.4042000000000003</v>
      </c>
      <c r="K26" s="61">
        <f t="shared" si="3"/>
        <v>7</v>
      </c>
      <c r="L26" s="60">
        <f>VLOOKUP($A26,'Return Data'!$B$7:$R$2292,17,0)</f>
        <v>4.4997999999999996</v>
      </c>
      <c r="M26" s="61">
        <f t="shared" ref="M26:M32" si="9">RANK(L26,L$8:L$32,0)</f>
        <v>6</v>
      </c>
      <c r="N26" s="60">
        <f>VLOOKUP($A26,'Return Data'!$B$7:$R$2292,14,0)</f>
        <v>4.7012</v>
      </c>
      <c r="O26" s="61">
        <f t="shared" ref="O26:O32" si="10">RANK(N26,N$8:N$32,0)</f>
        <v>5</v>
      </c>
      <c r="P26" s="60">
        <f>VLOOKUP($A26,'Return Data'!$B$7:$R$2292,15,0)</f>
        <v>5.7037000000000004</v>
      </c>
      <c r="Q26" s="61">
        <f>RANK(P26,P$8:P$32,0)</f>
        <v>1</v>
      </c>
      <c r="R26" s="60">
        <f>VLOOKUP($A26,'Return Data'!$B$7:$R$2292,16,0)</f>
        <v>6.9080000000000004</v>
      </c>
      <c r="S26" s="62">
        <f t="shared" si="6"/>
        <v>1</v>
      </c>
    </row>
    <row r="27" spans="1:19" x14ac:dyDescent="0.3">
      <c r="A27" s="58" t="s">
        <v>1608</v>
      </c>
      <c r="B27" s="59">
        <f>VLOOKUP($A27,'Return Data'!$B$7:$R$2292,3,0)</f>
        <v>44882</v>
      </c>
      <c r="C27" s="60">
        <f>VLOOKUP($A27,'Return Data'!$B$7:$R$2292,4,0)</f>
        <v>16.2089</v>
      </c>
      <c r="D27" s="60">
        <f>VLOOKUP($A27,'Return Data'!$B$7:$R$2292,10,0)</f>
        <v>1.3145</v>
      </c>
      <c r="E27" s="61">
        <f t="shared" si="0"/>
        <v>16</v>
      </c>
      <c r="F27" s="60">
        <f>VLOOKUP($A27,'Return Data'!$B$7:$R$2292,11,0)</f>
        <v>2.1387</v>
      </c>
      <c r="G27" s="61">
        <f t="shared" si="1"/>
        <v>16</v>
      </c>
      <c r="H27" s="60">
        <f>VLOOKUP($A27,'Return Data'!$B$7:$R$2292,12,0)</f>
        <v>2.9371999999999998</v>
      </c>
      <c r="I27" s="61">
        <f t="shared" si="2"/>
        <v>18</v>
      </c>
      <c r="J27" s="60">
        <f>VLOOKUP($A27,'Return Data'!$B$7:$R$2292,13,0)</f>
        <v>4.0827</v>
      </c>
      <c r="K27" s="61">
        <f t="shared" si="3"/>
        <v>17</v>
      </c>
      <c r="L27" s="60">
        <f>VLOOKUP($A27,'Return Data'!$B$7:$R$2292,17,0)</f>
        <v>4.2079000000000004</v>
      </c>
      <c r="M27" s="61">
        <f t="shared" si="9"/>
        <v>16</v>
      </c>
      <c r="N27" s="60">
        <f>VLOOKUP($A27,'Return Data'!$B$7:$R$2292,14,0)</f>
        <v>4.3194999999999997</v>
      </c>
      <c r="O27" s="61">
        <f t="shared" si="10"/>
        <v>15</v>
      </c>
      <c r="P27" s="60">
        <f>VLOOKUP($A27,'Return Data'!$B$7:$R$2292,15,0)</f>
        <v>5.1269</v>
      </c>
      <c r="Q27" s="61">
        <f>RANK(P27,P$8:P$32,0)</f>
        <v>13</v>
      </c>
      <c r="R27" s="60">
        <f>VLOOKUP($A27,'Return Data'!$B$7:$R$2292,16,0)</f>
        <v>6.0439999999999996</v>
      </c>
      <c r="S27" s="62">
        <f t="shared" si="6"/>
        <v>13</v>
      </c>
    </row>
    <row r="28" spans="1:19" x14ac:dyDescent="0.3">
      <c r="A28" s="58" t="s">
        <v>1609</v>
      </c>
      <c r="B28" s="59">
        <f>VLOOKUP($A28,'Return Data'!$B$7:$R$2292,3,0)</f>
        <v>44882</v>
      </c>
      <c r="C28" s="60">
        <f>VLOOKUP($A28,'Return Data'!$B$7:$R$2292,4,0)</f>
        <v>29.377300000000002</v>
      </c>
      <c r="D28" s="60">
        <f>VLOOKUP($A28,'Return Data'!$B$7:$R$2292,10,0)</f>
        <v>1.3957999999999999</v>
      </c>
      <c r="E28" s="61">
        <f t="shared" si="0"/>
        <v>5</v>
      </c>
      <c r="F28" s="60">
        <f>VLOOKUP($A28,'Return Data'!$B$7:$R$2292,11,0)</f>
        <v>2.2978999999999998</v>
      </c>
      <c r="G28" s="61">
        <f t="shared" si="1"/>
        <v>6</v>
      </c>
      <c r="H28" s="60">
        <f>VLOOKUP($A28,'Return Data'!$B$7:$R$2292,12,0)</f>
        <v>3.2296</v>
      </c>
      <c r="I28" s="61">
        <f t="shared" si="2"/>
        <v>4</v>
      </c>
      <c r="J28" s="60">
        <f>VLOOKUP($A28,'Return Data'!$B$7:$R$2292,13,0)</f>
        <v>4.4107000000000003</v>
      </c>
      <c r="K28" s="61">
        <f t="shared" si="3"/>
        <v>6</v>
      </c>
      <c r="L28" s="60">
        <f>VLOOKUP($A28,'Return Data'!$B$7:$R$2292,17,0)</f>
        <v>4.4404000000000003</v>
      </c>
      <c r="M28" s="61">
        <f t="shared" si="9"/>
        <v>8</v>
      </c>
      <c r="N28" s="60">
        <f>VLOOKUP($A28,'Return Data'!$B$7:$R$2292,14,0)</f>
        <v>4.3209999999999997</v>
      </c>
      <c r="O28" s="61">
        <f t="shared" si="10"/>
        <v>14</v>
      </c>
      <c r="P28" s="60">
        <f>VLOOKUP($A28,'Return Data'!$B$7:$R$2292,15,0)</f>
        <v>5.3226000000000004</v>
      </c>
      <c r="Q28" s="61">
        <f>RANK(P28,P$8:P$32,0)</f>
        <v>12</v>
      </c>
      <c r="R28" s="60">
        <f>VLOOKUP($A28,'Return Data'!$B$7:$R$2292,16,0)</f>
        <v>6.5591999999999997</v>
      </c>
      <c r="S28" s="62">
        <f t="shared" si="6"/>
        <v>7</v>
      </c>
    </row>
    <row r="29" spans="1:19" x14ac:dyDescent="0.3">
      <c r="A29" s="58" t="s">
        <v>1610</v>
      </c>
      <c r="B29" s="59">
        <f>VLOOKUP($A29,'Return Data'!$B$7:$R$2292,3,0)</f>
        <v>44882</v>
      </c>
      <c r="C29" s="60">
        <f>VLOOKUP($A29,'Return Data'!$B$7:$R$2292,4,0)</f>
        <v>12.561999999999999</v>
      </c>
      <c r="D29" s="60">
        <f>VLOOKUP($A29,'Return Data'!$B$7:$R$2292,10,0)</f>
        <v>1.3179000000000001</v>
      </c>
      <c r="E29" s="61">
        <f t="shared" si="0"/>
        <v>15</v>
      </c>
      <c r="F29" s="60">
        <f>VLOOKUP($A29,'Return Data'!$B$7:$R$2292,11,0)</f>
        <v>2.1135000000000002</v>
      </c>
      <c r="G29" s="61">
        <f t="shared" si="1"/>
        <v>20</v>
      </c>
      <c r="H29" s="60">
        <f>VLOOKUP($A29,'Return Data'!$B$7:$R$2292,12,0)</f>
        <v>2.8273000000000001</v>
      </c>
      <c r="I29" s="61">
        <f t="shared" si="2"/>
        <v>19</v>
      </c>
      <c r="J29" s="60">
        <f>VLOOKUP($A29,'Return Data'!$B$7:$R$2292,13,0)</f>
        <v>3.4411999999999998</v>
      </c>
      <c r="K29" s="61">
        <f t="shared" si="3"/>
        <v>22</v>
      </c>
      <c r="L29" s="60">
        <f>VLOOKUP($A29,'Return Data'!$B$7:$R$2292,17,0)</f>
        <v>3.2071999999999998</v>
      </c>
      <c r="M29" s="61">
        <f t="shared" si="9"/>
        <v>21</v>
      </c>
      <c r="N29" s="60">
        <f>VLOOKUP($A29,'Return Data'!$B$7:$R$2292,14,0)</f>
        <v>3.0648</v>
      </c>
      <c r="O29" s="61">
        <f t="shared" si="10"/>
        <v>22</v>
      </c>
      <c r="P29" s="60">
        <f>VLOOKUP($A29,'Return Data'!$B$7:$R$2292,15,0)</f>
        <v>2.7134</v>
      </c>
      <c r="Q29" s="61">
        <f>RANK(P29,P$8:P$32,0)</f>
        <v>17</v>
      </c>
      <c r="R29" s="60">
        <f>VLOOKUP($A29,'Return Data'!$B$7:$R$2292,16,0)</f>
        <v>3.5283000000000002</v>
      </c>
      <c r="S29" s="62">
        <f t="shared" si="6"/>
        <v>25</v>
      </c>
    </row>
    <row r="30" spans="1:19" x14ac:dyDescent="0.3">
      <c r="A30" s="58" t="s">
        <v>1611</v>
      </c>
      <c r="B30" s="59">
        <f>VLOOKUP($A30,'Return Data'!$B$7:$R$2292,3,0)</f>
        <v>44882</v>
      </c>
      <c r="C30" s="60">
        <f>VLOOKUP($A30,'Return Data'!$B$7:$R$2292,4,0)</f>
        <v>12.331799999999999</v>
      </c>
      <c r="D30" s="60">
        <f>VLOOKUP($A30,'Return Data'!$B$7:$R$2292,10,0)</f>
        <v>1.3877999999999999</v>
      </c>
      <c r="E30" s="61">
        <f t="shared" si="0"/>
        <v>8</v>
      </c>
      <c r="F30" s="60">
        <f>VLOOKUP($A30,'Return Data'!$B$7:$R$2292,11,0)</f>
        <v>2.3437000000000001</v>
      </c>
      <c r="G30" s="61">
        <f t="shared" si="1"/>
        <v>2</v>
      </c>
      <c r="H30" s="60">
        <f>VLOOKUP($A30,'Return Data'!$B$7:$R$2292,12,0)</f>
        <v>3.1613000000000002</v>
      </c>
      <c r="I30" s="61">
        <f t="shared" si="2"/>
        <v>6</v>
      </c>
      <c r="J30" s="60">
        <f>VLOOKUP($A30,'Return Data'!$B$7:$R$2292,13,0)</f>
        <v>4.3201999999999998</v>
      </c>
      <c r="K30" s="61">
        <f t="shared" si="3"/>
        <v>8</v>
      </c>
      <c r="L30" s="60">
        <f>VLOOKUP($A30,'Return Data'!$B$7:$R$2292,17,0)</f>
        <v>4.5198999999999998</v>
      </c>
      <c r="M30" s="61">
        <f t="shared" si="9"/>
        <v>5</v>
      </c>
      <c r="N30" s="60">
        <f>VLOOKUP($A30,'Return Data'!$B$7:$R$2292,14,0)</f>
        <v>4.9489000000000001</v>
      </c>
      <c r="O30" s="61">
        <f t="shared" si="10"/>
        <v>1</v>
      </c>
      <c r="P30" s="60"/>
      <c r="Q30" s="61"/>
      <c r="R30" s="60">
        <f>VLOOKUP($A30,'Return Data'!$B$7:$R$2292,16,0)</f>
        <v>5.4954999999999998</v>
      </c>
      <c r="S30" s="62">
        <f t="shared" si="6"/>
        <v>17</v>
      </c>
    </row>
    <row r="31" spans="1:19" x14ac:dyDescent="0.3">
      <c r="A31" s="58" t="s">
        <v>1612</v>
      </c>
      <c r="B31" s="59">
        <f>VLOOKUP($A31,'Return Data'!$B$7:$R$2292,3,0)</f>
        <v>44882</v>
      </c>
      <c r="C31" s="60">
        <f>VLOOKUP($A31,'Return Data'!$B$7:$R$2292,4,0)</f>
        <v>11.9376</v>
      </c>
      <c r="D31" s="60">
        <f>VLOOKUP($A31,'Return Data'!$B$7:$R$2292,10,0)</f>
        <v>1.2837000000000001</v>
      </c>
      <c r="E31" s="61">
        <f t="shared" si="0"/>
        <v>19</v>
      </c>
      <c r="F31" s="60">
        <f>VLOOKUP($A31,'Return Data'!$B$7:$R$2292,11,0)</f>
        <v>2.1145999999999998</v>
      </c>
      <c r="G31" s="61">
        <f t="shared" si="1"/>
        <v>19</v>
      </c>
      <c r="H31" s="60">
        <f>VLOOKUP($A31,'Return Data'!$B$7:$R$2292,12,0)</f>
        <v>2.6061000000000001</v>
      </c>
      <c r="I31" s="61">
        <f t="shared" si="2"/>
        <v>22</v>
      </c>
      <c r="J31" s="60">
        <f>VLOOKUP($A31,'Return Data'!$B$7:$R$2292,13,0)</f>
        <v>3.7818000000000001</v>
      </c>
      <c r="K31" s="61">
        <f t="shared" si="3"/>
        <v>20</v>
      </c>
      <c r="L31" s="60">
        <f>VLOOKUP($A31,'Return Data'!$B$7:$R$2292,17,0)</f>
        <v>3.9754</v>
      </c>
      <c r="M31" s="61">
        <f t="shared" si="9"/>
        <v>19</v>
      </c>
      <c r="N31" s="60">
        <f>VLOOKUP($A31,'Return Data'!$B$7:$R$2292,14,0)</f>
        <v>4.3367000000000004</v>
      </c>
      <c r="O31" s="61">
        <f t="shared" si="10"/>
        <v>13</v>
      </c>
      <c r="P31" s="60"/>
      <c r="Q31" s="61"/>
      <c r="R31" s="60">
        <f>VLOOKUP($A31,'Return Data'!$B$7:$R$2292,16,0)</f>
        <v>4.8461999999999996</v>
      </c>
      <c r="S31" s="62">
        <f t="shared" si="6"/>
        <v>19</v>
      </c>
    </row>
    <row r="32" spans="1:19" x14ac:dyDescent="0.3">
      <c r="A32" s="58" t="s">
        <v>1613</v>
      </c>
      <c r="B32" s="59">
        <f>VLOOKUP($A32,'Return Data'!$B$7:$R$2292,3,0)</f>
        <v>44882</v>
      </c>
      <c r="C32" s="60">
        <f>VLOOKUP($A32,'Return Data'!$B$7:$R$2292,4,0)</f>
        <v>30.530100000000001</v>
      </c>
      <c r="D32" s="60">
        <f>VLOOKUP($A32,'Return Data'!$B$7:$R$2292,10,0)</f>
        <v>1.2879</v>
      </c>
      <c r="E32" s="61">
        <f t="shared" si="0"/>
        <v>18</v>
      </c>
      <c r="F32" s="60">
        <f>VLOOKUP($A32,'Return Data'!$B$7:$R$2292,11,0)</f>
        <v>2.1190000000000002</v>
      </c>
      <c r="G32" s="61">
        <f t="shared" si="1"/>
        <v>18</v>
      </c>
      <c r="H32" s="60">
        <f>VLOOKUP($A32,'Return Data'!$B$7:$R$2292,12,0)</f>
        <v>2.9659</v>
      </c>
      <c r="I32" s="61">
        <f t="shared" si="2"/>
        <v>16</v>
      </c>
      <c r="J32" s="60">
        <f>VLOOKUP($A32,'Return Data'!$B$7:$R$2292,13,0)</f>
        <v>4.1393000000000004</v>
      </c>
      <c r="K32" s="61">
        <f t="shared" si="3"/>
        <v>14</v>
      </c>
      <c r="L32" s="60">
        <f>VLOOKUP($A32,'Return Data'!$B$7:$R$2292,17,0)</f>
        <v>4.3276000000000003</v>
      </c>
      <c r="M32" s="61">
        <f t="shared" si="9"/>
        <v>10</v>
      </c>
      <c r="N32" s="60">
        <f>VLOOKUP($A32,'Return Data'!$B$7:$R$2292,14,0)</f>
        <v>4.5503999999999998</v>
      </c>
      <c r="O32" s="61">
        <f t="shared" si="10"/>
        <v>10</v>
      </c>
      <c r="P32" s="60">
        <f>VLOOKUP($A32,'Return Data'!$B$7:$R$2292,15,0)</f>
        <v>5.4438000000000004</v>
      </c>
      <c r="Q32" s="61">
        <f>RANK(P32,P$8:P$32,0)</f>
        <v>10</v>
      </c>
      <c r="R32" s="60">
        <f>VLOOKUP($A32,'Return Data'!$B$7:$R$2292,16,0)</f>
        <v>6.5079000000000002</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1.3021280000000002</v>
      </c>
      <c r="E34" s="69"/>
      <c r="F34" s="70">
        <f>AVERAGE(F8:F32)</f>
        <v>2.1378159999999999</v>
      </c>
      <c r="G34" s="69"/>
      <c r="H34" s="70">
        <f>AVERAGE(H8:H32)</f>
        <v>2.960032</v>
      </c>
      <c r="I34" s="69"/>
      <c r="J34" s="70">
        <f>AVERAGE(J8:J32)</f>
        <v>4.0615600000000009</v>
      </c>
      <c r="K34" s="69"/>
      <c r="L34" s="70">
        <f>AVERAGE(L8:L32)</f>
        <v>4.1156583333333323</v>
      </c>
      <c r="M34" s="69"/>
      <c r="N34" s="70">
        <f>AVERAGE(N8:N32)</f>
        <v>4.3132681818181817</v>
      </c>
      <c r="O34" s="69"/>
      <c r="P34" s="70">
        <f>AVERAGE(P8:P32)</f>
        <v>5.180164705882353</v>
      </c>
      <c r="Q34" s="69"/>
      <c r="R34" s="70">
        <f>AVERAGE(R8:R32)</f>
        <v>5.6875720000000012</v>
      </c>
      <c r="S34" s="71"/>
    </row>
    <row r="35" spans="1:19" x14ac:dyDescent="0.3">
      <c r="A35" s="68" t="s">
        <v>28</v>
      </c>
      <c r="B35" s="69"/>
      <c r="C35" s="69"/>
      <c r="D35" s="70">
        <f>MIN(D8:D32)</f>
        <v>0.84950000000000003</v>
      </c>
      <c r="E35" s="69"/>
      <c r="F35" s="70">
        <f>MIN(F8:F32)</f>
        <v>1.4855</v>
      </c>
      <c r="G35" s="69"/>
      <c r="H35" s="70">
        <f>MIN(H8:H32)</f>
        <v>2.0457000000000001</v>
      </c>
      <c r="I35" s="69"/>
      <c r="J35" s="70">
        <f>MIN(J8:J32)</f>
        <v>2.8306</v>
      </c>
      <c r="K35" s="69"/>
      <c r="L35" s="70">
        <f>MIN(L8:L32)</f>
        <v>2.8786</v>
      </c>
      <c r="M35" s="69"/>
      <c r="N35" s="70">
        <f>MIN(N8:N32)</f>
        <v>3.0648</v>
      </c>
      <c r="O35" s="69"/>
      <c r="P35" s="70">
        <f>MIN(P8:P32)</f>
        <v>2.7134</v>
      </c>
      <c r="Q35" s="69"/>
      <c r="R35" s="70">
        <f>MIN(R8:R32)</f>
        <v>3.5283000000000002</v>
      </c>
      <c r="S35" s="71"/>
    </row>
    <row r="36" spans="1:19" ht="15" thickBot="1" x14ac:dyDescent="0.35">
      <c r="A36" s="72" t="s">
        <v>29</v>
      </c>
      <c r="B36" s="73"/>
      <c r="C36" s="73"/>
      <c r="D36" s="74">
        <f>MAX(D8:D32)</f>
        <v>1.621</v>
      </c>
      <c r="E36" s="73"/>
      <c r="F36" s="74">
        <f>MAX(F8:F32)</f>
        <v>2.6918000000000002</v>
      </c>
      <c r="G36" s="73"/>
      <c r="H36" s="74">
        <f>MAX(H8:H32)</f>
        <v>3.9018000000000002</v>
      </c>
      <c r="I36" s="73"/>
      <c r="J36" s="74">
        <f>MAX(J8:J32)</f>
        <v>5.3083999999999998</v>
      </c>
      <c r="K36" s="73"/>
      <c r="L36" s="74">
        <f>MAX(L8:L32)</f>
        <v>4.7271999999999998</v>
      </c>
      <c r="M36" s="73"/>
      <c r="N36" s="74">
        <f>MAX(N8:N32)</f>
        <v>4.9489000000000001</v>
      </c>
      <c r="O36" s="73"/>
      <c r="P36" s="74">
        <f>MAX(P8:P32)</f>
        <v>5.7037000000000004</v>
      </c>
      <c r="Q36" s="73"/>
      <c r="R36" s="74">
        <f>MAX(R8:R32)</f>
        <v>6.9080000000000004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44882</v>
      </c>
      <c r="C8" s="60">
        <f>VLOOKUP($A8,'Return Data'!$B$7:$R$2292,4,0)</f>
        <v>22.1083</v>
      </c>
      <c r="D8" s="60">
        <f>VLOOKUP($A8,'Return Data'!$B$7:$R$2292,10,0)</f>
        <v>1.1382000000000001</v>
      </c>
      <c r="E8" s="61">
        <f t="shared" ref="E8:E32" si="0">RANK(D8,D$8:D$32,0)</f>
        <v>16</v>
      </c>
      <c r="F8" s="60">
        <f>VLOOKUP($A8,'Return Data'!$B$7:$R$2292,11,0)</f>
        <v>1.8844000000000001</v>
      </c>
      <c r="G8" s="61">
        <f t="shared" ref="G8:G32" si="1">RANK(F8,F$8:F$32,0)</f>
        <v>11</v>
      </c>
      <c r="H8" s="60">
        <f>VLOOKUP($A8,'Return Data'!$B$7:$R$2292,12,0)</f>
        <v>2.5659999999999998</v>
      </c>
      <c r="I8" s="61">
        <f t="shared" ref="I8:I32" si="2">RANK(H8,H$8:H$32,0)</f>
        <v>10</v>
      </c>
      <c r="J8" s="60">
        <f>VLOOKUP($A8,'Return Data'!$B$7:$R$2292,13,0)</f>
        <v>3.5400999999999998</v>
      </c>
      <c r="K8" s="61">
        <f t="shared" ref="K8:K32" si="3">RANK(J8,J$8:J$32,0)</f>
        <v>11</v>
      </c>
      <c r="L8" s="60">
        <f>VLOOKUP($A8,'Return Data'!$B$7:$R$2292,17,0)</f>
        <v>3.7547999999999999</v>
      </c>
      <c r="M8" s="61">
        <f t="shared" ref="M8:M23" si="4">RANK(L8,L$8:L$32,0)</f>
        <v>8</v>
      </c>
      <c r="N8" s="60">
        <f>VLOOKUP($A8,'Return Data'!$B$7:$R$2292,14,0)</f>
        <v>3.8969</v>
      </c>
      <c r="O8" s="61">
        <f t="shared" ref="O8:O18" si="5">RANK(N8,N$8:N$32,0)</f>
        <v>10</v>
      </c>
      <c r="P8" s="60">
        <f>VLOOKUP($A8,'Return Data'!$B$7:$R$2292,15,0)</f>
        <v>4.7931999999999997</v>
      </c>
      <c r="Q8" s="61">
        <f>RANK(P8,P$8:P$32,0)</f>
        <v>10</v>
      </c>
      <c r="R8" s="60">
        <f>VLOOKUP($A8,'Return Data'!$B$7:$R$2292,16,0)</f>
        <v>6.1342999999999996</v>
      </c>
      <c r="S8" s="62">
        <f t="shared" ref="S8:S32" si="6">RANK(R8,R$8:R$32,0)</f>
        <v>10</v>
      </c>
    </row>
    <row r="9" spans="1:20" x14ac:dyDescent="0.3">
      <c r="A9" s="58" t="s">
        <v>1615</v>
      </c>
      <c r="B9" s="59">
        <f>VLOOKUP($A9,'Return Data'!$B$7:$R$2292,3,0)</f>
        <v>44882</v>
      </c>
      <c r="C9" s="60">
        <f>VLOOKUP($A9,'Return Data'!$B$7:$R$2292,4,0)</f>
        <v>15.594200000000001</v>
      </c>
      <c r="D9" s="60">
        <f>VLOOKUP($A9,'Return Data'!$B$7:$R$2292,10,0)</f>
        <v>1.1014999999999999</v>
      </c>
      <c r="E9" s="61">
        <f t="shared" si="0"/>
        <v>20</v>
      </c>
      <c r="F9" s="60">
        <f>VLOOKUP($A9,'Return Data'!$B$7:$R$2292,11,0)</f>
        <v>1.7525999999999999</v>
      </c>
      <c r="G9" s="61">
        <f t="shared" si="1"/>
        <v>19</v>
      </c>
      <c r="H9" s="60">
        <f>VLOOKUP($A9,'Return Data'!$B$7:$R$2292,12,0)</f>
        <v>2.6143000000000001</v>
      </c>
      <c r="I9" s="61">
        <f t="shared" si="2"/>
        <v>7</v>
      </c>
      <c r="J9" s="60">
        <f>VLOOKUP($A9,'Return Data'!$B$7:$R$2292,13,0)</f>
        <v>3.8658000000000001</v>
      </c>
      <c r="K9" s="61">
        <f t="shared" si="3"/>
        <v>4</v>
      </c>
      <c r="L9" s="60">
        <f>VLOOKUP($A9,'Return Data'!$B$7:$R$2292,17,0)</f>
        <v>3.7944</v>
      </c>
      <c r="M9" s="61">
        <f t="shared" si="4"/>
        <v>5</v>
      </c>
      <c r="N9" s="60">
        <f>VLOOKUP($A9,'Return Data'!$B$7:$R$2292,14,0)</f>
        <v>3.9041999999999999</v>
      </c>
      <c r="O9" s="61">
        <f t="shared" si="5"/>
        <v>9</v>
      </c>
      <c r="P9" s="60">
        <f>VLOOKUP($A9,'Return Data'!$B$7:$R$2292,15,0)</f>
        <v>4.7896999999999998</v>
      </c>
      <c r="Q9" s="61">
        <f>RANK(P9,P$8:P$32,0)</f>
        <v>11</v>
      </c>
      <c r="R9" s="60">
        <f>VLOOKUP($A9,'Return Data'!$B$7:$R$2292,16,0)</f>
        <v>5.5225</v>
      </c>
      <c r="S9" s="62">
        <f t="shared" si="6"/>
        <v>13</v>
      </c>
    </row>
    <row r="10" spans="1:20" x14ac:dyDescent="0.3">
      <c r="A10" s="58" t="s">
        <v>1954</v>
      </c>
      <c r="B10" s="59">
        <f>VLOOKUP($A10,'Return Data'!$B$7:$R$2292,3,0)</f>
        <v>44882</v>
      </c>
      <c r="C10" s="60">
        <f>VLOOKUP($A10,'Return Data'!$B$7:$R$2292,4,0)</f>
        <v>13.3973</v>
      </c>
      <c r="D10" s="60">
        <f>VLOOKUP($A10,'Return Data'!$B$7:$R$2292,10,0)</f>
        <v>1.0964</v>
      </c>
      <c r="E10" s="61">
        <f t="shared" si="0"/>
        <v>21</v>
      </c>
      <c r="F10" s="60">
        <f>VLOOKUP($A10,'Return Data'!$B$7:$R$2292,11,0)</f>
        <v>1.7242999999999999</v>
      </c>
      <c r="G10" s="61">
        <f t="shared" si="1"/>
        <v>21</v>
      </c>
      <c r="H10" s="60">
        <f>VLOOKUP($A10,'Return Data'!$B$7:$R$2292,12,0)</f>
        <v>2.2928999999999999</v>
      </c>
      <c r="I10" s="61">
        <f t="shared" si="2"/>
        <v>20</v>
      </c>
      <c r="J10" s="60">
        <f>VLOOKUP($A10,'Return Data'!$B$7:$R$2292,13,0)</f>
        <v>3.2309000000000001</v>
      </c>
      <c r="K10" s="61">
        <f t="shared" si="3"/>
        <v>19</v>
      </c>
      <c r="L10" s="60">
        <f>VLOOKUP($A10,'Return Data'!$B$7:$R$2292,17,0)</f>
        <v>3.5436000000000001</v>
      </c>
      <c r="M10" s="61">
        <f t="shared" si="4"/>
        <v>15</v>
      </c>
      <c r="N10" s="60">
        <f>VLOOKUP($A10,'Return Data'!$B$7:$R$2292,14,0)</f>
        <v>3.8908</v>
      </c>
      <c r="O10" s="61">
        <f t="shared" si="5"/>
        <v>11</v>
      </c>
      <c r="P10" s="60">
        <f>VLOOKUP($A10,'Return Data'!$B$7:$R$2292,15,0)</f>
        <v>4.7967000000000004</v>
      </c>
      <c r="Q10" s="61">
        <f>RANK(P10,P$8:P$32,0)</f>
        <v>9</v>
      </c>
      <c r="R10" s="60">
        <f>VLOOKUP($A10,'Return Data'!$B$7:$R$2292,16,0)</f>
        <v>5.0904999999999996</v>
      </c>
      <c r="S10" s="62">
        <f t="shared" si="6"/>
        <v>15</v>
      </c>
    </row>
    <row r="11" spans="1:20" x14ac:dyDescent="0.3">
      <c r="A11" s="58" t="s">
        <v>2010</v>
      </c>
      <c r="B11" s="59">
        <f>VLOOKUP($A11,'Return Data'!$B$7:$R$2292,3,0)</f>
        <v>44882</v>
      </c>
      <c r="C11" s="60">
        <f>VLOOKUP($A11,'Return Data'!$B$7:$R$2292,4,0)</f>
        <v>11.684799999999999</v>
      </c>
      <c r="D11" s="60">
        <f>VLOOKUP($A11,'Return Data'!$B$7:$R$2292,10,0)</f>
        <v>0.88149999999999995</v>
      </c>
      <c r="E11" s="61">
        <f t="shared" si="0"/>
        <v>23</v>
      </c>
      <c r="F11" s="60">
        <f>VLOOKUP($A11,'Return Data'!$B$7:$R$2292,11,0)</f>
        <v>1.3329</v>
      </c>
      <c r="G11" s="61">
        <f t="shared" si="1"/>
        <v>23</v>
      </c>
      <c r="H11" s="60">
        <f>VLOOKUP($A11,'Return Data'!$B$7:$R$2292,12,0)</f>
        <v>1.7556</v>
      </c>
      <c r="I11" s="61">
        <f t="shared" si="2"/>
        <v>23</v>
      </c>
      <c r="J11" s="60">
        <f>VLOOKUP($A11,'Return Data'!$B$7:$R$2292,13,0)</f>
        <v>2.3994</v>
      </c>
      <c r="K11" s="61">
        <f t="shared" si="3"/>
        <v>23</v>
      </c>
      <c r="L11" s="60">
        <f>VLOOKUP($A11,'Return Data'!$B$7:$R$2292,17,0)</f>
        <v>2.3466999999999998</v>
      </c>
      <c r="M11" s="61">
        <f t="shared" si="4"/>
        <v>22</v>
      </c>
      <c r="N11" s="60">
        <f>VLOOKUP($A11,'Return Data'!$B$7:$R$2292,14,0)</f>
        <v>2.6625999999999999</v>
      </c>
      <c r="O11" s="61">
        <f t="shared" si="5"/>
        <v>20</v>
      </c>
      <c r="P11" s="60"/>
      <c r="Q11" s="61"/>
      <c r="R11" s="60">
        <f>VLOOKUP($A11,'Return Data'!$B$7:$R$2292,16,0)</f>
        <v>3.5861999999999998</v>
      </c>
      <c r="S11" s="62">
        <f t="shared" si="6"/>
        <v>21</v>
      </c>
    </row>
    <row r="12" spans="1:20" x14ac:dyDescent="0.3">
      <c r="A12" s="58" t="s">
        <v>1616</v>
      </c>
      <c r="B12" s="59">
        <f>VLOOKUP($A12,'Return Data'!$B$7:$R$2292,3,0)</f>
        <v>44882</v>
      </c>
      <c r="C12" s="60">
        <f>VLOOKUP($A12,'Return Data'!$B$7:$R$2292,4,0)</f>
        <v>12.454000000000001</v>
      </c>
      <c r="D12" s="60">
        <f>VLOOKUP($A12,'Return Data'!$B$7:$R$2292,10,0)</f>
        <v>1.1861999999999999</v>
      </c>
      <c r="E12" s="61">
        <f t="shared" si="0"/>
        <v>9</v>
      </c>
      <c r="F12" s="60">
        <f>VLOOKUP($A12,'Return Data'!$B$7:$R$2292,11,0)</f>
        <v>1.9399</v>
      </c>
      <c r="G12" s="61">
        <f t="shared" si="1"/>
        <v>6</v>
      </c>
      <c r="H12" s="60">
        <f>VLOOKUP($A12,'Return Data'!$B$7:$R$2292,12,0)</f>
        <v>2.5611000000000002</v>
      </c>
      <c r="I12" s="61">
        <f t="shared" si="2"/>
        <v>11</v>
      </c>
      <c r="J12" s="60">
        <f>VLOOKUP($A12,'Return Data'!$B$7:$R$2292,13,0)</f>
        <v>3.4643000000000002</v>
      </c>
      <c r="K12" s="61">
        <f t="shared" si="3"/>
        <v>15</v>
      </c>
      <c r="L12" s="60">
        <f>VLOOKUP($A12,'Return Data'!$B$7:$R$2292,17,0)</f>
        <v>3.4952999999999999</v>
      </c>
      <c r="M12" s="61">
        <f t="shared" si="4"/>
        <v>17</v>
      </c>
      <c r="N12" s="60">
        <f>VLOOKUP($A12,'Return Data'!$B$7:$R$2292,14,0)</f>
        <v>3.7018</v>
      </c>
      <c r="O12" s="61">
        <f t="shared" si="5"/>
        <v>15</v>
      </c>
      <c r="P12" s="60"/>
      <c r="Q12" s="61"/>
      <c r="R12" s="60">
        <f>VLOOKUP($A12,'Return Data'!$B$7:$R$2292,16,0)</f>
        <v>4.6645000000000003</v>
      </c>
      <c r="S12" s="62">
        <f t="shared" si="6"/>
        <v>18</v>
      </c>
    </row>
    <row r="13" spans="1:20" x14ac:dyDescent="0.3">
      <c r="A13" s="58" t="s">
        <v>1617</v>
      </c>
      <c r="B13" s="59">
        <f>VLOOKUP($A13,'Return Data'!$B$7:$R$2292,3,0)</f>
        <v>44882</v>
      </c>
      <c r="C13" s="60">
        <f>VLOOKUP($A13,'Return Data'!$B$7:$R$2292,4,0)</f>
        <v>16.107900000000001</v>
      </c>
      <c r="D13" s="60">
        <f>VLOOKUP($A13,'Return Data'!$B$7:$R$2292,10,0)</f>
        <v>1.2343</v>
      </c>
      <c r="E13" s="61">
        <f t="shared" si="0"/>
        <v>5</v>
      </c>
      <c r="F13" s="60">
        <f>VLOOKUP($A13,'Return Data'!$B$7:$R$2292,11,0)</f>
        <v>1.9674</v>
      </c>
      <c r="G13" s="61">
        <f t="shared" si="1"/>
        <v>5</v>
      </c>
      <c r="H13" s="60">
        <f>VLOOKUP($A13,'Return Data'!$B$7:$R$2292,12,0)</f>
        <v>2.7565</v>
      </c>
      <c r="I13" s="61">
        <f t="shared" si="2"/>
        <v>4</v>
      </c>
      <c r="J13" s="60">
        <f>VLOOKUP($A13,'Return Data'!$B$7:$R$2292,13,0)</f>
        <v>3.8094000000000001</v>
      </c>
      <c r="K13" s="61">
        <f t="shared" si="3"/>
        <v>5</v>
      </c>
      <c r="L13" s="60">
        <f>VLOOKUP($A13,'Return Data'!$B$7:$R$2292,17,0)</f>
        <v>3.8740000000000001</v>
      </c>
      <c r="M13" s="61">
        <f t="shared" si="4"/>
        <v>4</v>
      </c>
      <c r="N13" s="60">
        <f>VLOOKUP($A13,'Return Data'!$B$7:$R$2292,14,0)</f>
        <v>4.0953999999999997</v>
      </c>
      <c r="O13" s="61">
        <f t="shared" si="5"/>
        <v>4</v>
      </c>
      <c r="P13" s="60">
        <f>VLOOKUP($A13,'Return Data'!$B$7:$R$2292,15,0)</f>
        <v>4.9482999999999997</v>
      </c>
      <c r="Q13" s="61">
        <f t="shared" ref="Q13:Q18" si="7">RANK(P13,P$8:P$32,0)</f>
        <v>3</v>
      </c>
      <c r="R13" s="60">
        <f>VLOOKUP($A13,'Return Data'!$B$7:$R$2292,16,0)</f>
        <v>5.8414000000000001</v>
      </c>
      <c r="S13" s="62">
        <f t="shared" si="6"/>
        <v>11</v>
      </c>
    </row>
    <row r="14" spans="1:20" x14ac:dyDescent="0.3">
      <c r="A14" s="58" t="s">
        <v>1618</v>
      </c>
      <c r="B14" s="59">
        <f>VLOOKUP($A14,'Return Data'!$B$7:$R$2292,3,0)</f>
        <v>44882</v>
      </c>
      <c r="C14" s="60">
        <f>VLOOKUP($A14,'Return Data'!$B$7:$R$2292,4,0)</f>
        <v>25.452000000000002</v>
      </c>
      <c r="D14" s="60">
        <f>VLOOKUP($A14,'Return Data'!$B$7:$R$2292,10,0)</f>
        <v>1.1847000000000001</v>
      </c>
      <c r="E14" s="61">
        <f t="shared" si="0"/>
        <v>11</v>
      </c>
      <c r="F14" s="60">
        <f>VLOOKUP($A14,'Return Data'!$B$7:$R$2292,11,0)</f>
        <v>1.9384999999999999</v>
      </c>
      <c r="G14" s="61">
        <f t="shared" si="1"/>
        <v>7</v>
      </c>
      <c r="H14" s="60">
        <f>VLOOKUP($A14,'Return Data'!$B$7:$R$2292,12,0)</f>
        <v>2.6208</v>
      </c>
      <c r="I14" s="61">
        <f t="shared" si="2"/>
        <v>6</v>
      </c>
      <c r="J14" s="60">
        <f>VLOOKUP($A14,'Return Data'!$B$7:$R$2292,13,0)</f>
        <v>3.5813000000000001</v>
      </c>
      <c r="K14" s="61">
        <f t="shared" si="3"/>
        <v>8</v>
      </c>
      <c r="L14" s="60">
        <f>VLOOKUP($A14,'Return Data'!$B$7:$R$2292,17,0)</f>
        <v>3.6587000000000001</v>
      </c>
      <c r="M14" s="61">
        <f t="shared" si="4"/>
        <v>11</v>
      </c>
      <c r="N14" s="60">
        <f>VLOOKUP($A14,'Return Data'!$B$7:$R$2292,14,0)</f>
        <v>3.7042999999999999</v>
      </c>
      <c r="O14" s="61">
        <f t="shared" si="5"/>
        <v>14</v>
      </c>
      <c r="P14" s="60">
        <f>VLOOKUP($A14,'Return Data'!$B$7:$R$2292,15,0)</f>
        <v>4.5537999999999998</v>
      </c>
      <c r="Q14" s="61">
        <f t="shared" si="7"/>
        <v>13</v>
      </c>
      <c r="R14" s="60">
        <f>VLOOKUP($A14,'Return Data'!$B$7:$R$2292,16,0)</f>
        <v>6.3912000000000004</v>
      </c>
      <c r="S14" s="62">
        <f t="shared" si="6"/>
        <v>8</v>
      </c>
    </row>
    <row r="15" spans="1:20" x14ac:dyDescent="0.3">
      <c r="A15" s="58" t="s">
        <v>1619</v>
      </c>
      <c r="B15" s="59">
        <f>VLOOKUP($A15,'Return Data'!$B$7:$R$2292,3,0)</f>
        <v>44882</v>
      </c>
      <c r="C15" s="60">
        <f>VLOOKUP($A15,'Return Data'!$B$7:$R$2292,4,0)</f>
        <v>28.5214</v>
      </c>
      <c r="D15" s="60">
        <f>VLOOKUP($A15,'Return Data'!$B$7:$R$2292,10,0)</f>
        <v>1.2471000000000001</v>
      </c>
      <c r="E15" s="61">
        <f t="shared" si="0"/>
        <v>4</v>
      </c>
      <c r="F15" s="60">
        <f>VLOOKUP($A15,'Return Data'!$B$7:$R$2292,11,0)</f>
        <v>1.9692000000000001</v>
      </c>
      <c r="G15" s="61">
        <f t="shared" si="1"/>
        <v>4</v>
      </c>
      <c r="H15" s="60">
        <f>VLOOKUP($A15,'Return Data'!$B$7:$R$2292,12,0)</f>
        <v>2.6743999999999999</v>
      </c>
      <c r="I15" s="61">
        <f t="shared" si="2"/>
        <v>5</v>
      </c>
      <c r="J15" s="60">
        <f>VLOOKUP($A15,'Return Data'!$B$7:$R$2292,13,0)</f>
        <v>3.6564999999999999</v>
      </c>
      <c r="K15" s="61">
        <f t="shared" si="3"/>
        <v>6</v>
      </c>
      <c r="L15" s="60">
        <f>VLOOKUP($A15,'Return Data'!$B$7:$R$2292,17,0)</f>
        <v>3.7900999999999998</v>
      </c>
      <c r="M15" s="61">
        <f t="shared" si="4"/>
        <v>6</v>
      </c>
      <c r="N15" s="60">
        <f>VLOOKUP($A15,'Return Data'!$B$7:$R$2292,14,0)</f>
        <v>3.9746000000000001</v>
      </c>
      <c r="O15" s="61">
        <f t="shared" si="5"/>
        <v>6</v>
      </c>
      <c r="P15" s="60">
        <f>VLOOKUP($A15,'Return Data'!$B$7:$R$2292,15,0)</f>
        <v>4.8449999999999998</v>
      </c>
      <c r="Q15" s="61">
        <f t="shared" si="7"/>
        <v>6</v>
      </c>
      <c r="R15" s="60">
        <f>VLOOKUP($A15,'Return Data'!$B$7:$R$2292,16,0)</f>
        <v>6.8167999999999997</v>
      </c>
      <c r="S15" s="62">
        <f t="shared" si="6"/>
        <v>2</v>
      </c>
    </row>
    <row r="16" spans="1:20" x14ac:dyDescent="0.3">
      <c r="A16" s="58" t="s">
        <v>1620</v>
      </c>
      <c r="B16" s="59">
        <f>VLOOKUP($A16,'Return Data'!$B$7:$R$2292,3,0)</f>
        <v>44882</v>
      </c>
      <c r="C16" s="60">
        <f>VLOOKUP($A16,'Return Data'!$B$7:$R$2292,4,0)</f>
        <v>27.0139</v>
      </c>
      <c r="D16" s="60">
        <f>VLOOKUP($A16,'Return Data'!$B$7:$R$2292,10,0)</f>
        <v>1.2146999999999999</v>
      </c>
      <c r="E16" s="61">
        <f t="shared" si="0"/>
        <v>6</v>
      </c>
      <c r="F16" s="60">
        <f>VLOOKUP($A16,'Return Data'!$B$7:$R$2292,11,0)</f>
        <v>1.8966000000000001</v>
      </c>
      <c r="G16" s="61">
        <f t="shared" si="1"/>
        <v>10</v>
      </c>
      <c r="H16" s="60">
        <f>VLOOKUP($A16,'Return Data'!$B$7:$R$2292,12,0)</f>
        <v>2.5581</v>
      </c>
      <c r="I16" s="61">
        <f t="shared" si="2"/>
        <v>12</v>
      </c>
      <c r="J16" s="60">
        <f>VLOOKUP($A16,'Return Data'!$B$7:$R$2292,13,0)</f>
        <v>3.5547</v>
      </c>
      <c r="K16" s="61">
        <f t="shared" si="3"/>
        <v>9</v>
      </c>
      <c r="L16" s="60">
        <f>VLOOKUP($A16,'Return Data'!$B$7:$R$2292,17,0)</f>
        <v>3.5928</v>
      </c>
      <c r="M16" s="61">
        <f t="shared" si="4"/>
        <v>12</v>
      </c>
      <c r="N16" s="60">
        <f>VLOOKUP($A16,'Return Data'!$B$7:$R$2292,14,0)</f>
        <v>3.6844000000000001</v>
      </c>
      <c r="O16" s="61">
        <f t="shared" si="5"/>
        <v>16</v>
      </c>
      <c r="P16" s="60">
        <f>VLOOKUP($A16,'Return Data'!$B$7:$R$2292,15,0)</f>
        <v>4.7182000000000004</v>
      </c>
      <c r="Q16" s="61">
        <f t="shared" si="7"/>
        <v>12</v>
      </c>
      <c r="R16" s="60">
        <f>VLOOKUP($A16,'Return Data'!$B$7:$R$2292,16,0)</f>
        <v>6.4420999999999999</v>
      </c>
      <c r="S16" s="62">
        <f t="shared" si="6"/>
        <v>7</v>
      </c>
    </row>
    <row r="17" spans="1:19" x14ac:dyDescent="0.3">
      <c r="A17" s="58" t="s">
        <v>1621</v>
      </c>
      <c r="B17" s="59">
        <f>VLOOKUP($A17,'Return Data'!$B$7:$R$2292,3,0)</f>
        <v>44882</v>
      </c>
      <c r="C17" s="60">
        <f>VLOOKUP($A17,'Return Data'!$B$7:$R$2292,4,0)</f>
        <v>14.7935</v>
      </c>
      <c r="D17" s="60">
        <f>VLOOKUP($A17,'Return Data'!$B$7:$R$2292,10,0)</f>
        <v>0.87829999999999997</v>
      </c>
      <c r="E17" s="61">
        <f t="shared" si="0"/>
        <v>24</v>
      </c>
      <c r="F17" s="60">
        <f>VLOOKUP($A17,'Return Data'!$B$7:$R$2292,11,0)</f>
        <v>1.2137</v>
      </c>
      <c r="G17" s="61">
        <f t="shared" si="1"/>
        <v>24</v>
      </c>
      <c r="H17" s="60">
        <f>VLOOKUP($A17,'Return Data'!$B$7:$R$2292,12,0)</f>
        <v>1.5994999999999999</v>
      </c>
      <c r="I17" s="61">
        <f t="shared" si="2"/>
        <v>24</v>
      </c>
      <c r="J17" s="60">
        <f>VLOOKUP($A17,'Return Data'!$B$7:$R$2292,13,0)</f>
        <v>2.1248999999999998</v>
      </c>
      <c r="K17" s="61">
        <f t="shared" si="3"/>
        <v>24</v>
      </c>
      <c r="L17" s="60">
        <f>VLOOKUP($A17,'Return Data'!$B$7:$R$2292,17,0)</f>
        <v>2.3079000000000001</v>
      </c>
      <c r="M17" s="61">
        <f t="shared" si="4"/>
        <v>23</v>
      </c>
      <c r="N17" s="60">
        <f>VLOOKUP($A17,'Return Data'!$B$7:$R$2292,14,0)</f>
        <v>2.6074999999999999</v>
      </c>
      <c r="O17" s="61">
        <f t="shared" si="5"/>
        <v>21</v>
      </c>
      <c r="P17" s="60">
        <f>VLOOKUP($A17,'Return Data'!$B$7:$R$2292,15,0)</f>
        <v>3.9462000000000002</v>
      </c>
      <c r="Q17" s="61">
        <f t="shared" si="7"/>
        <v>16</v>
      </c>
      <c r="R17" s="60">
        <f>VLOOKUP($A17,'Return Data'!$B$7:$R$2292,16,0)</f>
        <v>5.0701999999999998</v>
      </c>
      <c r="S17" s="62">
        <f t="shared" si="6"/>
        <v>16</v>
      </c>
    </row>
    <row r="18" spans="1:19" x14ac:dyDescent="0.3">
      <c r="A18" s="58" t="s">
        <v>1622</v>
      </c>
      <c r="B18" s="59">
        <f>VLOOKUP($A18,'Return Data'!$B$7:$R$2292,3,0)</f>
        <v>44882</v>
      </c>
      <c r="C18" s="60">
        <f>VLOOKUP($A18,'Return Data'!$B$7:$R$2292,4,0)</f>
        <v>26.470600000000001</v>
      </c>
      <c r="D18" s="60">
        <f>VLOOKUP($A18,'Return Data'!$B$7:$R$2292,10,0)</f>
        <v>1.4495</v>
      </c>
      <c r="E18" s="61">
        <f t="shared" si="0"/>
        <v>1</v>
      </c>
      <c r="F18" s="60">
        <f>VLOOKUP($A18,'Return Data'!$B$7:$R$2292,11,0)</f>
        <v>2.3401999999999998</v>
      </c>
      <c r="G18" s="61">
        <f t="shared" si="1"/>
        <v>1</v>
      </c>
      <c r="H18" s="60">
        <f>VLOOKUP($A18,'Return Data'!$B$7:$R$2292,12,0)</f>
        <v>3.3721000000000001</v>
      </c>
      <c r="I18" s="61">
        <f t="shared" si="2"/>
        <v>1</v>
      </c>
      <c r="J18" s="60">
        <f>VLOOKUP($A18,'Return Data'!$B$7:$R$2292,13,0)</f>
        <v>4.6012000000000004</v>
      </c>
      <c r="K18" s="61">
        <f t="shared" si="3"/>
        <v>1</v>
      </c>
      <c r="L18" s="60">
        <f>VLOOKUP($A18,'Return Data'!$B$7:$R$2292,17,0)</f>
        <v>4.0340999999999996</v>
      </c>
      <c r="M18" s="61">
        <f t="shared" si="4"/>
        <v>1</v>
      </c>
      <c r="N18" s="60">
        <f>VLOOKUP($A18,'Return Data'!$B$7:$R$2292,14,0)</f>
        <v>4.1323999999999996</v>
      </c>
      <c r="O18" s="61">
        <f t="shared" si="5"/>
        <v>2</v>
      </c>
      <c r="P18" s="60">
        <f>VLOOKUP($A18,'Return Data'!$B$7:$R$2292,15,0)</f>
        <v>4.8971</v>
      </c>
      <c r="Q18" s="61">
        <f t="shared" si="7"/>
        <v>4</v>
      </c>
      <c r="R18" s="60">
        <f>VLOOKUP($A18,'Return Data'!$B$7:$R$2292,16,0)</f>
        <v>6.4551999999999996</v>
      </c>
      <c r="S18" s="62">
        <f t="shared" si="6"/>
        <v>6</v>
      </c>
    </row>
    <row r="19" spans="1:19" x14ac:dyDescent="0.3">
      <c r="A19" s="58" t="s">
        <v>1623</v>
      </c>
      <c r="B19" s="59">
        <f>VLOOKUP($A19,'Return Data'!$B$7:$R$2292,3,0)</f>
        <v>44882</v>
      </c>
      <c r="C19" s="60">
        <f>VLOOKUP($A19,'Return Data'!$B$7:$R$2292,4,0)</f>
        <v>10.9168</v>
      </c>
      <c r="D19" s="60">
        <f>VLOOKUP($A19,'Return Data'!$B$7:$R$2292,10,0)</f>
        <v>0.6593</v>
      </c>
      <c r="E19" s="61">
        <f t="shared" si="0"/>
        <v>25</v>
      </c>
      <c r="F19" s="60">
        <f>VLOOKUP($A19,'Return Data'!$B$7:$R$2292,11,0)</f>
        <v>1.0936999999999999</v>
      </c>
      <c r="G19" s="61">
        <f t="shared" si="1"/>
        <v>25</v>
      </c>
      <c r="H19" s="60">
        <f>VLOOKUP($A19,'Return Data'!$B$7:$R$2292,12,0)</f>
        <v>1.4535</v>
      </c>
      <c r="I19" s="61">
        <f t="shared" si="2"/>
        <v>25</v>
      </c>
      <c r="J19" s="60">
        <f>VLOOKUP($A19,'Return Data'!$B$7:$R$2292,13,0)</f>
        <v>2.113</v>
      </c>
      <c r="K19" s="61">
        <f t="shared" si="3"/>
        <v>25</v>
      </c>
      <c r="L19" s="60">
        <f>VLOOKUP($A19,'Return Data'!$B$7:$R$2292,17,0)</f>
        <v>2.3016000000000001</v>
      </c>
      <c r="M19" s="61">
        <f t="shared" si="4"/>
        <v>24</v>
      </c>
      <c r="N19" s="60"/>
      <c r="O19" s="61"/>
      <c r="P19" s="60"/>
      <c r="Q19" s="61"/>
      <c r="R19" s="60">
        <f>VLOOKUP($A19,'Return Data'!$B$7:$R$2292,16,0)</f>
        <v>2.7864</v>
      </c>
      <c r="S19" s="62">
        <f t="shared" si="6"/>
        <v>25</v>
      </c>
    </row>
    <row r="20" spans="1:19" x14ac:dyDescent="0.3">
      <c r="A20" s="58" t="s">
        <v>1624</v>
      </c>
      <c r="B20" s="59">
        <f>VLOOKUP($A20,'Return Data'!$B$7:$R$2292,3,0)</f>
        <v>44882</v>
      </c>
      <c r="C20" s="60">
        <f>VLOOKUP($A20,'Return Data'!$B$7:$R$2292,4,0)</f>
        <v>27.4483</v>
      </c>
      <c r="D20" s="60">
        <f>VLOOKUP($A20,'Return Data'!$B$7:$R$2292,10,0)</f>
        <v>1.1274</v>
      </c>
      <c r="E20" s="61">
        <f t="shared" si="0"/>
        <v>19</v>
      </c>
      <c r="F20" s="60">
        <f>VLOOKUP($A20,'Return Data'!$B$7:$R$2292,11,0)</f>
        <v>1.8171999999999999</v>
      </c>
      <c r="G20" s="61">
        <f t="shared" si="1"/>
        <v>16</v>
      </c>
      <c r="H20" s="60">
        <f>VLOOKUP($A20,'Return Data'!$B$7:$R$2292,12,0)</f>
        <v>2.5522</v>
      </c>
      <c r="I20" s="61">
        <f t="shared" si="2"/>
        <v>14</v>
      </c>
      <c r="J20" s="60">
        <f>VLOOKUP($A20,'Return Data'!$B$7:$R$2292,13,0)</f>
        <v>3.3915999999999999</v>
      </c>
      <c r="K20" s="61">
        <f t="shared" si="3"/>
        <v>16</v>
      </c>
      <c r="L20" s="60">
        <f>VLOOKUP($A20,'Return Data'!$B$7:$R$2292,17,0)</f>
        <v>3.0886</v>
      </c>
      <c r="M20" s="61">
        <f t="shared" si="4"/>
        <v>20</v>
      </c>
      <c r="N20" s="60">
        <f>VLOOKUP($A20,'Return Data'!$B$7:$R$2292,14,0)</f>
        <v>2.9428000000000001</v>
      </c>
      <c r="O20" s="61">
        <f>RANK(N20,N$8:N$32,0)</f>
        <v>19</v>
      </c>
      <c r="P20" s="60">
        <f>VLOOKUP($A20,'Return Data'!$B$7:$R$2292,15,0)</f>
        <v>3.9500999999999999</v>
      </c>
      <c r="Q20" s="61">
        <f>RANK(P20,P$8:P$32,0)</f>
        <v>15</v>
      </c>
      <c r="R20" s="60">
        <f>VLOOKUP($A20,'Return Data'!$B$7:$R$2292,16,0)</f>
        <v>6.3723000000000001</v>
      </c>
      <c r="S20" s="62">
        <f t="shared" si="6"/>
        <v>9</v>
      </c>
    </row>
    <row r="21" spans="1:19" x14ac:dyDescent="0.3">
      <c r="A21" s="58" t="s">
        <v>1625</v>
      </c>
      <c r="B21" s="59">
        <f>VLOOKUP($A21,'Return Data'!$B$7:$R$2292,3,0)</f>
        <v>44882</v>
      </c>
      <c r="C21" s="60">
        <f>VLOOKUP($A21,'Return Data'!$B$7:$R$2292,4,0)</f>
        <v>31.001999999999999</v>
      </c>
      <c r="D21" s="60">
        <f>VLOOKUP($A21,'Return Data'!$B$7:$R$2292,10,0)</f>
        <v>1.2522</v>
      </c>
      <c r="E21" s="61">
        <f t="shared" si="0"/>
        <v>3</v>
      </c>
      <c r="F21" s="60">
        <f>VLOOKUP($A21,'Return Data'!$B$7:$R$2292,11,0)</f>
        <v>2.0326</v>
      </c>
      <c r="G21" s="61">
        <f t="shared" si="1"/>
        <v>3</v>
      </c>
      <c r="H21" s="60">
        <f>VLOOKUP($A21,'Return Data'!$B$7:$R$2292,12,0)</f>
        <v>2.8689</v>
      </c>
      <c r="I21" s="61">
        <f t="shared" si="2"/>
        <v>3</v>
      </c>
      <c r="J21" s="60">
        <f>VLOOKUP($A21,'Return Data'!$B$7:$R$2292,13,0)</f>
        <v>3.9407999999999999</v>
      </c>
      <c r="K21" s="61">
        <f t="shared" si="3"/>
        <v>2</v>
      </c>
      <c r="L21" s="60">
        <f>VLOOKUP($A21,'Return Data'!$B$7:$R$2292,17,0)</f>
        <v>3.9973999999999998</v>
      </c>
      <c r="M21" s="61">
        <f t="shared" si="4"/>
        <v>2</v>
      </c>
      <c r="N21" s="60">
        <f>VLOOKUP($A21,'Return Data'!$B$7:$R$2292,14,0)</f>
        <v>4.1262999999999996</v>
      </c>
      <c r="O21" s="61">
        <f>RANK(N21,N$8:N$32,0)</f>
        <v>3</v>
      </c>
      <c r="P21" s="60">
        <f>VLOOKUP($A21,'Return Data'!$B$7:$R$2292,15,0)</f>
        <v>4.9893999999999998</v>
      </c>
      <c r="Q21" s="61">
        <f>RANK(P21,P$8:P$32,0)</f>
        <v>1</v>
      </c>
      <c r="R21" s="60">
        <f>VLOOKUP($A21,'Return Data'!$B$7:$R$2292,16,0)</f>
        <v>6.8219000000000003</v>
      </c>
      <c r="S21" s="62">
        <f t="shared" si="6"/>
        <v>1</v>
      </c>
    </row>
    <row r="22" spans="1:19" x14ac:dyDescent="0.3">
      <c r="A22" s="58" t="s">
        <v>1626</v>
      </c>
      <c r="B22" s="59">
        <f>VLOOKUP($A22,'Return Data'!$B$7:$R$2292,3,0)</f>
        <v>44882</v>
      </c>
      <c r="C22" s="60">
        <f>VLOOKUP($A22,'Return Data'!$B$7:$R$2292,4,0)</f>
        <v>15.86</v>
      </c>
      <c r="D22" s="60">
        <f>VLOOKUP($A22,'Return Data'!$B$7:$R$2292,10,0)</f>
        <v>1.1544000000000001</v>
      </c>
      <c r="E22" s="61">
        <f t="shared" si="0"/>
        <v>13</v>
      </c>
      <c r="F22" s="60">
        <f>VLOOKUP($A22,'Return Data'!$B$7:$R$2292,11,0)</f>
        <v>1.8232999999999999</v>
      </c>
      <c r="G22" s="61">
        <f t="shared" si="1"/>
        <v>15</v>
      </c>
      <c r="H22" s="60">
        <f>VLOOKUP($A22,'Return Data'!$B$7:$R$2292,12,0)</f>
        <v>2.4283000000000001</v>
      </c>
      <c r="I22" s="61">
        <f t="shared" si="2"/>
        <v>17</v>
      </c>
      <c r="J22" s="60">
        <f>VLOOKUP($A22,'Return Data'!$B$7:$R$2292,13,0)</f>
        <v>3.3898000000000001</v>
      </c>
      <c r="K22" s="61">
        <f t="shared" si="3"/>
        <v>17</v>
      </c>
      <c r="L22" s="60">
        <f>VLOOKUP($A22,'Return Data'!$B$7:$R$2292,17,0)</f>
        <v>3.5787</v>
      </c>
      <c r="M22" s="61">
        <f t="shared" si="4"/>
        <v>14</v>
      </c>
      <c r="N22" s="60">
        <f>VLOOKUP($A22,'Return Data'!$B$7:$R$2292,14,0)</f>
        <v>4.0023</v>
      </c>
      <c r="O22" s="61">
        <f>RANK(N22,N$8:N$32,0)</f>
        <v>5</v>
      </c>
      <c r="P22" s="60">
        <f>VLOOKUP($A22,'Return Data'!$B$7:$R$2292,15,0)</f>
        <v>4.8369999999999997</v>
      </c>
      <c r="Q22" s="61">
        <f>RANK(P22,P$8:P$32,0)</f>
        <v>7</v>
      </c>
      <c r="R22" s="60">
        <f>VLOOKUP($A22,'Return Data'!$B$7:$R$2292,16,0)</f>
        <v>5.6517999999999997</v>
      </c>
      <c r="S22" s="62">
        <f t="shared" si="6"/>
        <v>12</v>
      </c>
    </row>
    <row r="23" spans="1:19" x14ac:dyDescent="0.3">
      <c r="A23" s="58" t="s">
        <v>1627</v>
      </c>
      <c r="B23" s="59">
        <f>VLOOKUP($A23,'Return Data'!$B$7:$R$2292,3,0)</f>
        <v>44882</v>
      </c>
      <c r="C23" s="60">
        <f>VLOOKUP($A23,'Return Data'!$B$7:$R$2292,4,0)</f>
        <v>11.615600000000001</v>
      </c>
      <c r="D23" s="60">
        <f>VLOOKUP($A23,'Return Data'!$B$7:$R$2292,10,0)</f>
        <v>1.2059</v>
      </c>
      <c r="E23" s="61">
        <f t="shared" si="0"/>
        <v>8</v>
      </c>
      <c r="F23" s="60">
        <f>VLOOKUP($A23,'Return Data'!$B$7:$R$2292,11,0)</f>
        <v>1.8689</v>
      </c>
      <c r="G23" s="61">
        <f t="shared" si="1"/>
        <v>13</v>
      </c>
      <c r="H23" s="60">
        <f>VLOOKUP($A23,'Return Data'!$B$7:$R$2292,12,0)</f>
        <v>2.4954000000000001</v>
      </c>
      <c r="I23" s="61">
        <f t="shared" si="2"/>
        <v>16</v>
      </c>
      <c r="J23" s="60">
        <f>VLOOKUP($A23,'Return Data'!$B$7:$R$2292,13,0)</f>
        <v>3.5508000000000002</v>
      </c>
      <c r="K23" s="61">
        <f t="shared" si="3"/>
        <v>10</v>
      </c>
      <c r="L23" s="60">
        <f>VLOOKUP($A23,'Return Data'!$B$7:$R$2292,17,0)</f>
        <v>3.407</v>
      </c>
      <c r="M23" s="61">
        <f t="shared" si="4"/>
        <v>19</v>
      </c>
      <c r="N23" s="60">
        <f>VLOOKUP($A23,'Return Data'!$B$7:$R$2292,14,0)</f>
        <v>3.4790999999999999</v>
      </c>
      <c r="O23" s="61">
        <f>RANK(N23,N$8:N$32,0)</f>
        <v>18</v>
      </c>
      <c r="P23" s="60"/>
      <c r="Q23" s="61"/>
      <c r="R23" s="60">
        <f>VLOOKUP($A23,'Return Data'!$B$7:$R$2292,16,0)</f>
        <v>4.0050999999999997</v>
      </c>
      <c r="S23" s="62">
        <f t="shared" si="6"/>
        <v>20</v>
      </c>
    </row>
    <row r="24" spans="1:19" x14ac:dyDescent="0.3">
      <c r="A24" s="58" t="s">
        <v>1628</v>
      </c>
      <c r="B24" s="59">
        <f>VLOOKUP($A24,'Return Data'!$B$7:$R$2292,3,0)</f>
        <v>44882</v>
      </c>
      <c r="C24" s="60">
        <f>VLOOKUP($A24,'Return Data'!$B$7:$R$2292,4,0)</f>
        <v>10.634499999999999</v>
      </c>
      <c r="D24" s="60">
        <f>VLOOKUP($A24,'Return Data'!$B$7:$R$2292,10,0)</f>
        <v>0.93679999999999997</v>
      </c>
      <c r="E24" s="61">
        <f t="shared" si="0"/>
        <v>22</v>
      </c>
      <c r="F24" s="60">
        <f>VLOOKUP($A24,'Return Data'!$B$7:$R$2292,11,0)</f>
        <v>1.3735999999999999</v>
      </c>
      <c r="G24" s="61">
        <f t="shared" si="1"/>
        <v>22</v>
      </c>
      <c r="H24" s="60">
        <f>VLOOKUP($A24,'Return Data'!$B$7:$R$2292,12,0)</f>
        <v>2.0478000000000001</v>
      </c>
      <c r="I24" s="61">
        <f t="shared" si="2"/>
        <v>22</v>
      </c>
      <c r="J24" s="60">
        <f>VLOOKUP($A24,'Return Data'!$B$7:$R$2292,13,0)</f>
        <v>2.7250000000000001</v>
      </c>
      <c r="K24" s="61">
        <f t="shared" si="3"/>
        <v>22</v>
      </c>
      <c r="L24" s="60"/>
      <c r="M24" s="61"/>
      <c r="N24" s="60"/>
      <c r="O24" s="61"/>
      <c r="P24" s="60"/>
      <c r="Q24" s="61"/>
      <c r="R24" s="60">
        <f>VLOOKUP($A24,'Return Data'!$B$7:$R$2292,16,0)</f>
        <v>2.7934000000000001</v>
      </c>
      <c r="S24" s="62">
        <f t="shared" si="6"/>
        <v>24</v>
      </c>
    </row>
    <row r="25" spans="1:19" x14ac:dyDescent="0.3">
      <c r="A25" s="58" t="s">
        <v>1629</v>
      </c>
      <c r="B25" s="59">
        <f>VLOOKUP($A25,'Return Data'!$B$7:$R$2292,3,0)</f>
        <v>44882</v>
      </c>
      <c r="C25" s="60">
        <f>VLOOKUP($A25,'Return Data'!$B$7:$R$2292,4,0)</f>
        <v>10.872</v>
      </c>
      <c r="D25" s="60">
        <f>VLOOKUP($A25,'Return Data'!$B$7:$R$2292,10,0)</f>
        <v>1.2101999999999999</v>
      </c>
      <c r="E25" s="61">
        <f t="shared" si="0"/>
        <v>7</v>
      </c>
      <c r="F25" s="60">
        <f>VLOOKUP($A25,'Return Data'!$B$7:$R$2292,11,0)</f>
        <v>1.9027000000000001</v>
      </c>
      <c r="G25" s="61">
        <f t="shared" si="1"/>
        <v>9</v>
      </c>
      <c r="H25" s="60">
        <f>VLOOKUP($A25,'Return Data'!$B$7:$R$2292,12,0)</f>
        <v>2.6048</v>
      </c>
      <c r="I25" s="61">
        <f t="shared" si="2"/>
        <v>8</v>
      </c>
      <c r="J25" s="60">
        <f>VLOOKUP($A25,'Return Data'!$B$7:$R$2292,13,0)</f>
        <v>3.5034000000000001</v>
      </c>
      <c r="K25" s="61">
        <f t="shared" si="3"/>
        <v>13</v>
      </c>
      <c r="L25" s="60">
        <f>VLOOKUP($A25,'Return Data'!$B$7:$R$2292,17,0)</f>
        <v>3.5874000000000001</v>
      </c>
      <c r="M25" s="61">
        <f t="shared" ref="M25" si="8">RANK(L25,L$8:L$32,0)</f>
        <v>13</v>
      </c>
      <c r="N25" s="60"/>
      <c r="O25" s="61"/>
      <c r="P25" s="60"/>
      <c r="Q25" s="61"/>
      <c r="R25" s="60">
        <f>VLOOKUP($A25,'Return Data'!$B$7:$R$2292,16,0)</f>
        <v>3.5245000000000002</v>
      </c>
      <c r="S25" s="62">
        <f t="shared" si="6"/>
        <v>22</v>
      </c>
    </row>
    <row r="26" spans="1:19" x14ac:dyDescent="0.3">
      <c r="A26" s="58" t="s">
        <v>1630</v>
      </c>
      <c r="B26" s="59">
        <f>VLOOKUP($A26,'Return Data'!$B$7:$R$2292,3,0)</f>
        <v>44882</v>
      </c>
      <c r="C26" s="60">
        <f>VLOOKUP($A26,'Return Data'!$B$7:$R$2292,4,0)</f>
        <v>22.154299999999999</v>
      </c>
      <c r="D26" s="60">
        <f>VLOOKUP($A26,'Return Data'!$B$7:$R$2292,10,0)</f>
        <v>1.1800999999999999</v>
      </c>
      <c r="E26" s="61">
        <f t="shared" si="0"/>
        <v>12</v>
      </c>
      <c r="F26" s="60">
        <f>VLOOKUP($A26,'Return Data'!$B$7:$R$2292,11,0)</f>
        <v>1.8794999999999999</v>
      </c>
      <c r="G26" s="61">
        <f t="shared" si="1"/>
        <v>12</v>
      </c>
      <c r="H26" s="60">
        <f>VLOOKUP($A26,'Return Data'!$B$7:$R$2292,12,0)</f>
        <v>2.5918999999999999</v>
      </c>
      <c r="I26" s="61">
        <f t="shared" si="2"/>
        <v>9</v>
      </c>
      <c r="J26" s="60">
        <f>VLOOKUP($A26,'Return Data'!$B$7:$R$2292,13,0)</f>
        <v>3.6497000000000002</v>
      </c>
      <c r="K26" s="61">
        <f t="shared" si="3"/>
        <v>7</v>
      </c>
      <c r="L26" s="60">
        <f>VLOOKUP($A26,'Return Data'!$B$7:$R$2292,17,0)</f>
        <v>3.7730000000000001</v>
      </c>
      <c r="M26" s="61">
        <f t="shared" ref="M26:M32" si="9">RANK(L26,L$8:L$32,0)</f>
        <v>7</v>
      </c>
      <c r="N26" s="60">
        <f>VLOOKUP($A26,'Return Data'!$B$7:$R$2292,14,0)</f>
        <v>3.9670999999999998</v>
      </c>
      <c r="O26" s="61">
        <f t="shared" ref="O26:O32" si="10">RANK(N26,N$8:N$32,0)</f>
        <v>7</v>
      </c>
      <c r="P26" s="60">
        <f>VLOOKUP($A26,'Return Data'!$B$7:$R$2292,15,0)</f>
        <v>4.9859999999999998</v>
      </c>
      <c r="Q26" s="61">
        <f>RANK(P26,P$8:P$32,0)</f>
        <v>2</v>
      </c>
      <c r="R26" s="60">
        <f>VLOOKUP($A26,'Return Data'!$B$7:$R$2292,16,0)</f>
        <v>6.7939999999999996</v>
      </c>
      <c r="S26" s="62">
        <f t="shared" si="6"/>
        <v>3</v>
      </c>
    </row>
    <row r="27" spans="1:19" x14ac:dyDescent="0.3">
      <c r="A27" s="58" t="s">
        <v>1631</v>
      </c>
      <c r="B27" s="59">
        <f>VLOOKUP($A27,'Return Data'!$B$7:$R$2292,3,0)</f>
        <v>44882</v>
      </c>
      <c r="C27" s="60">
        <f>VLOOKUP($A27,'Return Data'!$B$7:$R$2292,4,0)</f>
        <v>15.450900000000001</v>
      </c>
      <c r="D27" s="60">
        <f>VLOOKUP($A27,'Return Data'!$B$7:$R$2292,10,0)</f>
        <v>1.141</v>
      </c>
      <c r="E27" s="61">
        <f t="shared" si="0"/>
        <v>15</v>
      </c>
      <c r="F27" s="60">
        <f>VLOOKUP($A27,'Return Data'!$B$7:$R$2292,11,0)</f>
        <v>1.8007</v>
      </c>
      <c r="G27" s="61">
        <f t="shared" si="1"/>
        <v>18</v>
      </c>
      <c r="H27" s="60">
        <f>VLOOKUP($A27,'Return Data'!$B$7:$R$2292,12,0)</f>
        <v>2.4180999999999999</v>
      </c>
      <c r="I27" s="61">
        <f t="shared" si="2"/>
        <v>18</v>
      </c>
      <c r="J27" s="60">
        <f>VLOOKUP($A27,'Return Data'!$B$7:$R$2292,13,0)</f>
        <v>3.3872</v>
      </c>
      <c r="K27" s="61">
        <f t="shared" si="3"/>
        <v>18</v>
      </c>
      <c r="L27" s="60">
        <f>VLOOKUP($A27,'Return Data'!$B$7:$R$2292,17,0)</f>
        <v>3.5283000000000002</v>
      </c>
      <c r="M27" s="61">
        <f t="shared" si="9"/>
        <v>16</v>
      </c>
      <c r="N27" s="60">
        <f>VLOOKUP($A27,'Return Data'!$B$7:$R$2292,14,0)</f>
        <v>3.6575000000000002</v>
      </c>
      <c r="O27" s="61">
        <f t="shared" si="10"/>
        <v>17</v>
      </c>
      <c r="P27" s="60">
        <f>VLOOKUP($A27,'Return Data'!$B$7:$R$2292,15,0)</f>
        <v>4.4949000000000003</v>
      </c>
      <c r="Q27" s="61">
        <f>RANK(P27,P$8:P$32,0)</f>
        <v>14</v>
      </c>
      <c r="R27" s="60">
        <f>VLOOKUP($A27,'Return Data'!$B$7:$R$2292,16,0)</f>
        <v>5.4287000000000001</v>
      </c>
      <c r="S27" s="62">
        <f t="shared" si="6"/>
        <v>14</v>
      </c>
    </row>
    <row r="28" spans="1:19" x14ac:dyDescent="0.3">
      <c r="A28" s="58" t="s">
        <v>1632</v>
      </c>
      <c r="B28" s="59">
        <f>VLOOKUP($A28,'Return Data'!$B$7:$R$2292,3,0)</f>
        <v>44882</v>
      </c>
      <c r="C28" s="60">
        <f>VLOOKUP($A28,'Return Data'!$B$7:$R$2292,4,0)</f>
        <v>28.007400000000001</v>
      </c>
      <c r="D28" s="60">
        <f>VLOOKUP($A28,'Return Data'!$B$7:$R$2292,10,0)</f>
        <v>1.2786999999999999</v>
      </c>
      <c r="E28" s="61">
        <f t="shared" si="0"/>
        <v>2</v>
      </c>
      <c r="F28" s="60">
        <f>VLOOKUP($A28,'Return Data'!$B$7:$R$2292,11,0)</f>
        <v>2.0615000000000001</v>
      </c>
      <c r="G28" s="61">
        <f t="shared" si="1"/>
        <v>2</v>
      </c>
      <c r="H28" s="60">
        <f>VLOOKUP($A28,'Return Data'!$B$7:$R$2292,12,0)</f>
        <v>2.8753000000000002</v>
      </c>
      <c r="I28" s="61">
        <f t="shared" si="2"/>
        <v>2</v>
      </c>
      <c r="J28" s="60">
        <f>VLOOKUP($A28,'Return Data'!$B$7:$R$2292,13,0)</f>
        <v>3.9319999999999999</v>
      </c>
      <c r="K28" s="61">
        <f t="shared" si="3"/>
        <v>3</v>
      </c>
      <c r="L28" s="60">
        <f>VLOOKUP($A28,'Return Data'!$B$7:$R$2292,17,0)</f>
        <v>3.9661</v>
      </c>
      <c r="M28" s="61">
        <f t="shared" si="9"/>
        <v>3</v>
      </c>
      <c r="N28" s="60">
        <f>VLOOKUP($A28,'Return Data'!$B$7:$R$2292,14,0)</f>
        <v>3.8496999999999999</v>
      </c>
      <c r="O28" s="61">
        <f t="shared" si="10"/>
        <v>12</v>
      </c>
      <c r="P28" s="60">
        <f>VLOOKUP($A28,'Return Data'!$B$7:$R$2292,15,0)</f>
        <v>4.8009000000000004</v>
      </c>
      <c r="Q28" s="61">
        <f>RANK(P28,P$8:P$32,0)</f>
        <v>8</v>
      </c>
      <c r="R28" s="60">
        <f>VLOOKUP($A28,'Return Data'!$B$7:$R$2292,16,0)</f>
        <v>6.6273999999999997</v>
      </c>
      <c r="S28" s="62">
        <f t="shared" si="6"/>
        <v>5</v>
      </c>
    </row>
    <row r="29" spans="1:19" x14ac:dyDescent="0.3">
      <c r="A29" s="58" t="s">
        <v>1895</v>
      </c>
      <c r="B29" s="59">
        <f>VLOOKUP($A29,'Return Data'!$B$7:$R$2292,3,0)</f>
        <v>44882</v>
      </c>
      <c r="C29" s="60">
        <f>VLOOKUP($A29,'Return Data'!$B$7:$R$2292,4,0)</f>
        <v>12.1158</v>
      </c>
      <c r="D29" s="60">
        <f>VLOOKUP($A29,'Return Data'!$B$7:$R$2292,10,0)</f>
        <v>1.1318999999999999</v>
      </c>
      <c r="E29" s="61">
        <f t="shared" si="0"/>
        <v>17</v>
      </c>
      <c r="F29" s="60">
        <f>VLOOKUP($A29,'Return Data'!$B$7:$R$2292,11,0)</f>
        <v>1.7374000000000001</v>
      </c>
      <c r="G29" s="61">
        <f t="shared" si="1"/>
        <v>20</v>
      </c>
      <c r="H29" s="60">
        <f>VLOOKUP($A29,'Return Data'!$B$7:$R$2292,12,0)</f>
        <v>2.3588</v>
      </c>
      <c r="I29" s="61">
        <f t="shared" si="2"/>
        <v>19</v>
      </c>
      <c r="J29" s="60">
        <f>VLOOKUP($A29,'Return Data'!$B$7:$R$2292,13,0)</f>
        <v>2.8218000000000001</v>
      </c>
      <c r="K29" s="61">
        <f t="shared" si="3"/>
        <v>21</v>
      </c>
      <c r="L29" s="60">
        <f>VLOOKUP($A29,'Return Data'!$B$7:$R$2292,17,0)</f>
        <v>2.6781999999999999</v>
      </c>
      <c r="M29" s="61">
        <f t="shared" si="9"/>
        <v>21</v>
      </c>
      <c r="N29" s="60">
        <f>VLOOKUP($A29,'Return Data'!$B$7:$R$2292,14,0)</f>
        <v>2.5608</v>
      </c>
      <c r="O29" s="61">
        <f t="shared" si="10"/>
        <v>22</v>
      </c>
      <c r="P29" s="60">
        <f>VLOOKUP($A29,'Return Data'!$B$7:$R$2292,15,0)</f>
        <v>2.1981999999999999</v>
      </c>
      <c r="Q29" s="61">
        <f>RANK(P29,P$8:P$32,0)</f>
        <v>17</v>
      </c>
      <c r="R29" s="60">
        <f>VLOOKUP($A29,'Return Data'!$B$7:$R$2292,16,0)</f>
        <v>2.9605999999999999</v>
      </c>
      <c r="S29" s="62">
        <f t="shared" si="6"/>
        <v>23</v>
      </c>
    </row>
    <row r="30" spans="1:19" x14ac:dyDescent="0.3">
      <c r="A30" s="58" t="s">
        <v>1633</v>
      </c>
      <c r="B30" s="59">
        <f>VLOOKUP($A30,'Return Data'!$B$7:$R$2292,3,0)</f>
        <v>44882</v>
      </c>
      <c r="C30" s="60">
        <f>VLOOKUP($A30,'Return Data'!$B$7:$R$2292,4,0)</f>
        <v>11.967499999999999</v>
      </c>
      <c r="D30" s="60">
        <f>VLOOKUP($A30,'Return Data'!$B$7:$R$2292,10,0)</f>
        <v>1.1861999999999999</v>
      </c>
      <c r="E30" s="61">
        <f t="shared" si="0"/>
        <v>9</v>
      </c>
      <c r="F30" s="60">
        <f>VLOOKUP($A30,'Return Data'!$B$7:$R$2292,11,0)</f>
        <v>1.9378</v>
      </c>
      <c r="G30" s="61">
        <f t="shared" si="1"/>
        <v>8</v>
      </c>
      <c r="H30" s="60">
        <f>VLOOKUP($A30,'Return Data'!$B$7:$R$2292,12,0)</f>
        <v>2.5537000000000001</v>
      </c>
      <c r="I30" s="61">
        <f t="shared" si="2"/>
        <v>13</v>
      </c>
      <c r="J30" s="60">
        <f>VLOOKUP($A30,'Return Data'!$B$7:$R$2292,13,0)</f>
        <v>3.5</v>
      </c>
      <c r="K30" s="61">
        <f t="shared" si="3"/>
        <v>14</v>
      </c>
      <c r="L30" s="60">
        <f>VLOOKUP($A30,'Return Data'!$B$7:$R$2292,17,0)</f>
        <v>3.7075999999999998</v>
      </c>
      <c r="M30" s="61">
        <f t="shared" si="9"/>
        <v>10</v>
      </c>
      <c r="N30" s="60">
        <f>VLOOKUP($A30,'Return Data'!$B$7:$R$2292,14,0)</f>
        <v>4.1356999999999999</v>
      </c>
      <c r="O30" s="61">
        <f t="shared" si="10"/>
        <v>1</v>
      </c>
      <c r="P30" s="60"/>
      <c r="Q30" s="61"/>
      <c r="R30" s="60">
        <f>VLOOKUP($A30,'Return Data'!$B$7:$R$2292,16,0)</f>
        <v>4.6910999999999996</v>
      </c>
      <c r="S30" s="62">
        <f t="shared" si="6"/>
        <v>17</v>
      </c>
    </row>
    <row r="31" spans="1:19" x14ac:dyDescent="0.3">
      <c r="A31" s="58" t="s">
        <v>1634</v>
      </c>
      <c r="B31" s="59">
        <f>VLOOKUP($A31,'Return Data'!$B$7:$R$2292,3,0)</f>
        <v>44882</v>
      </c>
      <c r="C31" s="60">
        <f>VLOOKUP($A31,'Return Data'!$B$7:$R$2292,4,0)</f>
        <v>11.7098</v>
      </c>
      <c r="D31" s="60">
        <f>VLOOKUP($A31,'Return Data'!$B$7:$R$2292,10,0)</f>
        <v>1.1295999999999999</v>
      </c>
      <c r="E31" s="61">
        <f t="shared" si="0"/>
        <v>18</v>
      </c>
      <c r="F31" s="60">
        <f>VLOOKUP($A31,'Return Data'!$B$7:$R$2292,11,0)</f>
        <v>1.8058000000000001</v>
      </c>
      <c r="G31" s="61">
        <f t="shared" si="1"/>
        <v>17</v>
      </c>
      <c r="H31" s="60">
        <f>VLOOKUP($A31,'Return Data'!$B$7:$R$2292,12,0)</f>
        <v>2.1334</v>
      </c>
      <c r="I31" s="61">
        <f t="shared" si="2"/>
        <v>21</v>
      </c>
      <c r="J31" s="60">
        <f>VLOOKUP($A31,'Return Data'!$B$7:$R$2292,13,0)</f>
        <v>3.1381999999999999</v>
      </c>
      <c r="K31" s="61">
        <f t="shared" si="3"/>
        <v>20</v>
      </c>
      <c r="L31" s="60">
        <f>VLOOKUP($A31,'Return Data'!$B$7:$R$2292,17,0)</f>
        <v>3.4462000000000002</v>
      </c>
      <c r="M31" s="61">
        <f t="shared" si="9"/>
        <v>18</v>
      </c>
      <c r="N31" s="60">
        <f>VLOOKUP($A31,'Return Data'!$B$7:$R$2292,14,0)</f>
        <v>3.8077000000000001</v>
      </c>
      <c r="O31" s="61">
        <f t="shared" si="10"/>
        <v>13</v>
      </c>
      <c r="P31" s="60"/>
      <c r="Q31" s="61"/>
      <c r="R31" s="60">
        <f>VLOOKUP($A31,'Return Data'!$B$7:$R$2292,16,0)</f>
        <v>4.3078000000000003</v>
      </c>
      <c r="S31" s="62">
        <f t="shared" si="6"/>
        <v>19</v>
      </c>
    </row>
    <row r="32" spans="1:19" x14ac:dyDescent="0.3">
      <c r="A32" s="58" t="s">
        <v>1635</v>
      </c>
      <c r="B32" s="59">
        <f>VLOOKUP($A32,'Return Data'!$B$7:$R$2292,3,0)</f>
        <v>44882</v>
      </c>
      <c r="C32" s="60">
        <f>VLOOKUP($A32,'Return Data'!$B$7:$R$2292,4,0)</f>
        <v>29.089400000000001</v>
      </c>
      <c r="D32" s="60">
        <f>VLOOKUP($A32,'Return Data'!$B$7:$R$2292,10,0)</f>
        <v>1.145</v>
      </c>
      <c r="E32" s="61">
        <f t="shared" si="0"/>
        <v>14</v>
      </c>
      <c r="F32" s="60">
        <f>VLOOKUP($A32,'Return Data'!$B$7:$R$2292,11,0)</f>
        <v>1.8287</v>
      </c>
      <c r="G32" s="61">
        <f t="shared" si="1"/>
        <v>14</v>
      </c>
      <c r="H32" s="60">
        <f>VLOOKUP($A32,'Return Data'!$B$7:$R$2292,12,0)</f>
        <v>2.5253000000000001</v>
      </c>
      <c r="I32" s="61">
        <f t="shared" si="2"/>
        <v>15</v>
      </c>
      <c r="J32" s="60">
        <f>VLOOKUP($A32,'Return Data'!$B$7:$R$2292,13,0)</f>
        <v>3.5398000000000001</v>
      </c>
      <c r="K32" s="61">
        <f t="shared" si="3"/>
        <v>12</v>
      </c>
      <c r="L32" s="60">
        <f>VLOOKUP($A32,'Return Data'!$B$7:$R$2292,17,0)</f>
        <v>3.7273000000000001</v>
      </c>
      <c r="M32" s="61">
        <f t="shared" si="9"/>
        <v>9</v>
      </c>
      <c r="N32" s="60">
        <f>VLOOKUP($A32,'Return Data'!$B$7:$R$2292,14,0)</f>
        <v>3.9609000000000001</v>
      </c>
      <c r="O32" s="61">
        <f t="shared" si="10"/>
        <v>8</v>
      </c>
      <c r="P32" s="60">
        <f>VLOOKUP($A32,'Return Data'!$B$7:$R$2292,15,0)</f>
        <v>4.8822999999999999</v>
      </c>
      <c r="Q32" s="61">
        <f>RANK(P32,P$8:P$32,0)</f>
        <v>5</v>
      </c>
      <c r="R32" s="60">
        <f>VLOOKUP($A32,'Return Data'!$B$7:$R$2292,16,0)</f>
        <v>6.7286999999999999</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1.1340440000000001</v>
      </c>
      <c r="E34" s="69"/>
      <c r="F34" s="70">
        <f>AVERAGE(F8:F32)</f>
        <v>1.7969239999999997</v>
      </c>
      <c r="G34" s="69"/>
      <c r="H34" s="70">
        <f>AVERAGE(H8:H32)</f>
        <v>2.4511479999999999</v>
      </c>
      <c r="I34" s="69"/>
      <c r="J34" s="70">
        <f>AVERAGE(J8:J32)</f>
        <v>3.3764640000000004</v>
      </c>
      <c r="K34" s="69"/>
      <c r="L34" s="70">
        <f>AVERAGE(L8:L32)</f>
        <v>3.4574916666666664</v>
      </c>
      <c r="M34" s="69"/>
      <c r="N34" s="70">
        <f>AVERAGE(N8:N32)</f>
        <v>3.6702181818181816</v>
      </c>
      <c r="O34" s="69"/>
      <c r="P34" s="70">
        <f>AVERAGE(P8:P32)</f>
        <v>4.5545294117647055</v>
      </c>
      <c r="Q34" s="69"/>
      <c r="R34" s="70">
        <f>AVERAGE(R8:R32)</f>
        <v>5.2603439999999999</v>
      </c>
      <c r="S34" s="71"/>
    </row>
    <row r="35" spans="1:19" x14ac:dyDescent="0.3">
      <c r="A35" s="68" t="s">
        <v>28</v>
      </c>
      <c r="B35" s="69"/>
      <c r="C35" s="69"/>
      <c r="D35" s="70">
        <f>MIN(D8:D32)</f>
        <v>0.6593</v>
      </c>
      <c r="E35" s="69"/>
      <c r="F35" s="70">
        <f>MIN(F8:F32)</f>
        <v>1.0936999999999999</v>
      </c>
      <c r="G35" s="69"/>
      <c r="H35" s="70">
        <f>MIN(H8:H32)</f>
        <v>1.4535</v>
      </c>
      <c r="I35" s="69"/>
      <c r="J35" s="70">
        <f>MIN(J8:J32)</f>
        <v>2.113</v>
      </c>
      <c r="K35" s="69"/>
      <c r="L35" s="70">
        <f>MIN(L8:L32)</f>
        <v>2.3016000000000001</v>
      </c>
      <c r="M35" s="69"/>
      <c r="N35" s="70">
        <f>MIN(N8:N32)</f>
        <v>2.5608</v>
      </c>
      <c r="O35" s="69"/>
      <c r="P35" s="70">
        <f>MIN(P8:P32)</f>
        <v>2.1981999999999999</v>
      </c>
      <c r="Q35" s="69"/>
      <c r="R35" s="70">
        <f>MIN(R8:R32)</f>
        <v>2.7864</v>
      </c>
      <c r="S35" s="71"/>
    </row>
    <row r="36" spans="1:19" ht="15" thickBot="1" x14ac:dyDescent="0.35">
      <c r="A36" s="72" t="s">
        <v>29</v>
      </c>
      <c r="B36" s="73"/>
      <c r="C36" s="73"/>
      <c r="D36" s="74">
        <f>MAX(D8:D32)</f>
        <v>1.4495</v>
      </c>
      <c r="E36" s="73"/>
      <c r="F36" s="74">
        <f>MAX(F8:F32)</f>
        <v>2.3401999999999998</v>
      </c>
      <c r="G36" s="73"/>
      <c r="H36" s="74">
        <f>MAX(H8:H32)</f>
        <v>3.3721000000000001</v>
      </c>
      <c r="I36" s="73"/>
      <c r="J36" s="74">
        <f>MAX(J8:J32)</f>
        <v>4.6012000000000004</v>
      </c>
      <c r="K36" s="73"/>
      <c r="L36" s="74">
        <f>MAX(L8:L32)</f>
        <v>4.0340999999999996</v>
      </c>
      <c r="M36" s="73"/>
      <c r="N36" s="74">
        <f>MAX(N8:N32)</f>
        <v>4.1356999999999999</v>
      </c>
      <c r="O36" s="73"/>
      <c r="P36" s="74">
        <f>MAX(P8:P32)</f>
        <v>4.9893999999999998</v>
      </c>
      <c r="Q36" s="73"/>
      <c r="R36" s="74">
        <f>MAX(R8:R32)</f>
        <v>6.8219000000000003</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44882</v>
      </c>
      <c r="C8" s="60">
        <f>VLOOKUP($A8,'Return Data'!$B$7:$R$2292,4,0)</f>
        <v>91.8</v>
      </c>
      <c r="D8" s="60">
        <f>VLOOKUP($A8,'Return Data'!$B$7:$R$2292,10,0)</f>
        <v>2.2044000000000001</v>
      </c>
      <c r="E8" s="61">
        <f>RANK(D8,D$8:D$10,0)</f>
        <v>3</v>
      </c>
      <c r="F8" s="60">
        <f>VLOOKUP($A8,'Return Data'!$B$7:$R$2292,11,0)</f>
        <v>14.7643</v>
      </c>
      <c r="G8" s="61">
        <f>RANK(F8,F$8:F$10,0)</f>
        <v>3</v>
      </c>
      <c r="H8" s="60">
        <f>VLOOKUP($A8,'Return Data'!$B$7:$R$2292,12,0)</f>
        <v>7.5067000000000004</v>
      </c>
      <c r="I8" s="61">
        <f>RANK(H8,H$8:H$10,0)</f>
        <v>3</v>
      </c>
      <c r="J8" s="60">
        <f>VLOOKUP($A8,'Return Data'!$B$7:$R$2292,13,0)</f>
        <v>2.4782000000000002</v>
      </c>
      <c r="K8" s="61">
        <f>RANK(J8,J$8:J$10,0)</f>
        <v>3</v>
      </c>
      <c r="L8" s="60">
        <f>VLOOKUP($A8,'Return Data'!$B$7:$R$2292,17,0)</f>
        <v>23.0793</v>
      </c>
      <c r="M8" s="61">
        <f>RANK(L8,L$8:L$10,0)</f>
        <v>3</v>
      </c>
      <c r="N8" s="60">
        <f>VLOOKUP($A8,'Return Data'!$B$7:$R$2292,14,0)</f>
        <v>20.117100000000001</v>
      </c>
      <c r="O8" s="61">
        <f>RANK(N8,N$8:N$10,0)</f>
        <v>2</v>
      </c>
      <c r="P8" s="60">
        <f>VLOOKUP($A8,'Return Data'!$B$7:$R$2292,15,0)</f>
        <v>13.924099999999999</v>
      </c>
      <c r="Q8" s="61">
        <f>RANK(P8,P$8:P$10,0)</f>
        <v>3</v>
      </c>
      <c r="R8" s="60">
        <f>VLOOKUP($A8,'Return Data'!$B$7:$R$2292,16,0)</f>
        <v>18.273900000000001</v>
      </c>
      <c r="S8" s="62">
        <f>RANK(R8,R$8:R$10,0)</f>
        <v>1</v>
      </c>
    </row>
    <row r="9" spans="1:20" x14ac:dyDescent="0.3">
      <c r="A9" s="58" t="s">
        <v>599</v>
      </c>
      <c r="B9" s="59">
        <f>VLOOKUP($A9,'Return Data'!$B$7:$R$2292,3,0)</f>
        <v>44882</v>
      </c>
      <c r="C9" s="60">
        <f>VLOOKUP($A9,'Return Data'!$B$7:$R$2292,4,0)</f>
        <v>100.249</v>
      </c>
      <c r="D9" s="60">
        <f>VLOOKUP($A9,'Return Data'!$B$7:$R$2292,10,0)</f>
        <v>3.4135</v>
      </c>
      <c r="E9" s="61">
        <f>RANK(D9,D$8:D$10,0)</f>
        <v>2</v>
      </c>
      <c r="F9" s="60">
        <f>VLOOKUP($A9,'Return Data'!$B$7:$R$2292,11,0)</f>
        <v>14.8078</v>
      </c>
      <c r="G9" s="61">
        <f>RANK(F9,F$8:F$10,0)</f>
        <v>2</v>
      </c>
      <c r="H9" s="60">
        <f>VLOOKUP($A9,'Return Data'!$B$7:$R$2292,12,0)</f>
        <v>8.0420999999999996</v>
      </c>
      <c r="I9" s="61">
        <f>RANK(H9,H$8:H$10,0)</f>
        <v>2</v>
      </c>
      <c r="J9" s="60">
        <f>VLOOKUP($A9,'Return Data'!$B$7:$R$2292,13,0)</f>
        <v>5.1688000000000001</v>
      </c>
      <c r="K9" s="61">
        <f>RANK(J9,J$8:J$10,0)</f>
        <v>2</v>
      </c>
      <c r="L9" s="60">
        <f>VLOOKUP($A9,'Return Data'!$B$7:$R$2292,17,0)</f>
        <v>24.492999999999999</v>
      </c>
      <c r="M9" s="61">
        <f>RANK(L9,L$8:L$10,0)</f>
        <v>2</v>
      </c>
      <c r="N9" s="60">
        <f>VLOOKUP($A9,'Return Data'!$B$7:$R$2292,14,0)</f>
        <v>19.005600000000001</v>
      </c>
      <c r="O9" s="61">
        <f>RANK(N9,N$8:N$10,0)</f>
        <v>3</v>
      </c>
      <c r="P9" s="60">
        <f>VLOOKUP($A9,'Return Data'!$B$7:$R$2292,15,0)</f>
        <v>14.847099999999999</v>
      </c>
      <c r="Q9" s="61">
        <f>RANK(P9,P$8:P$10,0)</f>
        <v>1</v>
      </c>
      <c r="R9" s="60">
        <f>VLOOKUP($A9,'Return Data'!$B$7:$R$2292,16,0)</f>
        <v>15.8431</v>
      </c>
      <c r="S9" s="62">
        <f>RANK(R9,R$8:R$10,0)</f>
        <v>2</v>
      </c>
    </row>
    <row r="10" spans="1:20" x14ac:dyDescent="0.3">
      <c r="A10" s="58" t="s">
        <v>1722</v>
      </c>
      <c r="B10" s="59">
        <f>VLOOKUP($A10,'Return Data'!$B$7:$R$2292,3,0)</f>
        <v>44882</v>
      </c>
      <c r="C10" s="60">
        <f>VLOOKUP($A10,'Return Data'!$B$7:$R$2292,4,0)</f>
        <v>242.33449999999999</v>
      </c>
      <c r="D10" s="60">
        <f>VLOOKUP($A10,'Return Data'!$B$7:$R$2292,10,0)</f>
        <v>4.7624000000000004</v>
      </c>
      <c r="E10" s="61">
        <f>RANK(D10,D$8:D$10,0)</f>
        <v>1</v>
      </c>
      <c r="F10" s="60">
        <f>VLOOKUP($A10,'Return Data'!$B$7:$R$2292,11,0)</f>
        <v>16.786899999999999</v>
      </c>
      <c r="G10" s="61">
        <f>RANK(F10,F$8:F$10,0)</f>
        <v>1</v>
      </c>
      <c r="H10" s="60">
        <f>VLOOKUP($A10,'Return Data'!$B$7:$R$2292,12,0)</f>
        <v>15.284599999999999</v>
      </c>
      <c r="I10" s="61">
        <f>RANK(H10,H$8:H$10,0)</f>
        <v>1</v>
      </c>
      <c r="J10" s="60">
        <f>VLOOKUP($A10,'Return Data'!$B$7:$R$2292,13,0)</f>
        <v>11.5083</v>
      </c>
      <c r="K10" s="61">
        <f>RANK(J10,J$8:J$10,0)</f>
        <v>1</v>
      </c>
      <c r="L10" s="60">
        <f>VLOOKUP($A10,'Return Data'!$B$7:$R$2292,17,0)</f>
        <v>40.342500000000001</v>
      </c>
      <c r="M10" s="61">
        <f>RANK(L10,L$8:L$10,0)</f>
        <v>1</v>
      </c>
      <c r="N10" s="60">
        <f>VLOOKUP($A10,'Return Data'!$B$7:$R$2292,14,0)</f>
        <v>31.404199999999999</v>
      </c>
      <c r="O10" s="61">
        <f>RANK(N10,N$8:N$10,0)</f>
        <v>1</v>
      </c>
      <c r="P10" s="60">
        <f>VLOOKUP($A10,'Return Data'!$B$7:$R$2292,15,0)</f>
        <v>14.8261</v>
      </c>
      <c r="Q10" s="61">
        <f>RANK(P10,P$8:P$10,0)</f>
        <v>2</v>
      </c>
      <c r="R10" s="60">
        <f>VLOOKUP($A10,'Return Data'!$B$7:$R$2292,16,0)</f>
        <v>15.3508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3.4601000000000006</v>
      </c>
      <c r="E12" s="69"/>
      <c r="F12" s="70">
        <f>AVERAGE(F8:F10)</f>
        <v>15.452999999999998</v>
      </c>
      <c r="G12" s="69"/>
      <c r="H12" s="70">
        <f>AVERAGE(H8:H10)</f>
        <v>10.277799999999999</v>
      </c>
      <c r="I12" s="69"/>
      <c r="J12" s="70">
        <f>AVERAGE(J8:J10)</f>
        <v>6.3851000000000004</v>
      </c>
      <c r="K12" s="69"/>
      <c r="L12" s="70">
        <f>AVERAGE(L8:L10)</f>
        <v>29.304933333333334</v>
      </c>
      <c r="M12" s="69"/>
      <c r="N12" s="70">
        <f>AVERAGE(N8:N10)</f>
        <v>23.508966666666666</v>
      </c>
      <c r="O12" s="69"/>
      <c r="P12" s="70">
        <f>AVERAGE(P8:P10)</f>
        <v>14.532433333333335</v>
      </c>
      <c r="Q12" s="69"/>
      <c r="R12" s="70">
        <f>AVERAGE(R8:R10)</f>
        <v>16.489266666666669</v>
      </c>
      <c r="S12" s="71"/>
    </row>
    <row r="13" spans="1:20" x14ac:dyDescent="0.3">
      <c r="A13" s="68" t="s">
        <v>28</v>
      </c>
      <c r="B13" s="69"/>
      <c r="C13" s="69"/>
      <c r="D13" s="70">
        <f>MIN(D8:D10)</f>
        <v>2.2044000000000001</v>
      </c>
      <c r="E13" s="69"/>
      <c r="F13" s="70">
        <f>MIN(F8:F10)</f>
        <v>14.7643</v>
      </c>
      <c r="G13" s="69"/>
      <c r="H13" s="70">
        <f>MIN(H8:H10)</f>
        <v>7.5067000000000004</v>
      </c>
      <c r="I13" s="69"/>
      <c r="J13" s="70">
        <f>MIN(J8:J10)</f>
        <v>2.4782000000000002</v>
      </c>
      <c r="K13" s="69"/>
      <c r="L13" s="70">
        <f>MIN(L8:L10)</f>
        <v>23.0793</v>
      </c>
      <c r="M13" s="69"/>
      <c r="N13" s="70">
        <f>MIN(N8:N10)</f>
        <v>19.005600000000001</v>
      </c>
      <c r="O13" s="69"/>
      <c r="P13" s="70">
        <f>MIN(P8:P10)</f>
        <v>13.924099999999999</v>
      </c>
      <c r="Q13" s="69"/>
      <c r="R13" s="70">
        <f>MIN(R8:R10)</f>
        <v>15.3508</v>
      </c>
      <c r="S13" s="71"/>
    </row>
    <row r="14" spans="1:20" ht="15" thickBot="1" x14ac:dyDescent="0.35">
      <c r="A14" s="72" t="s">
        <v>29</v>
      </c>
      <c r="B14" s="73"/>
      <c r="C14" s="73"/>
      <c r="D14" s="74">
        <f>MAX(D8:D10)</f>
        <v>4.7624000000000004</v>
      </c>
      <c r="E14" s="73"/>
      <c r="F14" s="74">
        <f>MAX(F8:F10)</f>
        <v>16.786899999999999</v>
      </c>
      <c r="G14" s="73"/>
      <c r="H14" s="74">
        <f>MAX(H8:H10)</f>
        <v>15.284599999999999</v>
      </c>
      <c r="I14" s="73"/>
      <c r="J14" s="74">
        <f>MAX(J8:J10)</f>
        <v>11.5083</v>
      </c>
      <c r="K14" s="73"/>
      <c r="L14" s="74">
        <f>MAX(L8:L10)</f>
        <v>40.342500000000001</v>
      </c>
      <c r="M14" s="73"/>
      <c r="N14" s="74">
        <f>MAX(N8:N10)</f>
        <v>31.404199999999999</v>
      </c>
      <c r="O14" s="73"/>
      <c r="P14" s="74">
        <f>MAX(P8:P10)</f>
        <v>14.847099999999999</v>
      </c>
      <c r="Q14" s="73"/>
      <c r="R14" s="74">
        <f>MAX(R8:R10)</f>
        <v>18.273900000000001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44882</v>
      </c>
      <c r="C8" s="60">
        <f>VLOOKUP($A8,'Return Data'!$B$7:$R$2292,4,0)</f>
        <v>80.73</v>
      </c>
      <c r="D8" s="60">
        <f>VLOOKUP($A8,'Return Data'!$B$7:$R$2292,10,0)</f>
        <v>1.8932</v>
      </c>
      <c r="E8" s="61">
        <f>RANK(D8,D$8:D$10,0)</f>
        <v>3</v>
      </c>
      <c r="F8" s="60">
        <f>VLOOKUP($A8,'Return Data'!$B$7:$R$2292,11,0)</f>
        <v>14.057600000000001</v>
      </c>
      <c r="G8" s="61">
        <f>RANK(F8,F$8:F$10,0)</f>
        <v>2</v>
      </c>
      <c r="H8" s="60">
        <f>VLOOKUP($A8,'Return Data'!$B$7:$R$2292,12,0)</f>
        <v>6.5039999999999996</v>
      </c>
      <c r="I8" s="61">
        <f>RANK(H8,H$8:H$10,0)</f>
        <v>3</v>
      </c>
      <c r="J8" s="60">
        <f>VLOOKUP($A8,'Return Data'!$B$7:$R$2292,13,0)</f>
        <v>1.2035</v>
      </c>
      <c r="K8" s="61">
        <f>RANK(J8,J$8:J$10,0)</f>
        <v>3</v>
      </c>
      <c r="L8" s="60">
        <f>VLOOKUP($A8,'Return Data'!$B$7:$R$2292,17,0)</f>
        <v>21.518699999999999</v>
      </c>
      <c r="M8" s="61">
        <f>RANK(L8,L$8:L$10,0)</f>
        <v>3</v>
      </c>
      <c r="N8" s="60">
        <f>VLOOKUP($A8,'Return Data'!$B$7:$R$2292,14,0)</f>
        <v>18.636700000000001</v>
      </c>
      <c r="O8" s="61">
        <f>RANK(N8,N$8:N$10,0)</f>
        <v>2</v>
      </c>
      <c r="P8" s="60">
        <f>VLOOKUP($A8,'Return Data'!$B$7:$R$2292,15,0)</f>
        <v>12.522600000000001</v>
      </c>
      <c r="Q8" s="61">
        <f>RANK(P8,P$8:P$10,0)</f>
        <v>3</v>
      </c>
      <c r="R8" s="60">
        <f>VLOOKUP($A8,'Return Data'!$B$7:$R$2292,16,0)</f>
        <v>14.312099999999999</v>
      </c>
      <c r="S8" s="62">
        <f>RANK(R8,R$8:R$10,0)</f>
        <v>2</v>
      </c>
    </row>
    <row r="9" spans="1:20" x14ac:dyDescent="0.3">
      <c r="A9" s="58" t="s">
        <v>598</v>
      </c>
      <c r="B9" s="59">
        <f>VLOOKUP($A9,'Return Data'!$B$7:$R$2292,3,0)</f>
        <v>44882</v>
      </c>
      <c r="C9" s="60">
        <f>VLOOKUP($A9,'Return Data'!$B$7:$R$2292,4,0)</f>
        <v>88.085999999999999</v>
      </c>
      <c r="D9" s="60">
        <f>VLOOKUP($A9,'Return Data'!$B$7:$R$2292,10,0)</f>
        <v>3.0487000000000002</v>
      </c>
      <c r="E9" s="61">
        <f>RANK(D9,D$8:D$10,0)</f>
        <v>2</v>
      </c>
      <c r="F9" s="60">
        <f>VLOOKUP($A9,'Return Data'!$B$7:$R$2292,11,0)</f>
        <v>13.9991</v>
      </c>
      <c r="G9" s="61">
        <f>RANK(F9,F$8:F$10,0)</f>
        <v>3</v>
      </c>
      <c r="H9" s="60">
        <f>VLOOKUP($A9,'Return Data'!$B$7:$R$2292,12,0)</f>
        <v>6.9096000000000002</v>
      </c>
      <c r="I9" s="61">
        <f>RANK(H9,H$8:H$10,0)</f>
        <v>2</v>
      </c>
      <c r="J9" s="60">
        <f>VLOOKUP($A9,'Return Data'!$B$7:$R$2292,13,0)</f>
        <v>3.7147999999999999</v>
      </c>
      <c r="K9" s="61">
        <f>RANK(J9,J$8:J$10,0)</f>
        <v>2</v>
      </c>
      <c r="L9" s="60">
        <f>VLOOKUP($A9,'Return Data'!$B$7:$R$2292,17,0)</f>
        <v>22.8001</v>
      </c>
      <c r="M9" s="61">
        <f>RANK(L9,L$8:L$10,0)</f>
        <v>2</v>
      </c>
      <c r="N9" s="60">
        <f>VLOOKUP($A9,'Return Data'!$B$7:$R$2292,14,0)</f>
        <v>17.4053</v>
      </c>
      <c r="O9" s="61">
        <f>RANK(N9,N$8:N$10,0)</f>
        <v>3</v>
      </c>
      <c r="P9" s="60">
        <f>VLOOKUP($A9,'Return Data'!$B$7:$R$2292,15,0)</f>
        <v>13.301299999999999</v>
      </c>
      <c r="Q9" s="61">
        <f>RANK(P9,P$8:P$10,0)</f>
        <v>2</v>
      </c>
      <c r="R9" s="60">
        <f>VLOOKUP($A9,'Return Data'!$B$7:$R$2292,16,0)</f>
        <v>13.384600000000001</v>
      </c>
      <c r="S9" s="62">
        <f>RANK(R9,R$8:R$10,0)</f>
        <v>3</v>
      </c>
    </row>
    <row r="10" spans="1:20" x14ac:dyDescent="0.3">
      <c r="A10" s="58" t="s">
        <v>1723</v>
      </c>
      <c r="B10" s="59">
        <f>VLOOKUP($A10,'Return Data'!$B$7:$R$2292,3,0)</f>
        <v>44882</v>
      </c>
      <c r="C10" s="60">
        <f>VLOOKUP($A10,'Return Data'!$B$7:$R$2292,4,0)</f>
        <v>575.52982612793096</v>
      </c>
      <c r="D10" s="60">
        <f>VLOOKUP($A10,'Return Data'!$B$7:$R$2292,10,0)</f>
        <v>4.5534999999999997</v>
      </c>
      <c r="E10" s="61">
        <f>RANK(D10,D$8:D$10,0)</f>
        <v>1</v>
      </c>
      <c r="F10" s="60">
        <f>VLOOKUP($A10,'Return Data'!$B$7:$R$2292,11,0)</f>
        <v>16.358699999999999</v>
      </c>
      <c r="G10" s="61">
        <f>RANK(F10,F$8:F$10,0)</f>
        <v>1</v>
      </c>
      <c r="H10" s="60">
        <f>VLOOKUP($A10,'Return Data'!$B$7:$R$2292,12,0)</f>
        <v>14.632199999999999</v>
      </c>
      <c r="I10" s="61">
        <f>RANK(H10,H$8:H$10,0)</f>
        <v>1</v>
      </c>
      <c r="J10" s="60">
        <f>VLOOKUP($A10,'Return Data'!$B$7:$R$2292,13,0)</f>
        <v>10.656599999999999</v>
      </c>
      <c r="K10" s="61">
        <f>RANK(J10,J$8:J$10,0)</f>
        <v>1</v>
      </c>
      <c r="L10" s="60">
        <f>VLOOKUP($A10,'Return Data'!$B$7:$R$2292,17,0)</f>
        <v>39.331600000000002</v>
      </c>
      <c r="M10" s="61">
        <f>RANK(L10,L$8:L$10,0)</f>
        <v>1</v>
      </c>
      <c r="N10" s="60">
        <f>VLOOKUP($A10,'Return Data'!$B$7:$R$2292,14,0)</f>
        <v>30.516500000000001</v>
      </c>
      <c r="O10" s="61">
        <f>RANK(N10,N$8:N$10,0)</f>
        <v>1</v>
      </c>
      <c r="P10" s="60">
        <f>VLOOKUP($A10,'Return Data'!$B$7:$R$2292,15,0)</f>
        <v>14.0471</v>
      </c>
      <c r="Q10" s="61">
        <f>RANK(P10,P$8:P$10,0)</f>
        <v>1</v>
      </c>
      <c r="R10" s="60">
        <f>VLOOKUP($A10,'Return Data'!$B$7:$R$2292,16,0)</f>
        <v>18.463699999999999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3.1651333333333334</v>
      </c>
      <c r="E12" s="69"/>
      <c r="F12" s="70">
        <f>AVERAGE(F8:F10)</f>
        <v>14.805133333333332</v>
      </c>
      <c r="G12" s="69"/>
      <c r="H12" s="70">
        <f>AVERAGE(H8:H10)</f>
        <v>9.3485999999999994</v>
      </c>
      <c r="I12" s="69"/>
      <c r="J12" s="70">
        <f>AVERAGE(J8:J10)</f>
        <v>5.1916333333333329</v>
      </c>
      <c r="K12" s="69"/>
      <c r="L12" s="70">
        <f>AVERAGE(L8:L10)</f>
        <v>27.883466666666664</v>
      </c>
      <c r="M12" s="69"/>
      <c r="N12" s="70">
        <f>AVERAGE(N8:N10)</f>
        <v>22.186166666666669</v>
      </c>
      <c r="O12" s="69"/>
      <c r="P12" s="70">
        <f>AVERAGE(P8:P10)</f>
        <v>13.290333333333335</v>
      </c>
      <c r="Q12" s="69"/>
      <c r="R12" s="70">
        <f>AVERAGE(R8:R10)</f>
        <v>15.386799999999999</v>
      </c>
      <c r="S12" s="71"/>
    </row>
    <row r="13" spans="1:20" x14ac:dyDescent="0.3">
      <c r="A13" s="68" t="s">
        <v>28</v>
      </c>
      <c r="B13" s="69"/>
      <c r="C13" s="69"/>
      <c r="D13" s="70">
        <f>MIN(D8:D10)</f>
        <v>1.8932</v>
      </c>
      <c r="E13" s="69"/>
      <c r="F13" s="70">
        <f>MIN(F8:F10)</f>
        <v>13.9991</v>
      </c>
      <c r="G13" s="69"/>
      <c r="H13" s="70">
        <f>MIN(H8:H10)</f>
        <v>6.5039999999999996</v>
      </c>
      <c r="I13" s="69"/>
      <c r="J13" s="70">
        <f>MIN(J8:J10)</f>
        <v>1.2035</v>
      </c>
      <c r="K13" s="69"/>
      <c r="L13" s="70">
        <f>MIN(L8:L10)</f>
        <v>21.518699999999999</v>
      </c>
      <c r="M13" s="69"/>
      <c r="N13" s="70">
        <f>MIN(N8:N10)</f>
        <v>17.4053</v>
      </c>
      <c r="O13" s="69"/>
      <c r="P13" s="70">
        <f>MIN(P8:P10)</f>
        <v>12.522600000000001</v>
      </c>
      <c r="Q13" s="69"/>
      <c r="R13" s="70">
        <f>MIN(R8:R10)</f>
        <v>13.384600000000001</v>
      </c>
      <c r="S13" s="71"/>
    </row>
    <row r="14" spans="1:20" ht="15" thickBot="1" x14ac:dyDescent="0.35">
      <c r="A14" s="72" t="s">
        <v>29</v>
      </c>
      <c r="B14" s="73"/>
      <c r="C14" s="73"/>
      <c r="D14" s="74">
        <f>MAX(D8:D10)</f>
        <v>4.5534999999999997</v>
      </c>
      <c r="E14" s="73"/>
      <c r="F14" s="74">
        <f>MAX(F8:F10)</f>
        <v>16.358699999999999</v>
      </c>
      <c r="G14" s="73"/>
      <c r="H14" s="74">
        <f>MAX(H8:H10)</f>
        <v>14.632199999999999</v>
      </c>
      <c r="I14" s="73"/>
      <c r="J14" s="74">
        <f>MAX(J8:J10)</f>
        <v>10.656599999999999</v>
      </c>
      <c r="K14" s="73"/>
      <c r="L14" s="74">
        <f>MAX(L8:L10)</f>
        <v>39.331600000000002</v>
      </c>
      <c r="M14" s="73"/>
      <c r="N14" s="74">
        <f>MAX(N8:N10)</f>
        <v>30.516500000000001</v>
      </c>
      <c r="O14" s="73"/>
      <c r="P14" s="74">
        <f>MAX(P8:P10)</f>
        <v>14.0471</v>
      </c>
      <c r="Q14" s="73"/>
      <c r="R14" s="74">
        <f>MAX(R8:R10)</f>
        <v>18.463699999999999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44882</v>
      </c>
      <c r="C8" s="60">
        <f>VLOOKUP($A8,'Return Data'!$B$7:$R$2292,4,0)</f>
        <v>81.161000000000001</v>
      </c>
      <c r="D8" s="60">
        <f>VLOOKUP($A8,'Return Data'!$B$7:$R$2292,10,0)</f>
        <v>2.3239000000000001</v>
      </c>
      <c r="E8" s="61">
        <f t="shared" ref="E8:E21" si="0">RANK(D8,D$8:D$21,0)</f>
        <v>10</v>
      </c>
      <c r="F8" s="60">
        <f>VLOOKUP($A8,'Return Data'!$B$7:$R$2292,11,0)</f>
        <v>11.98</v>
      </c>
      <c r="G8" s="61">
        <f t="shared" ref="G8:G21" si="1">RANK(F8,F$8:F$21,0)</f>
        <v>12</v>
      </c>
      <c r="H8" s="60">
        <f>VLOOKUP($A8,'Return Data'!$B$7:$R$2292,12,0)</f>
        <v>4.8789999999999996</v>
      </c>
      <c r="I8" s="61">
        <f t="shared" ref="I8:I21" si="2">RANK(H8,H$8:H$21,0)</f>
        <v>14</v>
      </c>
      <c r="J8" s="60">
        <f>VLOOKUP($A8,'Return Data'!$B$7:$R$2292,13,0)</f>
        <v>-0.45850000000000002</v>
      </c>
      <c r="K8" s="61">
        <f t="shared" ref="K8:K21" si="3">RANK(J8,J$8:J$21,0)</f>
        <v>14</v>
      </c>
      <c r="L8" s="60">
        <f>VLOOKUP($A8,'Return Data'!$B$7:$R$2292,17,0)</f>
        <v>25.154699999999998</v>
      </c>
      <c r="M8" s="61">
        <f t="shared" ref="M8:M21" si="4">RANK(L8,L$8:L$21,0)</f>
        <v>6</v>
      </c>
      <c r="N8" s="60">
        <f>VLOOKUP($A8,'Return Data'!$B$7:$R$2292,14,0)</f>
        <v>18.027799999999999</v>
      </c>
      <c r="O8" s="61">
        <f t="shared" ref="O8:O19" si="5">RANK(N8,N$8:N$21,0)</f>
        <v>9</v>
      </c>
      <c r="P8" s="60">
        <f>VLOOKUP($A8,'Return Data'!$B$7:$R$2292,15,0)</f>
        <v>4.3121999999999998</v>
      </c>
      <c r="Q8" s="61">
        <f>RANK(P8,P$8:P$21,0)</f>
        <v>12</v>
      </c>
      <c r="R8" s="60">
        <f>VLOOKUP($A8,'Return Data'!$B$7:$R$2292,16,0)</f>
        <v>16.1799</v>
      </c>
      <c r="S8" s="62">
        <f t="shared" ref="S8:S21" si="6">RANK(R8,R$8:R$21,0)</f>
        <v>6</v>
      </c>
    </row>
    <row r="9" spans="1:19" s="63" customFormat="1" x14ac:dyDescent="0.3">
      <c r="A9" s="58" t="s">
        <v>12</v>
      </c>
      <c r="B9" s="59">
        <f>VLOOKUP($A9,'Return Data'!$B$7:$R$2292,3,0)</f>
        <v>44882</v>
      </c>
      <c r="C9" s="60">
        <f>VLOOKUP($A9,'Return Data'!$B$7:$R$2292,4,0)</f>
        <v>498.87400000000002</v>
      </c>
      <c r="D9" s="60">
        <f>VLOOKUP($A9,'Return Data'!$B$7:$R$2292,10,0)</f>
        <v>4.2786</v>
      </c>
      <c r="E9" s="61">
        <f t="shared" si="0"/>
        <v>4</v>
      </c>
      <c r="F9" s="60">
        <f>VLOOKUP($A9,'Return Data'!$B$7:$R$2292,11,0)</f>
        <v>14.8712</v>
      </c>
      <c r="G9" s="61">
        <f t="shared" si="1"/>
        <v>3</v>
      </c>
      <c r="H9" s="60">
        <f>VLOOKUP($A9,'Return Data'!$B$7:$R$2292,12,0)</f>
        <v>7.3456999999999999</v>
      </c>
      <c r="I9" s="61">
        <f t="shared" si="2"/>
        <v>7</v>
      </c>
      <c r="J9" s="60">
        <f>VLOOKUP($A9,'Return Data'!$B$7:$R$2292,13,0)</f>
        <v>3.0165000000000002</v>
      </c>
      <c r="K9" s="61">
        <f t="shared" si="3"/>
        <v>7</v>
      </c>
      <c r="L9" s="60">
        <f>VLOOKUP($A9,'Return Data'!$B$7:$R$2292,17,0)</f>
        <v>24.9559</v>
      </c>
      <c r="M9" s="61">
        <f t="shared" si="4"/>
        <v>7</v>
      </c>
      <c r="N9" s="60">
        <f>VLOOKUP($A9,'Return Data'!$B$7:$R$2292,14,0)</f>
        <v>18.9038</v>
      </c>
      <c r="O9" s="61">
        <f t="shared" si="5"/>
        <v>8</v>
      </c>
      <c r="P9" s="60">
        <f>VLOOKUP($A9,'Return Data'!$B$7:$R$2292,15,0)</f>
        <v>10.836499999999999</v>
      </c>
      <c r="Q9" s="61">
        <f>RANK(P9,P$8:P$21,0)</f>
        <v>8</v>
      </c>
      <c r="R9" s="60">
        <f>VLOOKUP($A9,'Return Data'!$B$7:$R$2292,16,0)</f>
        <v>15.823399999999999</v>
      </c>
      <c r="S9" s="62">
        <f t="shared" si="6"/>
        <v>7</v>
      </c>
    </row>
    <row r="10" spans="1:19" s="63" customFormat="1" x14ac:dyDescent="0.3">
      <c r="A10" s="58" t="s">
        <v>13</v>
      </c>
      <c r="B10" s="59">
        <f>VLOOKUP($A10,'Return Data'!$B$7:$R$2292,3,0)</f>
        <v>44882</v>
      </c>
      <c r="C10" s="60">
        <f>VLOOKUP($A10,'Return Data'!$B$7:$R$2292,4,0)</f>
        <v>298.92</v>
      </c>
      <c r="D10" s="60">
        <f>VLOOKUP($A10,'Return Data'!$B$7:$R$2292,10,0)</f>
        <v>4.1859999999999999</v>
      </c>
      <c r="E10" s="61">
        <f t="shared" si="0"/>
        <v>5</v>
      </c>
      <c r="F10" s="60">
        <f>VLOOKUP($A10,'Return Data'!$B$7:$R$2292,11,0)</f>
        <v>12.3675</v>
      </c>
      <c r="G10" s="61">
        <f t="shared" si="1"/>
        <v>10</v>
      </c>
      <c r="H10" s="60">
        <f>VLOOKUP($A10,'Return Data'!$B$7:$R$2292,12,0)</f>
        <v>9.2942999999999998</v>
      </c>
      <c r="I10" s="61">
        <f t="shared" si="2"/>
        <v>3</v>
      </c>
      <c r="J10" s="60">
        <f>VLOOKUP($A10,'Return Data'!$B$7:$R$2292,13,0)</f>
        <v>10.9742</v>
      </c>
      <c r="K10" s="61">
        <f t="shared" si="3"/>
        <v>1</v>
      </c>
      <c r="L10" s="60">
        <f>VLOOKUP($A10,'Return Data'!$B$7:$R$2292,17,0)</f>
        <v>32.602899999999998</v>
      </c>
      <c r="M10" s="61">
        <f t="shared" si="4"/>
        <v>3</v>
      </c>
      <c r="N10" s="60">
        <f>VLOOKUP($A10,'Return Data'!$B$7:$R$2292,14,0)</f>
        <v>25.770099999999999</v>
      </c>
      <c r="O10" s="61">
        <f t="shared" si="5"/>
        <v>2</v>
      </c>
      <c r="P10" s="60">
        <f>VLOOKUP($A10,'Return Data'!$B$7:$R$2292,15,0)</f>
        <v>14.986000000000001</v>
      </c>
      <c r="Q10" s="61">
        <f>RANK(P10,P$8:P$21,0)</f>
        <v>1</v>
      </c>
      <c r="R10" s="60">
        <f>VLOOKUP($A10,'Return Data'!$B$7:$R$2292,16,0)</f>
        <v>18.040600000000001</v>
      </c>
      <c r="S10" s="62">
        <f t="shared" si="6"/>
        <v>2</v>
      </c>
    </row>
    <row r="11" spans="1:19" s="63" customFormat="1" x14ac:dyDescent="0.3">
      <c r="A11" s="58" t="s">
        <v>14</v>
      </c>
      <c r="B11" s="59">
        <f>VLOOKUP($A11,'Return Data'!$B$7:$R$2292,3,0)</f>
        <v>44882</v>
      </c>
      <c r="C11" s="60">
        <f>VLOOKUP($A11,'Return Data'!$B$7:$R$2292,4,0)</f>
        <v>17.329999999999998</v>
      </c>
      <c r="D11" s="60">
        <f>VLOOKUP($A11,'Return Data'!$B$7:$R$2292,10,0)</f>
        <v>2.5444</v>
      </c>
      <c r="E11" s="61">
        <f t="shared" si="0"/>
        <v>8</v>
      </c>
      <c r="F11" s="60">
        <f>VLOOKUP($A11,'Return Data'!$B$7:$R$2292,11,0)</f>
        <v>13.863300000000001</v>
      </c>
      <c r="G11" s="61">
        <f t="shared" si="1"/>
        <v>8</v>
      </c>
      <c r="H11" s="60">
        <f>VLOOKUP($A11,'Return Data'!$B$7:$R$2292,12,0)</f>
        <v>5.7998000000000003</v>
      </c>
      <c r="I11" s="61">
        <f t="shared" si="2"/>
        <v>11</v>
      </c>
      <c r="J11" s="60">
        <f>VLOOKUP($A11,'Return Data'!$B$7:$R$2292,13,0)</f>
        <v>1.7616000000000001</v>
      </c>
      <c r="K11" s="61">
        <f t="shared" si="3"/>
        <v>11</v>
      </c>
      <c r="L11" s="60">
        <f>VLOOKUP($A11,'Return Data'!$B$7:$R$2292,17,0)</f>
        <v>23.566700000000001</v>
      </c>
      <c r="M11" s="61">
        <f t="shared" si="4"/>
        <v>10</v>
      </c>
      <c r="N11" s="60">
        <f>VLOOKUP($A11,'Return Data'!$B$7:$R$2292,14,0)</f>
        <v>17.974799999999998</v>
      </c>
      <c r="O11" s="61">
        <f t="shared" si="5"/>
        <v>10</v>
      </c>
      <c r="P11" s="60"/>
      <c r="Q11" s="61"/>
      <c r="R11" s="60">
        <f>VLOOKUP($A11,'Return Data'!$B$7:$R$2292,16,0)</f>
        <v>13.8238</v>
      </c>
      <c r="S11" s="62">
        <f t="shared" si="6"/>
        <v>11</v>
      </c>
    </row>
    <row r="12" spans="1:19" s="63" customFormat="1" x14ac:dyDescent="0.3">
      <c r="A12" s="58" t="s">
        <v>15</v>
      </c>
      <c r="B12" s="59">
        <f>VLOOKUP($A12,'Return Data'!$B$7:$R$2292,3,0)</f>
        <v>44882</v>
      </c>
      <c r="C12" s="60">
        <f>VLOOKUP($A12,'Return Data'!$B$7:$R$2292,4,0)</f>
        <v>101.721</v>
      </c>
      <c r="D12" s="60">
        <f>VLOOKUP($A12,'Return Data'!$B$7:$R$2292,10,0)</f>
        <v>1.6072</v>
      </c>
      <c r="E12" s="61">
        <f t="shared" si="0"/>
        <v>14</v>
      </c>
      <c r="F12" s="60">
        <f>VLOOKUP($A12,'Return Data'!$B$7:$R$2292,11,0)</f>
        <v>10.398300000000001</v>
      </c>
      <c r="G12" s="61">
        <f t="shared" si="1"/>
        <v>14</v>
      </c>
      <c r="H12" s="60">
        <f>VLOOKUP($A12,'Return Data'!$B$7:$R$2292,12,0)</f>
        <v>5.9151999999999996</v>
      </c>
      <c r="I12" s="61">
        <f t="shared" si="2"/>
        <v>10</v>
      </c>
      <c r="J12" s="60">
        <f>VLOOKUP($A12,'Return Data'!$B$7:$R$2292,13,0)</f>
        <v>5.0620000000000003</v>
      </c>
      <c r="K12" s="61">
        <f t="shared" si="3"/>
        <v>3</v>
      </c>
      <c r="L12" s="60">
        <f>VLOOKUP($A12,'Return Data'!$B$7:$R$2292,17,0)</f>
        <v>38.276899999999998</v>
      </c>
      <c r="M12" s="61">
        <f t="shared" si="4"/>
        <v>1</v>
      </c>
      <c r="N12" s="60">
        <f>VLOOKUP($A12,'Return Data'!$B$7:$R$2292,14,0)</f>
        <v>26.8994</v>
      </c>
      <c r="O12" s="61">
        <f t="shared" si="5"/>
        <v>1</v>
      </c>
      <c r="P12" s="60">
        <f>VLOOKUP($A12,'Return Data'!$B$7:$R$2292,15,0)</f>
        <v>12.3028</v>
      </c>
      <c r="Q12" s="61">
        <f t="shared" ref="Q12:Q19" si="7">RANK(P12,P$8:P$21,0)</f>
        <v>4</v>
      </c>
      <c r="R12" s="60">
        <f>VLOOKUP($A12,'Return Data'!$B$7:$R$2292,16,0)</f>
        <v>16.817900000000002</v>
      </c>
      <c r="S12" s="62">
        <f t="shared" si="6"/>
        <v>3</v>
      </c>
    </row>
    <row r="13" spans="1:19" s="63" customFormat="1" x14ac:dyDescent="0.3">
      <c r="A13" s="58" t="s">
        <v>16</v>
      </c>
      <c r="B13" s="59">
        <f>VLOOKUP($A13,'Return Data'!$B$7:$R$2292,3,0)</f>
        <v>44882</v>
      </c>
      <c r="C13" s="60">
        <f>VLOOKUP($A13,'Return Data'!$B$7:$R$2292,4,0)</f>
        <v>20.2818</v>
      </c>
      <c r="D13" s="60">
        <f>VLOOKUP($A13,'Return Data'!$B$7:$R$2292,10,0)</f>
        <v>1.8008999999999999</v>
      </c>
      <c r="E13" s="61">
        <f t="shared" si="0"/>
        <v>12</v>
      </c>
      <c r="F13" s="60">
        <f>VLOOKUP($A13,'Return Data'!$B$7:$R$2292,11,0)</f>
        <v>11.9848</v>
      </c>
      <c r="G13" s="61">
        <f t="shared" si="1"/>
        <v>11</v>
      </c>
      <c r="H13" s="60">
        <f>VLOOKUP($A13,'Return Data'!$B$7:$R$2292,12,0)</f>
        <v>5.6178999999999997</v>
      </c>
      <c r="I13" s="61">
        <f t="shared" si="2"/>
        <v>12</v>
      </c>
      <c r="J13" s="60">
        <f>VLOOKUP($A13,'Return Data'!$B$7:$R$2292,13,0)</f>
        <v>0.68059999999999998</v>
      </c>
      <c r="K13" s="61">
        <f t="shared" si="3"/>
        <v>12</v>
      </c>
      <c r="L13" s="60">
        <f>VLOOKUP($A13,'Return Data'!$B$7:$R$2292,17,0)</f>
        <v>20.604299999999999</v>
      </c>
      <c r="M13" s="61">
        <f t="shared" si="4"/>
        <v>14</v>
      </c>
      <c r="N13" s="60">
        <f>VLOOKUP($A13,'Return Data'!$B$7:$R$2292,14,0)</f>
        <v>17.493500000000001</v>
      </c>
      <c r="O13" s="61">
        <f t="shared" si="5"/>
        <v>12</v>
      </c>
      <c r="P13" s="60">
        <f>VLOOKUP($A13,'Return Data'!$B$7:$R$2292,15,0)</f>
        <v>7.5911999999999997</v>
      </c>
      <c r="Q13" s="61">
        <f t="shared" si="7"/>
        <v>11</v>
      </c>
      <c r="R13" s="60">
        <f>VLOOKUP($A13,'Return Data'!$B$7:$R$2292,16,0)</f>
        <v>10.319900000000001</v>
      </c>
      <c r="S13" s="62">
        <f t="shared" si="6"/>
        <v>14</v>
      </c>
    </row>
    <row r="14" spans="1:19" s="63" customFormat="1" x14ac:dyDescent="0.3">
      <c r="A14" s="58" t="s">
        <v>17</v>
      </c>
      <c r="B14" s="59">
        <f>VLOOKUP($A14,'Return Data'!$B$7:$R$2292,3,0)</f>
        <v>44882</v>
      </c>
      <c r="C14" s="60">
        <f>VLOOKUP($A14,'Return Data'!$B$7:$R$2292,4,0)</f>
        <v>58.508800000000001</v>
      </c>
      <c r="D14" s="60">
        <f>VLOOKUP($A14,'Return Data'!$B$7:$R$2292,10,0)</f>
        <v>4.6729000000000003</v>
      </c>
      <c r="E14" s="61">
        <f t="shared" si="0"/>
        <v>2</v>
      </c>
      <c r="F14" s="60">
        <f>VLOOKUP($A14,'Return Data'!$B$7:$R$2292,11,0)</f>
        <v>15.1256</v>
      </c>
      <c r="G14" s="61">
        <f t="shared" si="1"/>
        <v>2</v>
      </c>
      <c r="H14" s="60">
        <f>VLOOKUP($A14,'Return Data'!$B$7:$R$2292,12,0)</f>
        <v>5.4290000000000003</v>
      </c>
      <c r="I14" s="61">
        <f t="shared" si="2"/>
        <v>13</v>
      </c>
      <c r="J14" s="60">
        <f>VLOOKUP($A14,'Return Data'!$B$7:$R$2292,13,0)</f>
        <v>0.52829999999999999</v>
      </c>
      <c r="K14" s="61">
        <f t="shared" si="3"/>
        <v>13</v>
      </c>
      <c r="L14" s="60">
        <f>VLOOKUP($A14,'Return Data'!$B$7:$R$2292,17,0)</f>
        <v>24.277100000000001</v>
      </c>
      <c r="M14" s="61">
        <f t="shared" si="4"/>
        <v>8</v>
      </c>
      <c r="N14" s="60">
        <f>VLOOKUP($A14,'Return Data'!$B$7:$R$2292,14,0)</f>
        <v>17.740200000000002</v>
      </c>
      <c r="O14" s="61">
        <f t="shared" si="5"/>
        <v>11</v>
      </c>
      <c r="P14" s="60">
        <f>VLOOKUP($A14,'Return Data'!$B$7:$R$2292,15,0)</f>
        <v>11.0898</v>
      </c>
      <c r="Q14" s="61">
        <f t="shared" si="7"/>
        <v>7</v>
      </c>
      <c r="R14" s="60">
        <f>VLOOKUP($A14,'Return Data'!$B$7:$R$2292,16,0)</f>
        <v>15.173500000000001</v>
      </c>
      <c r="S14" s="62">
        <f t="shared" si="6"/>
        <v>9</v>
      </c>
    </row>
    <row r="15" spans="1:19" s="63" customFormat="1" x14ac:dyDescent="0.3">
      <c r="A15" s="58" t="s">
        <v>18</v>
      </c>
      <c r="B15" s="59">
        <f>VLOOKUP($A15,'Return Data'!$B$7:$R$2292,3,0)</f>
        <v>44882</v>
      </c>
      <c r="C15" s="60">
        <f>VLOOKUP($A15,'Return Data'!$B$7:$R$2292,4,0)</f>
        <v>65.662000000000006</v>
      </c>
      <c r="D15" s="60">
        <f>VLOOKUP($A15,'Return Data'!$B$7:$R$2292,10,0)</f>
        <v>4.3596000000000004</v>
      </c>
      <c r="E15" s="61">
        <f t="shared" si="0"/>
        <v>3</v>
      </c>
      <c r="F15" s="60">
        <f>VLOOKUP($A15,'Return Data'!$B$7:$R$2292,11,0)</f>
        <v>13.3843</v>
      </c>
      <c r="G15" s="61">
        <f t="shared" si="1"/>
        <v>9</v>
      </c>
      <c r="H15" s="60">
        <f>VLOOKUP($A15,'Return Data'!$B$7:$R$2292,12,0)</f>
        <v>6.4473000000000003</v>
      </c>
      <c r="I15" s="61">
        <f t="shared" si="2"/>
        <v>9</v>
      </c>
      <c r="J15" s="60">
        <f>VLOOKUP($A15,'Return Data'!$B$7:$R$2292,13,0)</f>
        <v>3.234</v>
      </c>
      <c r="K15" s="61">
        <f t="shared" si="3"/>
        <v>6</v>
      </c>
      <c r="L15" s="60">
        <f>VLOOKUP($A15,'Return Data'!$B$7:$R$2292,17,0)</f>
        <v>26.574000000000002</v>
      </c>
      <c r="M15" s="61">
        <f t="shared" si="4"/>
        <v>5</v>
      </c>
      <c r="N15" s="60">
        <f>VLOOKUP($A15,'Return Data'!$B$7:$R$2292,14,0)</f>
        <v>20.5549</v>
      </c>
      <c r="O15" s="61">
        <f t="shared" si="5"/>
        <v>5</v>
      </c>
      <c r="P15" s="60">
        <f>VLOOKUP($A15,'Return Data'!$B$7:$R$2292,15,0)</f>
        <v>11.187799999999999</v>
      </c>
      <c r="Q15" s="61">
        <f t="shared" si="7"/>
        <v>6</v>
      </c>
      <c r="R15" s="60">
        <f>VLOOKUP($A15,'Return Data'!$B$7:$R$2292,16,0)</f>
        <v>18.490400000000001</v>
      </c>
      <c r="S15" s="62">
        <f t="shared" si="6"/>
        <v>1</v>
      </c>
    </row>
    <row r="16" spans="1:19" s="63" customFormat="1" x14ac:dyDescent="0.3">
      <c r="A16" s="58" t="s">
        <v>19</v>
      </c>
      <c r="B16" s="59">
        <f>VLOOKUP($A16,'Return Data'!$B$7:$R$2292,3,0)</f>
        <v>44882</v>
      </c>
      <c r="C16" s="60">
        <f>VLOOKUP($A16,'Return Data'!$B$7:$R$2292,4,0)</f>
        <v>138.90860000000001</v>
      </c>
      <c r="D16" s="60">
        <f>VLOOKUP($A16,'Return Data'!$B$7:$R$2292,10,0)</f>
        <v>3.2078000000000002</v>
      </c>
      <c r="E16" s="61">
        <f t="shared" si="0"/>
        <v>6</v>
      </c>
      <c r="F16" s="60">
        <f>VLOOKUP($A16,'Return Data'!$B$7:$R$2292,11,0)</f>
        <v>14.324400000000001</v>
      </c>
      <c r="G16" s="61">
        <f t="shared" si="1"/>
        <v>5</v>
      </c>
      <c r="H16" s="60">
        <f>VLOOKUP($A16,'Return Data'!$B$7:$R$2292,12,0)</f>
        <v>7.4687000000000001</v>
      </c>
      <c r="I16" s="61">
        <f t="shared" si="2"/>
        <v>6</v>
      </c>
      <c r="J16" s="60">
        <f>VLOOKUP($A16,'Return Data'!$B$7:$R$2292,13,0)</f>
        <v>3.4251</v>
      </c>
      <c r="K16" s="61">
        <f t="shared" si="3"/>
        <v>5</v>
      </c>
      <c r="L16" s="60">
        <f>VLOOKUP($A16,'Return Data'!$B$7:$R$2292,17,0)</f>
        <v>28.228300000000001</v>
      </c>
      <c r="M16" s="61">
        <f t="shared" si="4"/>
        <v>4</v>
      </c>
      <c r="N16" s="60">
        <f>VLOOKUP($A16,'Return Data'!$B$7:$R$2292,14,0)</f>
        <v>21.3276</v>
      </c>
      <c r="O16" s="61">
        <f t="shared" si="5"/>
        <v>4</v>
      </c>
      <c r="P16" s="60">
        <f>VLOOKUP($A16,'Return Data'!$B$7:$R$2292,15,0)</f>
        <v>12.763199999999999</v>
      </c>
      <c r="Q16" s="61">
        <f t="shared" si="7"/>
        <v>3</v>
      </c>
      <c r="R16" s="60">
        <f>VLOOKUP($A16,'Return Data'!$B$7:$R$2292,16,0)</f>
        <v>15.194699999999999</v>
      </c>
      <c r="S16" s="62">
        <f t="shared" si="6"/>
        <v>8</v>
      </c>
    </row>
    <row r="17" spans="1:21" s="63" customFormat="1" x14ac:dyDescent="0.3">
      <c r="A17" s="58" t="s">
        <v>20</v>
      </c>
      <c r="B17" s="59">
        <f>VLOOKUP($A17,'Return Data'!$B$7:$R$2292,3,0)</f>
        <v>44882</v>
      </c>
      <c r="C17" s="60">
        <f>VLOOKUP($A17,'Return Data'!$B$7:$R$2292,4,0)</f>
        <v>81.98</v>
      </c>
      <c r="D17" s="60">
        <f>VLOOKUP($A17,'Return Data'!$B$7:$R$2292,10,0)</f>
        <v>1.6491</v>
      </c>
      <c r="E17" s="61">
        <f t="shared" si="0"/>
        <v>13</v>
      </c>
      <c r="F17" s="60">
        <f>VLOOKUP($A17,'Return Data'!$B$7:$R$2292,11,0)</f>
        <v>11.750299999999999</v>
      </c>
      <c r="G17" s="61">
        <f t="shared" si="1"/>
        <v>13</v>
      </c>
      <c r="H17" s="60">
        <f>VLOOKUP($A17,'Return Data'!$B$7:$R$2292,12,0)</f>
        <v>7.7267000000000001</v>
      </c>
      <c r="I17" s="61">
        <f t="shared" si="2"/>
        <v>4</v>
      </c>
      <c r="J17" s="60">
        <f>VLOOKUP($A17,'Return Data'!$B$7:$R$2292,13,0)</f>
        <v>1.8637999999999999</v>
      </c>
      <c r="K17" s="61">
        <f t="shared" si="3"/>
        <v>10</v>
      </c>
      <c r="L17" s="60">
        <f>VLOOKUP($A17,'Return Data'!$B$7:$R$2292,17,0)</f>
        <v>20.917400000000001</v>
      </c>
      <c r="M17" s="61">
        <f t="shared" si="4"/>
        <v>13</v>
      </c>
      <c r="N17" s="60">
        <f>VLOOKUP($A17,'Return Data'!$B$7:$R$2292,14,0)</f>
        <v>15.5168</v>
      </c>
      <c r="O17" s="61">
        <f t="shared" si="5"/>
        <v>14</v>
      </c>
      <c r="P17" s="60">
        <f>VLOOKUP($A17,'Return Data'!$B$7:$R$2292,15,0)</f>
        <v>9.2590000000000003</v>
      </c>
      <c r="Q17" s="61">
        <f t="shared" si="7"/>
        <v>10</v>
      </c>
      <c r="R17" s="60">
        <f>VLOOKUP($A17,'Return Data'!$B$7:$R$2292,16,0)</f>
        <v>13.432</v>
      </c>
      <c r="S17" s="62">
        <f t="shared" si="6"/>
        <v>13</v>
      </c>
    </row>
    <row r="18" spans="1:21" s="63" customFormat="1" x14ac:dyDescent="0.3">
      <c r="A18" s="58" t="s">
        <v>21</v>
      </c>
      <c r="B18" s="59">
        <f>VLOOKUP($A18,'Return Data'!$B$7:$R$2292,3,0)</f>
        <v>44882</v>
      </c>
      <c r="C18" s="60">
        <f>VLOOKUP($A18,'Return Data'!$B$7:$R$2292,4,0)</f>
        <v>230.97900000000001</v>
      </c>
      <c r="D18" s="60">
        <f>VLOOKUP($A18,'Return Data'!$B$7:$R$2292,10,0)</f>
        <v>2.8126000000000002</v>
      </c>
      <c r="E18" s="61">
        <f t="shared" si="0"/>
        <v>7</v>
      </c>
      <c r="F18" s="60">
        <f>VLOOKUP($A18,'Return Data'!$B$7:$R$2292,11,0)</f>
        <v>13.889699999999999</v>
      </c>
      <c r="G18" s="61">
        <f t="shared" si="1"/>
        <v>7</v>
      </c>
      <c r="H18" s="60">
        <f>VLOOKUP($A18,'Return Data'!$B$7:$R$2292,12,0)</f>
        <v>10.1432</v>
      </c>
      <c r="I18" s="61">
        <f t="shared" si="2"/>
        <v>2</v>
      </c>
      <c r="J18" s="60">
        <f>VLOOKUP($A18,'Return Data'!$B$7:$R$2292,13,0)</f>
        <v>4.7484999999999999</v>
      </c>
      <c r="K18" s="61">
        <f t="shared" si="3"/>
        <v>4</v>
      </c>
      <c r="L18" s="60">
        <f>VLOOKUP($A18,'Return Data'!$B$7:$R$2292,17,0)</f>
        <v>21.622299999999999</v>
      </c>
      <c r="M18" s="61">
        <f t="shared" si="4"/>
        <v>12</v>
      </c>
      <c r="N18" s="60">
        <f>VLOOKUP($A18,'Return Data'!$B$7:$R$2292,14,0)</f>
        <v>16.7989</v>
      </c>
      <c r="O18" s="61">
        <f t="shared" si="5"/>
        <v>13</v>
      </c>
      <c r="P18" s="60">
        <f>VLOOKUP($A18,'Return Data'!$B$7:$R$2292,15,0)</f>
        <v>10.6623</v>
      </c>
      <c r="Q18" s="61">
        <f t="shared" si="7"/>
        <v>9</v>
      </c>
      <c r="R18" s="60">
        <f>VLOOKUP($A18,'Return Data'!$B$7:$R$2292,16,0)</f>
        <v>16.5776</v>
      </c>
      <c r="S18" s="62">
        <f t="shared" si="6"/>
        <v>4</v>
      </c>
    </row>
    <row r="19" spans="1:21" s="63" customFormat="1" x14ac:dyDescent="0.3">
      <c r="A19" s="58" t="s">
        <v>24</v>
      </c>
      <c r="B19" s="59">
        <f>VLOOKUP($A19,'Return Data'!$B$7:$R$2292,3,0)</f>
        <v>44882</v>
      </c>
      <c r="C19" s="60">
        <f>VLOOKUP($A19,'Return Data'!$B$7:$R$2292,4,0)</f>
        <v>492.0018</v>
      </c>
      <c r="D19" s="60">
        <f>VLOOKUP($A19,'Return Data'!$B$7:$R$2292,10,0)</f>
        <v>5.9573999999999998</v>
      </c>
      <c r="E19" s="61">
        <f t="shared" si="0"/>
        <v>1</v>
      </c>
      <c r="F19" s="60">
        <f>VLOOKUP($A19,'Return Data'!$B$7:$R$2292,11,0)</f>
        <v>18.607099999999999</v>
      </c>
      <c r="G19" s="61">
        <f t="shared" si="1"/>
        <v>1</v>
      </c>
      <c r="H19" s="60">
        <f>VLOOKUP($A19,'Return Data'!$B$7:$R$2292,12,0)</f>
        <v>14.464399999999999</v>
      </c>
      <c r="I19" s="61">
        <f t="shared" si="2"/>
        <v>1</v>
      </c>
      <c r="J19" s="60">
        <f>VLOOKUP($A19,'Return Data'!$B$7:$R$2292,13,0)</f>
        <v>10.365600000000001</v>
      </c>
      <c r="K19" s="61">
        <f t="shared" si="3"/>
        <v>2</v>
      </c>
      <c r="L19" s="60">
        <f>VLOOKUP($A19,'Return Data'!$B$7:$R$2292,17,0)</f>
        <v>38.002600000000001</v>
      </c>
      <c r="M19" s="61">
        <f t="shared" si="4"/>
        <v>2</v>
      </c>
      <c r="N19" s="60">
        <f>VLOOKUP($A19,'Return Data'!$B$7:$R$2292,14,0)</f>
        <v>25.167400000000001</v>
      </c>
      <c r="O19" s="61">
        <f t="shared" si="5"/>
        <v>3</v>
      </c>
      <c r="P19" s="60">
        <f>VLOOKUP($A19,'Return Data'!$B$7:$R$2292,15,0)</f>
        <v>12.0076</v>
      </c>
      <c r="Q19" s="61">
        <f t="shared" si="7"/>
        <v>5</v>
      </c>
      <c r="R19" s="60">
        <f>VLOOKUP($A19,'Return Data'!$B$7:$R$2292,16,0)</f>
        <v>14.7864</v>
      </c>
      <c r="S19" s="62">
        <f t="shared" si="6"/>
        <v>10</v>
      </c>
    </row>
    <row r="20" spans="1:21" s="63" customFormat="1" x14ac:dyDescent="0.3">
      <c r="A20" s="58" t="s">
        <v>25</v>
      </c>
      <c r="B20" s="59">
        <f>VLOOKUP($A20,'Return Data'!$B$7:$R$2292,3,0)</f>
        <v>44882</v>
      </c>
      <c r="C20" s="60">
        <f>VLOOKUP($A20,'Return Data'!$B$7:$R$2292,4,0)</f>
        <v>18.23</v>
      </c>
      <c r="D20" s="60">
        <f>VLOOKUP($A20,'Return Data'!$B$7:$R$2292,10,0)</f>
        <v>2.5308999999999999</v>
      </c>
      <c r="E20" s="61">
        <f t="shared" si="0"/>
        <v>9</v>
      </c>
      <c r="F20" s="60">
        <f>VLOOKUP($A20,'Return Data'!$B$7:$R$2292,11,0)</f>
        <v>14.5101</v>
      </c>
      <c r="G20" s="61">
        <f t="shared" si="1"/>
        <v>4</v>
      </c>
      <c r="H20" s="60">
        <f>VLOOKUP($A20,'Return Data'!$B$7:$R$2292,12,0)</f>
        <v>7.6151</v>
      </c>
      <c r="I20" s="61">
        <f t="shared" si="2"/>
        <v>5</v>
      </c>
      <c r="J20" s="60">
        <f>VLOOKUP($A20,'Return Data'!$B$7:$R$2292,13,0)</f>
        <v>2.3582000000000001</v>
      </c>
      <c r="K20" s="61">
        <f t="shared" si="3"/>
        <v>8</v>
      </c>
      <c r="L20" s="60">
        <f>VLOOKUP($A20,'Return Data'!$B$7:$R$2292,17,0)</f>
        <v>24.0321</v>
      </c>
      <c r="M20" s="61">
        <f t="shared" si="4"/>
        <v>9</v>
      </c>
      <c r="N20" s="60">
        <f>VLOOKUP($A20,'Return Data'!$B$7:$R$2292,14,0)</f>
        <v>19.303699999999999</v>
      </c>
      <c r="O20" s="61">
        <f t="shared" ref="O20" si="8">RANK(N20,N$8:N$21,0)</f>
        <v>7</v>
      </c>
      <c r="P20" s="60"/>
      <c r="Q20" s="61"/>
      <c r="R20" s="60">
        <f>VLOOKUP($A20,'Return Data'!$B$7:$R$2292,16,0)</f>
        <v>16.403199999999998</v>
      </c>
      <c r="S20" s="62">
        <f t="shared" si="6"/>
        <v>5</v>
      </c>
    </row>
    <row r="21" spans="1:21" s="63" customFormat="1" x14ac:dyDescent="0.3">
      <c r="A21" s="58" t="s">
        <v>26</v>
      </c>
      <c r="B21" s="59">
        <f>VLOOKUP($A21,'Return Data'!$B$7:$R$2292,3,0)</f>
        <v>44882</v>
      </c>
      <c r="C21" s="60">
        <f>VLOOKUP($A21,'Return Data'!$B$7:$R$2292,4,0)</f>
        <v>112.49630000000001</v>
      </c>
      <c r="D21" s="60">
        <f>VLOOKUP($A21,'Return Data'!$B$7:$R$2292,10,0)</f>
        <v>2.0065</v>
      </c>
      <c r="E21" s="61">
        <f t="shared" si="0"/>
        <v>11</v>
      </c>
      <c r="F21" s="60">
        <f>VLOOKUP($A21,'Return Data'!$B$7:$R$2292,11,0)</f>
        <v>14.2948</v>
      </c>
      <c r="G21" s="61">
        <f t="shared" si="1"/>
        <v>6</v>
      </c>
      <c r="H21" s="60">
        <f>VLOOKUP($A21,'Return Data'!$B$7:$R$2292,12,0)</f>
        <v>6.5568999999999997</v>
      </c>
      <c r="I21" s="61">
        <f t="shared" si="2"/>
        <v>8</v>
      </c>
      <c r="J21" s="60">
        <f>VLOOKUP($A21,'Return Data'!$B$7:$R$2292,13,0)</f>
        <v>2.1139000000000001</v>
      </c>
      <c r="K21" s="61">
        <f t="shared" si="3"/>
        <v>9</v>
      </c>
      <c r="L21" s="60">
        <f>VLOOKUP($A21,'Return Data'!$B$7:$R$2292,17,0)</f>
        <v>22.4801</v>
      </c>
      <c r="M21" s="61">
        <f t="shared" si="4"/>
        <v>11</v>
      </c>
      <c r="N21" s="60">
        <f>VLOOKUP($A21,'Return Data'!$B$7:$R$2292,14,0)</f>
        <v>19.5761</v>
      </c>
      <c r="O21" s="61">
        <f>RANK(N21,N$8:N$21,0)</f>
        <v>6</v>
      </c>
      <c r="P21" s="60">
        <f>VLOOKUP($A21,'Return Data'!$B$7:$R$2292,15,0)</f>
        <v>13.5495</v>
      </c>
      <c r="Q21" s="61">
        <f>RANK(P21,P$8:P$21,0)</f>
        <v>2</v>
      </c>
      <c r="R21" s="60">
        <f>VLOOKUP($A21,'Return Data'!$B$7:$R$2292,16,0)</f>
        <v>13.4414</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3.138414285714286</v>
      </c>
      <c r="E23" s="69"/>
      <c r="F23" s="70">
        <f>AVERAGE(F8:F21)</f>
        <v>13.667957142857144</v>
      </c>
      <c r="G23" s="69"/>
      <c r="H23" s="70">
        <f>AVERAGE(H8:H21)</f>
        <v>7.4787999999999997</v>
      </c>
      <c r="I23" s="69"/>
      <c r="J23" s="70">
        <f>AVERAGE(J8:J21)</f>
        <v>3.5481285714285713</v>
      </c>
      <c r="K23" s="69"/>
      <c r="L23" s="70">
        <f>AVERAGE(L8:L21)</f>
        <v>26.521092857142857</v>
      </c>
      <c r="M23" s="69"/>
      <c r="N23" s="70">
        <f>AVERAGE(N8:N21)</f>
        <v>20.07535714285714</v>
      </c>
      <c r="O23" s="69"/>
      <c r="P23" s="70">
        <f>AVERAGE(P8:P21)</f>
        <v>10.878991666666666</v>
      </c>
      <c r="Q23" s="69"/>
      <c r="R23" s="70">
        <f>AVERAGE(R8:R21)</f>
        <v>15.321764285714284</v>
      </c>
      <c r="S23" s="71"/>
    </row>
    <row r="24" spans="1:21" s="63" customFormat="1" x14ac:dyDescent="0.3">
      <c r="A24" s="68" t="s">
        <v>28</v>
      </c>
      <c r="B24" s="69"/>
      <c r="C24" s="69"/>
      <c r="D24" s="70">
        <f>MIN(D8:D21)</f>
        <v>1.6072</v>
      </c>
      <c r="E24" s="69"/>
      <c r="F24" s="70">
        <f>MIN(F8:F21)</f>
        <v>10.398300000000001</v>
      </c>
      <c r="G24" s="69"/>
      <c r="H24" s="70">
        <f>MIN(H8:H21)</f>
        <v>4.8789999999999996</v>
      </c>
      <c r="I24" s="69"/>
      <c r="J24" s="70">
        <f>MIN(J8:J21)</f>
        <v>-0.45850000000000002</v>
      </c>
      <c r="K24" s="69"/>
      <c r="L24" s="70">
        <f>MIN(L8:L21)</f>
        <v>20.604299999999999</v>
      </c>
      <c r="M24" s="69"/>
      <c r="N24" s="70">
        <f>MIN(N8:N21)</f>
        <v>15.5168</v>
      </c>
      <c r="O24" s="69"/>
      <c r="P24" s="70">
        <f>MIN(P8:P21)</f>
        <v>4.3121999999999998</v>
      </c>
      <c r="Q24" s="69"/>
      <c r="R24" s="70">
        <f>MIN(R8:R21)</f>
        <v>10.319900000000001</v>
      </c>
      <c r="S24" s="71"/>
    </row>
    <row r="25" spans="1:21" s="63" customFormat="1" ht="15" thickBot="1" x14ac:dyDescent="0.35">
      <c r="A25" s="72" t="s">
        <v>29</v>
      </c>
      <c r="B25" s="73"/>
      <c r="C25" s="73"/>
      <c r="D25" s="74">
        <f>MAX(D8:D21)</f>
        <v>5.9573999999999998</v>
      </c>
      <c r="E25" s="73"/>
      <c r="F25" s="74">
        <f>MAX(F8:F21)</f>
        <v>18.607099999999999</v>
      </c>
      <c r="G25" s="73"/>
      <c r="H25" s="74">
        <f>MAX(H8:H21)</f>
        <v>14.464399999999999</v>
      </c>
      <c r="I25" s="73"/>
      <c r="J25" s="74">
        <f>MAX(J8:J21)</f>
        <v>10.9742</v>
      </c>
      <c r="K25" s="73"/>
      <c r="L25" s="74">
        <f>MAX(L8:L21)</f>
        <v>38.276899999999998</v>
      </c>
      <c r="M25" s="73"/>
      <c r="N25" s="74">
        <f>MAX(N8:N21)</f>
        <v>26.8994</v>
      </c>
      <c r="O25" s="73"/>
      <c r="P25" s="74">
        <f>MAX(P8:P21)</f>
        <v>14.986000000000001</v>
      </c>
      <c r="Q25" s="73"/>
      <c r="R25" s="74">
        <f>MAX(R8:R21)</f>
        <v>18.490400000000001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44882</v>
      </c>
      <c r="C8" s="60">
        <f>VLOOKUP($A8,'Return Data'!$B$7:$R$2292,4,0)</f>
        <v>288</v>
      </c>
      <c r="D8" s="60">
        <f>VLOOKUP($A8,'Return Data'!$B$7:$R$2292,10,0)</f>
        <v>4.2458</v>
      </c>
      <c r="E8" s="61">
        <f t="shared" ref="E8:E14" si="0">RANK(D8,D$8:D$14,0)</f>
        <v>2</v>
      </c>
      <c r="F8" s="60">
        <f>VLOOKUP($A8,'Return Data'!$B$7:$R$2292,11,0)</f>
        <v>13.8565</v>
      </c>
      <c r="G8" s="61">
        <f t="shared" ref="G8:G14" si="1">RANK(F8,F$8:F$14,0)</f>
        <v>2</v>
      </c>
      <c r="H8" s="60">
        <f>VLOOKUP($A8,'Return Data'!$B$7:$R$2292,12,0)</f>
        <v>9.0619999999999994</v>
      </c>
      <c r="I8" s="61">
        <f t="shared" ref="I8:I14" si="2">RANK(H8,H$8:H$14,0)</f>
        <v>3</v>
      </c>
      <c r="J8" s="60">
        <f>VLOOKUP($A8,'Return Data'!$B$7:$R$2292,13,0)</f>
        <v>3.6419000000000001</v>
      </c>
      <c r="K8" s="61">
        <f t="shared" ref="K8:K14" si="3">RANK(J8,J$8:J$14,0)</f>
        <v>4</v>
      </c>
      <c r="L8" s="60">
        <f>VLOOKUP($A8,'Return Data'!$B$7:$R$2292,17,0)</f>
        <v>25.797599999999999</v>
      </c>
      <c r="M8" s="61">
        <f>RANK(L8,L$8:L$14,0)</f>
        <v>3</v>
      </c>
      <c r="N8" s="60">
        <f>VLOOKUP($A8,'Return Data'!$B$7:$R$2292,14,0)</f>
        <v>19.853400000000001</v>
      </c>
      <c r="O8" s="61">
        <f>RANK(N8,N$8:N$14,0)</f>
        <v>3</v>
      </c>
      <c r="P8" s="60">
        <f>VLOOKUP($A8,'Return Data'!$B$7:$R$2292,15,0)</f>
        <v>9.4163999999999994</v>
      </c>
      <c r="Q8" s="61">
        <f>RANK(P8,P$8:P$14,0)</f>
        <v>5</v>
      </c>
      <c r="R8" s="60">
        <f>VLOOKUP($A8,'Return Data'!$B$7:$R$2292,16,0)</f>
        <v>11.821199999999999</v>
      </c>
      <c r="S8" s="62">
        <f t="shared" ref="S8:S14" si="4">RANK(R8,R$8:R$14,0)</f>
        <v>7</v>
      </c>
    </row>
    <row r="9" spans="1:20" x14ac:dyDescent="0.3">
      <c r="A9" s="58" t="s">
        <v>1730</v>
      </c>
      <c r="B9" s="59">
        <f>VLOOKUP($A9,'Return Data'!$B$7:$R$2292,3,0)</f>
        <v>44882</v>
      </c>
      <c r="C9" s="60">
        <f>VLOOKUP($A9,'Return Data'!$B$7:$R$2292,4,0)</f>
        <v>15.766</v>
      </c>
      <c r="D9" s="60">
        <f>VLOOKUP($A9,'Return Data'!$B$7:$R$2292,10,0)</f>
        <v>3.0121000000000002</v>
      </c>
      <c r="E9" s="61">
        <f t="shared" si="0"/>
        <v>3</v>
      </c>
      <c r="F9" s="60">
        <f>VLOOKUP($A9,'Return Data'!$B$7:$R$2292,11,0)</f>
        <v>12.8561</v>
      </c>
      <c r="G9" s="61">
        <f t="shared" si="1"/>
        <v>3</v>
      </c>
      <c r="H9" s="60">
        <f>VLOOKUP($A9,'Return Data'!$B$7:$R$2292,12,0)</f>
        <v>9.7834000000000003</v>
      </c>
      <c r="I9" s="61">
        <f t="shared" si="2"/>
        <v>2</v>
      </c>
      <c r="J9" s="60">
        <f>VLOOKUP($A9,'Return Data'!$B$7:$R$2292,13,0)</f>
        <v>7.2298</v>
      </c>
      <c r="K9" s="61">
        <f t="shared" si="3"/>
        <v>2</v>
      </c>
      <c r="L9" s="60"/>
      <c r="M9" s="61"/>
      <c r="N9" s="60"/>
      <c r="O9" s="61"/>
      <c r="P9" s="60"/>
      <c r="Q9" s="61"/>
      <c r="R9" s="60">
        <f>VLOOKUP($A9,'Return Data'!$B$7:$R$2292,16,0)</f>
        <v>26.8368</v>
      </c>
      <c r="S9" s="62">
        <f t="shared" si="4"/>
        <v>1</v>
      </c>
    </row>
    <row r="10" spans="1:20" x14ac:dyDescent="0.3">
      <c r="A10" s="58" t="s">
        <v>739</v>
      </c>
      <c r="B10" s="59">
        <f>VLOOKUP($A10,'Return Data'!$B$7:$R$2292,3,0)</f>
        <v>44882</v>
      </c>
      <c r="C10" s="60">
        <f>VLOOKUP($A10,'Return Data'!$B$7:$R$2292,4,0)</f>
        <v>31.58</v>
      </c>
      <c r="D10" s="60">
        <f>VLOOKUP($A10,'Return Data'!$B$7:$R$2292,10,0)</f>
        <v>4.2933000000000003</v>
      </c>
      <c r="E10" s="61">
        <f t="shared" si="0"/>
        <v>1</v>
      </c>
      <c r="F10" s="60">
        <f>VLOOKUP($A10,'Return Data'!$B$7:$R$2292,11,0)</f>
        <v>13.966100000000001</v>
      </c>
      <c r="G10" s="61">
        <f t="shared" si="1"/>
        <v>1</v>
      </c>
      <c r="H10" s="60">
        <f>VLOOKUP($A10,'Return Data'!$B$7:$R$2292,12,0)</f>
        <v>9.9199000000000002</v>
      </c>
      <c r="I10" s="61">
        <f t="shared" si="2"/>
        <v>1</v>
      </c>
      <c r="J10" s="60">
        <f>VLOOKUP($A10,'Return Data'!$B$7:$R$2292,13,0)</f>
        <v>10.419600000000001</v>
      </c>
      <c r="K10" s="61">
        <f t="shared" si="3"/>
        <v>1</v>
      </c>
      <c r="L10" s="60">
        <f>VLOOKUP($A10,'Return Data'!$B$7:$R$2292,17,0)</f>
        <v>38.052700000000002</v>
      </c>
      <c r="M10" s="61">
        <f>RANK(L10,L$8:L$14,0)</f>
        <v>1</v>
      </c>
      <c r="N10" s="60">
        <f>VLOOKUP($A10,'Return Data'!$B$7:$R$2292,14,0)</f>
        <v>24.665400000000002</v>
      </c>
      <c r="O10" s="61">
        <f>RANK(N10,N$8:N$14,0)</f>
        <v>2</v>
      </c>
      <c r="P10" s="60">
        <f>VLOOKUP($A10,'Return Data'!$B$7:$R$2292,15,0)</f>
        <v>11.6334</v>
      </c>
      <c r="Q10" s="61">
        <f>RANK(P10,P$8:P$14,0)</f>
        <v>4</v>
      </c>
      <c r="R10" s="60">
        <f>VLOOKUP($A10,'Return Data'!$B$7:$R$2292,16,0)</f>
        <v>14.4641</v>
      </c>
      <c r="S10" s="62">
        <f t="shared" si="4"/>
        <v>4</v>
      </c>
    </row>
    <row r="11" spans="1:20" x14ac:dyDescent="0.3">
      <c r="A11" s="58" t="s">
        <v>740</v>
      </c>
      <c r="B11" s="59">
        <f>VLOOKUP($A11,'Return Data'!$B$7:$R$2292,3,0)</f>
        <v>44882</v>
      </c>
      <c r="C11" s="60">
        <f>VLOOKUP($A11,'Return Data'!$B$7:$R$2292,4,0)</f>
        <v>18.329999999999998</v>
      </c>
      <c r="D11" s="60">
        <f>VLOOKUP($A11,'Return Data'!$B$7:$R$2292,10,0)</f>
        <v>-0.2177</v>
      </c>
      <c r="E11" s="61">
        <f t="shared" si="0"/>
        <v>6</v>
      </c>
      <c r="F11" s="60">
        <f>VLOOKUP($A11,'Return Data'!$B$7:$R$2292,11,0)</f>
        <v>10.2225</v>
      </c>
      <c r="G11" s="61">
        <f t="shared" si="1"/>
        <v>4</v>
      </c>
      <c r="H11" s="60">
        <f>VLOOKUP($A11,'Return Data'!$B$7:$R$2292,12,0)</f>
        <v>3.6764999999999999</v>
      </c>
      <c r="I11" s="61">
        <f t="shared" si="2"/>
        <v>6</v>
      </c>
      <c r="J11" s="60">
        <f>VLOOKUP($A11,'Return Data'!$B$7:$R$2292,13,0)</f>
        <v>-0.97240000000000004</v>
      </c>
      <c r="K11" s="61">
        <f t="shared" si="3"/>
        <v>6</v>
      </c>
      <c r="L11" s="60">
        <f>VLOOKUP($A11,'Return Data'!$B$7:$R$2292,17,0)</f>
        <v>20.470199999999998</v>
      </c>
      <c r="M11" s="61">
        <f>RANK(L11,L$8:L$14,0)</f>
        <v>6</v>
      </c>
      <c r="N11" s="60">
        <f>VLOOKUP($A11,'Return Data'!$B$7:$R$2292,14,0)</f>
        <v>18.897400000000001</v>
      </c>
      <c r="O11" s="61">
        <f>RANK(N11,N$8:N$14,0)</f>
        <v>4</v>
      </c>
      <c r="P11" s="60"/>
      <c r="Q11" s="61"/>
      <c r="R11" s="60">
        <f>VLOOKUP($A11,'Return Data'!$B$7:$R$2292,16,0)</f>
        <v>16.764800000000001</v>
      </c>
      <c r="S11" s="62">
        <f t="shared" si="4"/>
        <v>2</v>
      </c>
    </row>
    <row r="12" spans="1:20" x14ac:dyDescent="0.3">
      <c r="A12" s="58" t="s">
        <v>1903</v>
      </c>
      <c r="B12" s="59">
        <f>VLOOKUP($A12,'Return Data'!$B$7:$R$2292,3,0)</f>
        <v>44882</v>
      </c>
      <c r="C12" s="60">
        <f>VLOOKUP($A12,'Return Data'!$B$7:$R$2292,4,0)</f>
        <v>93.492500000000007</v>
      </c>
      <c r="D12" s="60">
        <f>VLOOKUP($A12,'Return Data'!$B$7:$R$2292,10,0)</f>
        <v>2.1288</v>
      </c>
      <c r="E12" s="61">
        <f t="shared" si="0"/>
        <v>4</v>
      </c>
      <c r="F12" s="60">
        <f>VLOOKUP($A12,'Return Data'!$B$7:$R$2292,11,0)</f>
        <v>10.1671</v>
      </c>
      <c r="G12" s="61">
        <f t="shared" si="1"/>
        <v>5</v>
      </c>
      <c r="H12" s="60">
        <f>VLOOKUP($A12,'Return Data'!$B$7:$R$2292,12,0)</f>
        <v>5.2549999999999999</v>
      </c>
      <c r="I12" s="61">
        <f t="shared" si="2"/>
        <v>5</v>
      </c>
      <c r="J12" s="60">
        <f>VLOOKUP($A12,'Return Data'!$B$7:$R$2292,13,0)</f>
        <v>2.4014000000000002</v>
      </c>
      <c r="K12" s="61">
        <f t="shared" si="3"/>
        <v>5</v>
      </c>
      <c r="L12" s="60">
        <f>VLOOKUP($A12,'Return Data'!$B$7:$R$2292,17,0)</f>
        <v>22.228000000000002</v>
      </c>
      <c r="M12" s="61">
        <f>RANK(L12,L$8:L$14,0)</f>
        <v>4</v>
      </c>
      <c r="N12" s="60">
        <f>VLOOKUP($A12,'Return Data'!$B$7:$R$2292,14,0)</f>
        <v>18.497800000000002</v>
      </c>
      <c r="O12" s="61">
        <f>RANK(N12,N$8:N$14,0)</f>
        <v>5</v>
      </c>
      <c r="P12" s="60">
        <f>VLOOKUP($A12,'Return Data'!$B$7:$R$2292,15,0)</f>
        <v>11.9215</v>
      </c>
      <c r="Q12" s="61">
        <f>RANK(P12,P$8:P$14,0)</f>
        <v>2</v>
      </c>
      <c r="R12" s="60">
        <f>VLOOKUP($A12,'Return Data'!$B$7:$R$2292,16,0)</f>
        <v>13.624599999999999</v>
      </c>
      <c r="S12" s="62">
        <f t="shared" si="4"/>
        <v>5</v>
      </c>
    </row>
    <row r="13" spans="1:20" x14ac:dyDescent="0.3">
      <c r="A13" s="58" t="s">
        <v>743</v>
      </c>
      <c r="B13" s="59">
        <f>VLOOKUP($A13,'Return Data'!$B$7:$R$2292,3,0)</f>
        <v>44882</v>
      </c>
      <c r="C13" s="60">
        <f>VLOOKUP($A13,'Return Data'!$B$7:$R$2292,4,0)</f>
        <v>92.568600000000004</v>
      </c>
      <c r="D13" s="60">
        <f>VLOOKUP($A13,'Return Data'!$B$7:$R$2292,10,0)</f>
        <v>0.68210000000000004</v>
      </c>
      <c r="E13" s="61">
        <f t="shared" si="0"/>
        <v>5</v>
      </c>
      <c r="F13" s="60">
        <f>VLOOKUP($A13,'Return Data'!$B$7:$R$2292,11,0)</f>
        <v>5.8692000000000002</v>
      </c>
      <c r="G13" s="61">
        <f t="shared" si="1"/>
        <v>6</v>
      </c>
      <c r="H13" s="60">
        <f>VLOOKUP($A13,'Return Data'!$B$7:$R$2292,12,0)</f>
        <v>6.1565000000000003</v>
      </c>
      <c r="I13" s="61">
        <f t="shared" si="2"/>
        <v>4</v>
      </c>
      <c r="J13" s="60">
        <f>VLOOKUP($A13,'Return Data'!$B$7:$R$2292,13,0)</f>
        <v>4.8273000000000001</v>
      </c>
      <c r="K13" s="61">
        <f t="shared" si="3"/>
        <v>3</v>
      </c>
      <c r="L13" s="60">
        <f>VLOOKUP($A13,'Return Data'!$B$7:$R$2292,17,0)</f>
        <v>32.341299999999997</v>
      </c>
      <c r="M13" s="61">
        <f>RANK(L13,L$8:L$14,0)</f>
        <v>2</v>
      </c>
      <c r="N13" s="60">
        <f>VLOOKUP($A13,'Return Data'!$B$7:$R$2292,14,0)</f>
        <v>24.9771</v>
      </c>
      <c r="O13" s="61">
        <f>RANK(N13,N$8:N$14,0)</f>
        <v>1</v>
      </c>
      <c r="P13" s="60">
        <f>VLOOKUP($A13,'Return Data'!$B$7:$R$2292,15,0)</f>
        <v>14.098599999999999</v>
      </c>
      <c r="Q13" s="61">
        <f>RANK(P13,P$8:P$14,0)</f>
        <v>1</v>
      </c>
      <c r="R13" s="60">
        <f>VLOOKUP($A13,'Return Data'!$B$7:$R$2292,16,0)</f>
        <v>14.9435</v>
      </c>
      <c r="S13" s="62">
        <f t="shared" si="4"/>
        <v>3</v>
      </c>
    </row>
    <row r="14" spans="1:20" x14ac:dyDescent="0.3">
      <c r="A14" s="58" t="s">
        <v>744</v>
      </c>
      <c r="B14" s="59">
        <f>VLOOKUP($A14,'Return Data'!$B$7:$R$2292,3,0)</f>
        <v>44882</v>
      </c>
      <c r="C14" s="60">
        <f>VLOOKUP($A14,'Return Data'!$B$7:$R$2292,4,0)</f>
        <v>109.9025</v>
      </c>
      <c r="D14" s="60">
        <f>VLOOKUP($A14,'Return Data'!$B$7:$R$2292,10,0)</f>
        <v>-1.2825</v>
      </c>
      <c r="E14" s="61">
        <f t="shared" si="0"/>
        <v>7</v>
      </c>
      <c r="F14" s="60">
        <f>VLOOKUP($A14,'Return Data'!$B$7:$R$2292,11,0)</f>
        <v>5.6757</v>
      </c>
      <c r="G14" s="61">
        <f t="shared" si="1"/>
        <v>7</v>
      </c>
      <c r="H14" s="60">
        <f>VLOOKUP($A14,'Return Data'!$B$7:$R$2292,12,0)</f>
        <v>0.70079999999999998</v>
      </c>
      <c r="I14" s="61">
        <f t="shared" si="2"/>
        <v>7</v>
      </c>
      <c r="J14" s="60">
        <f>VLOOKUP($A14,'Return Data'!$B$7:$R$2292,13,0)</f>
        <v>-6.2374000000000001</v>
      </c>
      <c r="K14" s="61">
        <f t="shared" si="3"/>
        <v>7</v>
      </c>
      <c r="L14" s="60">
        <f>VLOOKUP($A14,'Return Data'!$B$7:$R$2292,17,0)</f>
        <v>21.618300000000001</v>
      </c>
      <c r="M14" s="61">
        <f>RANK(L14,L$8:L$14,0)</f>
        <v>5</v>
      </c>
      <c r="N14" s="60">
        <f>VLOOKUP($A14,'Return Data'!$B$7:$R$2292,14,0)</f>
        <v>17.139299999999999</v>
      </c>
      <c r="O14" s="61">
        <f>RANK(N14,N$8:N$14,0)</f>
        <v>6</v>
      </c>
      <c r="P14" s="60">
        <f>VLOOKUP($A14,'Return Data'!$B$7:$R$2292,15,0)</f>
        <v>11.6846</v>
      </c>
      <c r="Q14" s="61">
        <f>RANK(P14,P$8:P$14,0)</f>
        <v>3</v>
      </c>
      <c r="R14" s="60">
        <f>VLOOKUP($A14,'Return Data'!$B$7:$R$2292,16,0)</f>
        <v>12.340999999999999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1.8374142857142857</v>
      </c>
      <c r="E16" s="69"/>
      <c r="F16" s="70">
        <f>AVERAGE(F8:F14)</f>
        <v>10.373314285714287</v>
      </c>
      <c r="G16" s="69"/>
      <c r="H16" s="70">
        <f>AVERAGE(H8:H14)</f>
        <v>6.3648714285714281</v>
      </c>
      <c r="I16" s="69"/>
      <c r="J16" s="70">
        <f>AVERAGE(J8:J14)</f>
        <v>3.0443142857142855</v>
      </c>
      <c r="K16" s="69"/>
      <c r="L16" s="70">
        <f>AVERAGE(L8:L14)</f>
        <v>26.751350000000002</v>
      </c>
      <c r="M16" s="69"/>
      <c r="N16" s="70">
        <f>AVERAGE(N8:N14)</f>
        <v>20.671733333333332</v>
      </c>
      <c r="O16" s="69"/>
      <c r="P16" s="70">
        <f>AVERAGE(P8:P14)</f>
        <v>11.750899999999998</v>
      </c>
      <c r="Q16" s="69"/>
      <c r="R16" s="70">
        <f>AVERAGE(R8:R14)</f>
        <v>15.827999999999999</v>
      </c>
      <c r="S16" s="71"/>
    </row>
    <row r="17" spans="1:19" x14ac:dyDescent="0.3">
      <c r="A17" s="68" t="s">
        <v>28</v>
      </c>
      <c r="B17" s="69"/>
      <c r="C17" s="69"/>
      <c r="D17" s="70">
        <f>MIN(D8:D14)</f>
        <v>-1.2825</v>
      </c>
      <c r="E17" s="69"/>
      <c r="F17" s="70">
        <f>MIN(F8:F14)</f>
        <v>5.6757</v>
      </c>
      <c r="G17" s="69"/>
      <c r="H17" s="70">
        <f>MIN(H8:H14)</f>
        <v>0.70079999999999998</v>
      </c>
      <c r="I17" s="69"/>
      <c r="J17" s="70">
        <f>MIN(J8:J14)</f>
        <v>-6.2374000000000001</v>
      </c>
      <c r="K17" s="69"/>
      <c r="L17" s="70">
        <f>MIN(L8:L14)</f>
        <v>20.470199999999998</v>
      </c>
      <c r="M17" s="69"/>
      <c r="N17" s="70">
        <f>MIN(N8:N14)</f>
        <v>17.139299999999999</v>
      </c>
      <c r="O17" s="69"/>
      <c r="P17" s="70">
        <f>MIN(P8:P14)</f>
        <v>9.4163999999999994</v>
      </c>
      <c r="Q17" s="69"/>
      <c r="R17" s="70">
        <f>MIN(R8:R14)</f>
        <v>11.821199999999999</v>
      </c>
      <c r="S17" s="71"/>
    </row>
    <row r="18" spans="1:19" ht="15" thickBot="1" x14ac:dyDescent="0.35">
      <c r="A18" s="72" t="s">
        <v>29</v>
      </c>
      <c r="B18" s="73"/>
      <c r="C18" s="73"/>
      <c r="D18" s="74">
        <f>MAX(D8:D14)</f>
        <v>4.2933000000000003</v>
      </c>
      <c r="E18" s="73"/>
      <c r="F18" s="74">
        <f>MAX(F8:F14)</f>
        <v>13.966100000000001</v>
      </c>
      <c r="G18" s="73"/>
      <c r="H18" s="74">
        <f>MAX(H8:H14)</f>
        <v>9.9199000000000002</v>
      </c>
      <c r="I18" s="73"/>
      <c r="J18" s="74">
        <f>MAX(J8:J14)</f>
        <v>10.419600000000001</v>
      </c>
      <c r="K18" s="73"/>
      <c r="L18" s="74">
        <f>MAX(L8:L14)</f>
        <v>38.052700000000002</v>
      </c>
      <c r="M18" s="73"/>
      <c r="N18" s="74">
        <f>MAX(N8:N14)</f>
        <v>24.9771</v>
      </c>
      <c r="O18" s="73"/>
      <c r="P18" s="74">
        <f>MAX(P8:P14)</f>
        <v>14.098599999999999</v>
      </c>
      <c r="Q18" s="73"/>
      <c r="R18" s="74">
        <f>MAX(R8:R14)</f>
        <v>26.8368</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44882</v>
      </c>
      <c r="C8" s="60">
        <f>VLOOKUP($A8,'Return Data'!$B$7:$R$2292,4,0)</f>
        <v>267.77</v>
      </c>
      <c r="D8" s="60">
        <f>VLOOKUP($A8,'Return Data'!$B$7:$R$2292,10,0)</f>
        <v>4.0773000000000001</v>
      </c>
      <c r="E8" s="61">
        <f t="shared" ref="E8:E14" si="0">RANK(D8,D$8:D$14,0)</f>
        <v>1</v>
      </c>
      <c r="F8" s="60">
        <f>VLOOKUP($A8,'Return Data'!$B$7:$R$2292,11,0)</f>
        <v>13.471500000000001</v>
      </c>
      <c r="G8" s="61">
        <f t="shared" ref="G8:G14" si="1">RANK(F8,F$8:F$14,0)</f>
        <v>1</v>
      </c>
      <c r="H8" s="60">
        <f>VLOOKUP($A8,'Return Data'!$B$7:$R$2292,12,0)</f>
        <v>8.4483999999999995</v>
      </c>
      <c r="I8" s="61">
        <f t="shared" ref="I8:I14" si="2">RANK(H8,H$8:H$14,0)</f>
        <v>3</v>
      </c>
      <c r="J8" s="60">
        <f>VLOOKUP($A8,'Return Data'!$B$7:$R$2292,13,0)</f>
        <v>2.8618999999999999</v>
      </c>
      <c r="K8" s="61">
        <f t="shared" ref="K8:K14" si="3">RANK(J8,J$8:J$14,0)</f>
        <v>4</v>
      </c>
      <c r="L8" s="60">
        <f>VLOOKUP($A8,'Return Data'!$B$7:$R$2292,17,0)</f>
        <v>24.928100000000001</v>
      </c>
      <c r="M8" s="61">
        <f>RANK(L8,L$8:L$14,0)</f>
        <v>3</v>
      </c>
      <c r="N8" s="60">
        <f>VLOOKUP($A8,'Return Data'!$B$7:$R$2292,14,0)</f>
        <v>19.0154</v>
      </c>
      <c r="O8" s="61">
        <f>RANK(N8,N$8:N$14,0)</f>
        <v>3</v>
      </c>
      <c r="P8" s="60">
        <f>VLOOKUP($A8,'Return Data'!$B$7:$R$2292,15,0)</f>
        <v>8.6564999999999994</v>
      </c>
      <c r="Q8" s="61">
        <f>RANK(P8,P$8:P$14,0)</f>
        <v>5</v>
      </c>
      <c r="R8" s="60">
        <f>VLOOKUP($A8,'Return Data'!$B$7:$R$2292,16,0)</f>
        <v>18.0807</v>
      </c>
      <c r="S8" s="62">
        <f t="shared" ref="S8:S14" si="4">RANK(R8,R$8:R$14,0)</f>
        <v>2</v>
      </c>
    </row>
    <row r="9" spans="1:20" x14ac:dyDescent="0.3">
      <c r="A9" s="58" t="s">
        <v>1731</v>
      </c>
      <c r="B9" s="59">
        <f>VLOOKUP($A9,'Return Data'!$B$7:$R$2292,3,0)</f>
        <v>44882</v>
      </c>
      <c r="C9" s="60">
        <f>VLOOKUP($A9,'Return Data'!$B$7:$R$2292,4,0)</f>
        <v>15.273999999999999</v>
      </c>
      <c r="D9" s="60">
        <f>VLOOKUP($A9,'Return Data'!$B$7:$R$2292,10,0)</f>
        <v>2.6065</v>
      </c>
      <c r="E9" s="61">
        <f t="shared" si="0"/>
        <v>3</v>
      </c>
      <c r="F9" s="60">
        <f>VLOOKUP($A9,'Return Data'!$B$7:$R$2292,11,0)</f>
        <v>11.963100000000001</v>
      </c>
      <c r="G9" s="61">
        <f t="shared" si="1"/>
        <v>3</v>
      </c>
      <c r="H9" s="60">
        <f>VLOOKUP($A9,'Return Data'!$B$7:$R$2292,12,0)</f>
        <v>8.4954999999999998</v>
      </c>
      <c r="I9" s="61">
        <f t="shared" si="2"/>
        <v>2</v>
      </c>
      <c r="J9" s="60">
        <f>VLOOKUP($A9,'Return Data'!$B$7:$R$2292,13,0)</f>
        <v>5.5125999999999999</v>
      </c>
      <c r="K9" s="61">
        <f t="shared" si="3"/>
        <v>2</v>
      </c>
      <c r="L9" s="60"/>
      <c r="M9" s="61"/>
      <c r="N9" s="60"/>
      <c r="O9" s="61"/>
      <c r="P9" s="60"/>
      <c r="Q9" s="61"/>
      <c r="R9" s="60">
        <f>VLOOKUP($A9,'Return Data'!$B$7:$R$2292,16,0)</f>
        <v>24.754300000000001</v>
      </c>
      <c r="S9" s="62">
        <f t="shared" si="4"/>
        <v>1</v>
      </c>
    </row>
    <row r="10" spans="1:20" x14ac:dyDescent="0.3">
      <c r="A10" s="58" t="s">
        <v>738</v>
      </c>
      <c r="B10" s="59">
        <f>VLOOKUP($A10,'Return Data'!$B$7:$R$2292,3,0)</f>
        <v>44882</v>
      </c>
      <c r="C10" s="60">
        <f>VLOOKUP($A10,'Return Data'!$B$7:$R$2292,4,0)</f>
        <v>29.36</v>
      </c>
      <c r="D10" s="60">
        <f>VLOOKUP($A10,'Return Data'!$B$7:$R$2292,10,0)</f>
        <v>3.8923999999999999</v>
      </c>
      <c r="E10" s="61">
        <f t="shared" si="0"/>
        <v>2</v>
      </c>
      <c r="F10" s="60">
        <f>VLOOKUP($A10,'Return Data'!$B$7:$R$2292,11,0)</f>
        <v>13.0535</v>
      </c>
      <c r="G10" s="61">
        <f t="shared" si="1"/>
        <v>2</v>
      </c>
      <c r="H10" s="60">
        <f>VLOOKUP($A10,'Return Data'!$B$7:$R$2292,12,0)</f>
        <v>8.7004999999999999</v>
      </c>
      <c r="I10" s="61">
        <f t="shared" si="2"/>
        <v>1</v>
      </c>
      <c r="J10" s="60">
        <f>VLOOKUP($A10,'Return Data'!$B$7:$R$2292,13,0)</f>
        <v>8.8213000000000008</v>
      </c>
      <c r="K10" s="61">
        <f t="shared" si="3"/>
        <v>1</v>
      </c>
      <c r="L10" s="60">
        <f>VLOOKUP($A10,'Return Data'!$B$7:$R$2292,17,0)</f>
        <v>36.36</v>
      </c>
      <c r="M10" s="61">
        <f>RANK(L10,L$8:L$14,0)</f>
        <v>1</v>
      </c>
      <c r="N10" s="60">
        <f>VLOOKUP($A10,'Return Data'!$B$7:$R$2292,14,0)</f>
        <v>23.315100000000001</v>
      </c>
      <c r="O10" s="61">
        <f>RANK(N10,N$8:N$14,0)</f>
        <v>2</v>
      </c>
      <c r="P10" s="60">
        <f>VLOOKUP($A10,'Return Data'!$B$7:$R$2292,15,0)</f>
        <v>10.533099999999999</v>
      </c>
      <c r="Q10" s="61">
        <f>RANK(P10,P$8:P$14,0)</f>
        <v>4</v>
      </c>
      <c r="R10" s="60">
        <f>VLOOKUP($A10,'Return Data'!$B$7:$R$2292,16,0)</f>
        <v>13.488099999999999</v>
      </c>
      <c r="S10" s="62">
        <f t="shared" si="4"/>
        <v>6</v>
      </c>
    </row>
    <row r="11" spans="1:20" x14ac:dyDescent="0.3">
      <c r="A11" s="58" t="s">
        <v>741</v>
      </c>
      <c r="B11" s="59">
        <f>VLOOKUP($A11,'Return Data'!$B$7:$R$2292,3,0)</f>
        <v>44882</v>
      </c>
      <c r="C11" s="60">
        <f>VLOOKUP($A11,'Return Data'!$B$7:$R$2292,4,0)</f>
        <v>17.45</v>
      </c>
      <c r="D11" s="60">
        <f>VLOOKUP($A11,'Return Data'!$B$7:$R$2292,10,0)</f>
        <v>-0.5131</v>
      </c>
      <c r="E11" s="61">
        <f t="shared" si="0"/>
        <v>6</v>
      </c>
      <c r="F11" s="60">
        <f>VLOOKUP($A11,'Return Data'!$B$7:$R$2292,11,0)</f>
        <v>9.6105999999999998</v>
      </c>
      <c r="G11" s="61">
        <f t="shared" si="1"/>
        <v>5</v>
      </c>
      <c r="H11" s="60">
        <f>VLOOKUP($A11,'Return Data'!$B$7:$R$2292,12,0)</f>
        <v>2.8892000000000002</v>
      </c>
      <c r="I11" s="61">
        <f t="shared" si="2"/>
        <v>6</v>
      </c>
      <c r="J11" s="60">
        <f>VLOOKUP($A11,'Return Data'!$B$7:$R$2292,13,0)</f>
        <v>-1.9112</v>
      </c>
      <c r="K11" s="61">
        <f t="shared" si="3"/>
        <v>6</v>
      </c>
      <c r="L11" s="60">
        <f>VLOOKUP($A11,'Return Data'!$B$7:$R$2292,17,0)</f>
        <v>19.3033</v>
      </c>
      <c r="M11" s="61">
        <f>RANK(L11,L$8:L$14,0)</f>
        <v>6</v>
      </c>
      <c r="N11" s="60">
        <f>VLOOKUP($A11,'Return Data'!$B$7:$R$2292,14,0)</f>
        <v>17.582000000000001</v>
      </c>
      <c r="O11" s="61">
        <f>RANK(N11,N$8:N$14,0)</f>
        <v>5</v>
      </c>
      <c r="P11" s="60"/>
      <c r="Q11" s="61"/>
      <c r="R11" s="60">
        <f>VLOOKUP($A11,'Return Data'!$B$7:$R$2292,16,0)</f>
        <v>15.304600000000001</v>
      </c>
      <c r="S11" s="62">
        <f t="shared" si="4"/>
        <v>3</v>
      </c>
    </row>
    <row r="12" spans="1:20" x14ac:dyDescent="0.3">
      <c r="A12" s="58" t="s">
        <v>1902</v>
      </c>
      <c r="B12" s="59">
        <f>VLOOKUP($A12,'Return Data'!$B$7:$R$2292,3,0)</f>
        <v>44882</v>
      </c>
      <c r="C12" s="60">
        <f>VLOOKUP($A12,'Return Data'!$B$7:$R$2292,4,0)</f>
        <v>88.610100000000003</v>
      </c>
      <c r="D12" s="60">
        <f>VLOOKUP($A12,'Return Data'!$B$7:$R$2292,10,0)</f>
        <v>1.9301999999999999</v>
      </c>
      <c r="E12" s="61">
        <f t="shared" si="0"/>
        <v>4</v>
      </c>
      <c r="F12" s="60">
        <f>VLOOKUP($A12,'Return Data'!$B$7:$R$2292,11,0)</f>
        <v>9.7302</v>
      </c>
      <c r="G12" s="61">
        <f t="shared" si="1"/>
        <v>4</v>
      </c>
      <c r="H12" s="60">
        <f>VLOOKUP($A12,'Return Data'!$B$7:$R$2292,12,0)</f>
        <v>4.5937000000000001</v>
      </c>
      <c r="I12" s="61">
        <f t="shared" si="2"/>
        <v>5</v>
      </c>
      <c r="J12" s="60">
        <f>VLOOKUP($A12,'Return Data'!$B$7:$R$2292,13,0)</f>
        <v>1.6053999999999999</v>
      </c>
      <c r="K12" s="61">
        <f t="shared" si="3"/>
        <v>5</v>
      </c>
      <c r="L12" s="60">
        <f>VLOOKUP($A12,'Return Data'!$B$7:$R$2292,17,0)</f>
        <v>21.4846</v>
      </c>
      <c r="M12" s="61">
        <f>RANK(L12,L$8:L$14,0)</f>
        <v>4</v>
      </c>
      <c r="N12" s="60">
        <f>VLOOKUP($A12,'Return Data'!$B$7:$R$2292,14,0)</f>
        <v>17.8095</v>
      </c>
      <c r="O12" s="61">
        <f>RANK(N12,N$8:N$14,0)</f>
        <v>4</v>
      </c>
      <c r="P12" s="60">
        <f>VLOOKUP($A12,'Return Data'!$B$7:$R$2292,15,0)</f>
        <v>11.2296</v>
      </c>
      <c r="Q12" s="61">
        <f>RANK(P12,P$8:P$14,0)</f>
        <v>2</v>
      </c>
      <c r="R12" s="60">
        <f>VLOOKUP($A12,'Return Data'!$B$7:$R$2292,16,0)</f>
        <v>12.8089</v>
      </c>
      <c r="S12" s="62">
        <f t="shared" si="4"/>
        <v>7</v>
      </c>
    </row>
    <row r="13" spans="1:20" x14ac:dyDescent="0.3">
      <c r="A13" s="58" t="s">
        <v>742</v>
      </c>
      <c r="B13" s="59">
        <f>VLOOKUP($A13,'Return Data'!$B$7:$R$2292,3,0)</f>
        <v>44882</v>
      </c>
      <c r="C13" s="60">
        <f>VLOOKUP($A13,'Return Data'!$B$7:$R$2292,4,0)</f>
        <v>86.497200000000007</v>
      </c>
      <c r="D13" s="60">
        <f>VLOOKUP($A13,'Return Data'!$B$7:$R$2292,10,0)</f>
        <v>0.50139999999999996</v>
      </c>
      <c r="E13" s="61">
        <f t="shared" si="0"/>
        <v>5</v>
      </c>
      <c r="F13" s="60">
        <f>VLOOKUP($A13,'Return Data'!$B$7:$R$2292,11,0)</f>
        <v>5.4931000000000001</v>
      </c>
      <c r="G13" s="61">
        <f t="shared" si="1"/>
        <v>6</v>
      </c>
      <c r="H13" s="60">
        <f>VLOOKUP($A13,'Return Data'!$B$7:$R$2292,12,0)</f>
        <v>5.6069000000000004</v>
      </c>
      <c r="I13" s="61">
        <f t="shared" si="2"/>
        <v>4</v>
      </c>
      <c r="J13" s="60">
        <f>VLOOKUP($A13,'Return Data'!$B$7:$R$2292,13,0)</f>
        <v>4.1117999999999997</v>
      </c>
      <c r="K13" s="61">
        <f t="shared" si="3"/>
        <v>3</v>
      </c>
      <c r="L13" s="60">
        <f>VLOOKUP($A13,'Return Data'!$B$7:$R$2292,17,0)</f>
        <v>31.398099999999999</v>
      </c>
      <c r="M13" s="61">
        <f>RANK(L13,L$8:L$14,0)</f>
        <v>2</v>
      </c>
      <c r="N13" s="60">
        <f>VLOOKUP($A13,'Return Data'!$B$7:$R$2292,14,0)</f>
        <v>23.925000000000001</v>
      </c>
      <c r="O13" s="61">
        <f>RANK(N13,N$8:N$14,0)</f>
        <v>1</v>
      </c>
      <c r="P13" s="60">
        <f>VLOOKUP($A13,'Return Data'!$B$7:$R$2292,15,0)</f>
        <v>13.2248</v>
      </c>
      <c r="Q13" s="61">
        <f>RANK(P13,P$8:P$14,0)</f>
        <v>1</v>
      </c>
      <c r="R13" s="60">
        <f>VLOOKUP($A13,'Return Data'!$B$7:$R$2292,16,0)</f>
        <v>13.9582</v>
      </c>
      <c r="S13" s="62">
        <f t="shared" si="4"/>
        <v>5</v>
      </c>
    </row>
    <row r="14" spans="1:20" x14ac:dyDescent="0.3">
      <c r="A14" s="58" t="s">
        <v>745</v>
      </c>
      <c r="B14" s="59">
        <f>VLOOKUP($A14,'Return Data'!$B$7:$R$2292,3,0)</f>
        <v>44882</v>
      </c>
      <c r="C14" s="60">
        <f>VLOOKUP($A14,'Return Data'!$B$7:$R$2292,4,0)</f>
        <v>103.4796</v>
      </c>
      <c r="D14" s="60">
        <f>VLOOKUP($A14,'Return Data'!$B$7:$R$2292,10,0)</f>
        <v>-1.4352</v>
      </c>
      <c r="E14" s="61">
        <f t="shared" si="0"/>
        <v>7</v>
      </c>
      <c r="F14" s="60">
        <f>VLOOKUP($A14,'Return Data'!$B$7:$R$2292,11,0)</f>
        <v>5.3483999999999998</v>
      </c>
      <c r="G14" s="61">
        <f t="shared" si="1"/>
        <v>7</v>
      </c>
      <c r="H14" s="60">
        <f>VLOOKUP($A14,'Return Data'!$B$7:$R$2292,12,0)</f>
        <v>0.23960000000000001</v>
      </c>
      <c r="I14" s="61">
        <f t="shared" si="2"/>
        <v>7</v>
      </c>
      <c r="J14" s="60">
        <f>VLOOKUP($A14,'Return Data'!$B$7:$R$2292,13,0)</f>
        <v>-6.8116000000000003</v>
      </c>
      <c r="K14" s="61">
        <f t="shared" si="3"/>
        <v>7</v>
      </c>
      <c r="L14" s="60">
        <f>VLOOKUP($A14,'Return Data'!$B$7:$R$2292,17,0)</f>
        <v>20.8933</v>
      </c>
      <c r="M14" s="61">
        <f>RANK(L14,L$8:L$14,0)</f>
        <v>5</v>
      </c>
      <c r="N14" s="60">
        <f>VLOOKUP($A14,'Return Data'!$B$7:$R$2292,14,0)</f>
        <v>16.46</v>
      </c>
      <c r="O14" s="61">
        <f>RANK(N14,N$8:N$14,0)</f>
        <v>6</v>
      </c>
      <c r="P14" s="60">
        <f>VLOOKUP($A14,'Return Data'!$B$7:$R$2292,15,0)</f>
        <v>11.0189</v>
      </c>
      <c r="Q14" s="61">
        <f>RANK(P14,P$8:P$14,0)</f>
        <v>3</v>
      </c>
      <c r="R14" s="60">
        <f>VLOOKUP($A14,'Return Data'!$B$7:$R$2292,16,0)</f>
        <v>14.2392</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1.5799285714285713</v>
      </c>
      <c r="E16" s="69"/>
      <c r="F16" s="70">
        <f>AVERAGE(F8:F14)</f>
        <v>9.8100571428571435</v>
      </c>
      <c r="G16" s="69"/>
      <c r="H16" s="70">
        <f>AVERAGE(H8:H14)</f>
        <v>5.567685714285715</v>
      </c>
      <c r="I16" s="69"/>
      <c r="J16" s="70">
        <f>AVERAGE(J8:J14)</f>
        <v>2.0271714285714277</v>
      </c>
      <c r="K16" s="69"/>
      <c r="L16" s="70">
        <f>AVERAGE(L8:L14)</f>
        <v>25.727900000000002</v>
      </c>
      <c r="M16" s="69"/>
      <c r="N16" s="70">
        <f>AVERAGE(N8:N14)</f>
        <v>19.6845</v>
      </c>
      <c r="O16" s="69"/>
      <c r="P16" s="70">
        <f>AVERAGE(P8:P14)</f>
        <v>10.93258</v>
      </c>
      <c r="Q16" s="69"/>
      <c r="R16" s="70">
        <f>AVERAGE(R8:R14)</f>
        <v>16.09057142857143</v>
      </c>
      <c r="S16" s="71"/>
    </row>
    <row r="17" spans="1:19" x14ac:dyDescent="0.3">
      <c r="A17" s="68" t="s">
        <v>28</v>
      </c>
      <c r="B17" s="69"/>
      <c r="C17" s="69"/>
      <c r="D17" s="70">
        <f>MIN(D8:D14)</f>
        <v>-1.4352</v>
      </c>
      <c r="E17" s="69"/>
      <c r="F17" s="70">
        <f>MIN(F8:F14)</f>
        <v>5.3483999999999998</v>
      </c>
      <c r="G17" s="69"/>
      <c r="H17" s="70">
        <f>MIN(H8:H14)</f>
        <v>0.23960000000000001</v>
      </c>
      <c r="I17" s="69"/>
      <c r="J17" s="70">
        <f>MIN(J8:J14)</f>
        <v>-6.8116000000000003</v>
      </c>
      <c r="K17" s="69"/>
      <c r="L17" s="70">
        <f>MIN(L8:L14)</f>
        <v>19.3033</v>
      </c>
      <c r="M17" s="69"/>
      <c r="N17" s="70">
        <f>MIN(N8:N14)</f>
        <v>16.46</v>
      </c>
      <c r="O17" s="69"/>
      <c r="P17" s="70">
        <f>MIN(P8:P14)</f>
        <v>8.6564999999999994</v>
      </c>
      <c r="Q17" s="69"/>
      <c r="R17" s="70">
        <f>MIN(R8:R14)</f>
        <v>12.8089</v>
      </c>
      <c r="S17" s="71"/>
    </row>
    <row r="18" spans="1:19" ht="15" thickBot="1" x14ac:dyDescent="0.35">
      <c r="A18" s="72" t="s">
        <v>29</v>
      </c>
      <c r="B18" s="73"/>
      <c r="C18" s="73"/>
      <c r="D18" s="74">
        <f>MAX(D8:D14)</f>
        <v>4.0773000000000001</v>
      </c>
      <c r="E18" s="73"/>
      <c r="F18" s="74">
        <f>MAX(F8:F14)</f>
        <v>13.471500000000001</v>
      </c>
      <c r="G18" s="73"/>
      <c r="H18" s="74">
        <f>MAX(H8:H14)</f>
        <v>8.7004999999999999</v>
      </c>
      <c r="I18" s="73"/>
      <c r="J18" s="74">
        <f>MAX(J8:J14)</f>
        <v>8.8213000000000008</v>
      </c>
      <c r="K18" s="73"/>
      <c r="L18" s="74">
        <f>MAX(L8:L14)</f>
        <v>36.36</v>
      </c>
      <c r="M18" s="73"/>
      <c r="N18" s="74">
        <f>MAX(N8:N14)</f>
        <v>23.925000000000001</v>
      </c>
      <c r="O18" s="73"/>
      <c r="P18" s="74">
        <f>MAX(P8:P14)</f>
        <v>13.2248</v>
      </c>
      <c r="Q18" s="73"/>
      <c r="R18" s="74">
        <f>MAX(R8:R14)</f>
        <v>24.754300000000001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44882</v>
      </c>
      <c r="C8" s="60">
        <f>VLOOKUP($A8,'Return Data'!$B$7:$R$2292,4,0)</f>
        <v>103.2522</v>
      </c>
      <c r="D8" s="60">
        <f>VLOOKUP($A8,'Return Data'!$B$7:$R$2292,10,0)</f>
        <v>1.3949</v>
      </c>
      <c r="E8" s="61">
        <f t="shared" ref="E8:E28" si="0">RANK(D8,D$8:D$28,0)</f>
        <v>12</v>
      </c>
      <c r="F8" s="60">
        <f>VLOOKUP($A8,'Return Data'!$B$7:$R$2292,11,0)</f>
        <v>12.642200000000001</v>
      </c>
      <c r="G8" s="61">
        <f t="shared" ref="G8:G28" si="1">RANK(F8,F$8:F$28,0)</f>
        <v>14</v>
      </c>
      <c r="H8" s="60">
        <f>VLOOKUP($A8,'Return Data'!$B$7:$R$2292,12,0)</f>
        <v>5.2624000000000004</v>
      </c>
      <c r="I8" s="61">
        <f t="shared" ref="I8:I28" si="2">RANK(H8,H$8:H$28,0)</f>
        <v>10</v>
      </c>
      <c r="J8" s="60">
        <f>VLOOKUP($A8,'Return Data'!$B$7:$R$2292,13,0)</f>
        <v>-1.5299999999999999E-2</v>
      </c>
      <c r="K8" s="61">
        <f t="shared" ref="K8:K28" si="3">RANK(J8,J$8:J$28,0)</f>
        <v>11</v>
      </c>
      <c r="L8" s="60">
        <f>VLOOKUP($A8,'Return Data'!$B$7:$R$2292,17,0)</f>
        <v>19.7425</v>
      </c>
      <c r="M8" s="61">
        <f>RANK(L8,L$8:L$28,0)</f>
        <v>14</v>
      </c>
      <c r="N8" s="60">
        <f>VLOOKUP($A8,'Return Data'!$B$7:$R$2292,14,0)</f>
        <v>16.150300000000001</v>
      </c>
      <c r="O8" s="61">
        <f t="shared" ref="O8:O17" si="4">RANK(N8,N$8:N$28,0)</f>
        <v>14</v>
      </c>
      <c r="P8" s="60">
        <f>VLOOKUP($A8,'Return Data'!$B$7:$R$2292,15,0)</f>
        <v>11.426299999999999</v>
      </c>
      <c r="Q8" s="61">
        <f t="shared" ref="Q8:Q17" si="5">RANK(P8,P$8:P$28,0)</f>
        <v>10</v>
      </c>
      <c r="R8" s="60">
        <f>VLOOKUP($A8,'Return Data'!$B$7:$R$2292,16,0)</f>
        <v>14.874599999999999</v>
      </c>
      <c r="S8" s="62">
        <f>RANK(R8,R$8:R$28,0)</f>
        <v>11</v>
      </c>
    </row>
    <row r="9" spans="1:20" x14ac:dyDescent="0.3">
      <c r="A9" s="58" t="s">
        <v>788</v>
      </c>
      <c r="B9" s="59">
        <f>VLOOKUP($A9,'Return Data'!$B$7:$R$2292,3,0)</f>
        <v>44882</v>
      </c>
      <c r="C9" s="60">
        <f>VLOOKUP($A9,'Return Data'!$B$7:$R$2292,4,0)</f>
        <v>45.61</v>
      </c>
      <c r="D9" s="60">
        <f>VLOOKUP($A9,'Return Data'!$B$7:$R$2292,10,0)</f>
        <v>-4.8007</v>
      </c>
      <c r="E9" s="61">
        <f t="shared" si="0"/>
        <v>21</v>
      </c>
      <c r="F9" s="60">
        <f>VLOOKUP($A9,'Return Data'!$B$7:$R$2292,11,0)</f>
        <v>5.3349000000000002</v>
      </c>
      <c r="G9" s="61">
        <f t="shared" si="1"/>
        <v>21</v>
      </c>
      <c r="H9" s="60">
        <f>VLOOKUP($A9,'Return Data'!$B$7:$R$2292,12,0)</f>
        <v>-5.4519000000000002</v>
      </c>
      <c r="I9" s="61">
        <f t="shared" si="2"/>
        <v>21</v>
      </c>
      <c r="J9" s="60">
        <f>VLOOKUP($A9,'Return Data'!$B$7:$R$2292,13,0)</f>
        <v>-15.6152</v>
      </c>
      <c r="K9" s="61">
        <f t="shared" si="3"/>
        <v>21</v>
      </c>
      <c r="L9" s="60">
        <f>VLOOKUP($A9,'Return Data'!$B$7:$R$2292,17,0)</f>
        <v>11.3133</v>
      </c>
      <c r="M9" s="61">
        <f t="shared" ref="M9:M28" si="6">RANK(L9,L$8:L$28,0)</f>
        <v>21</v>
      </c>
      <c r="N9" s="60">
        <f>VLOOKUP($A9,'Return Data'!$B$7:$R$2292,14,0)</f>
        <v>11.190099999999999</v>
      </c>
      <c r="O9" s="61">
        <f t="shared" si="4"/>
        <v>19</v>
      </c>
      <c r="P9" s="60">
        <f>VLOOKUP($A9,'Return Data'!$B$7:$R$2292,15,0)</f>
        <v>11.2806</v>
      </c>
      <c r="Q9" s="61">
        <f t="shared" si="5"/>
        <v>11</v>
      </c>
      <c r="R9" s="60">
        <f>VLOOKUP($A9,'Return Data'!$B$7:$R$2292,16,0)</f>
        <v>14.8001</v>
      </c>
      <c r="S9" s="62">
        <f t="shared" ref="S9:S28" si="7">RANK(R9,R$8:R$28,0)</f>
        <v>12</v>
      </c>
    </row>
    <row r="10" spans="1:20" x14ac:dyDescent="0.3">
      <c r="A10" s="58" t="s">
        <v>1966</v>
      </c>
      <c r="B10" s="59">
        <f>VLOOKUP($A10,'Return Data'!$B$7:$R$2292,3,0)</f>
        <v>44882</v>
      </c>
      <c r="C10" s="60">
        <f>VLOOKUP($A10,'Return Data'!$B$7:$R$2292,4,0)</f>
        <v>16.335699999999999</v>
      </c>
      <c r="D10" s="60">
        <f>VLOOKUP($A10,'Return Data'!$B$7:$R$2292,10,0)</f>
        <v>1.0347</v>
      </c>
      <c r="E10" s="61">
        <f t="shared" si="0"/>
        <v>14</v>
      </c>
      <c r="F10" s="60">
        <f>VLOOKUP($A10,'Return Data'!$B$7:$R$2292,11,0)</f>
        <v>12.8117</v>
      </c>
      <c r="G10" s="61">
        <f t="shared" si="1"/>
        <v>13</v>
      </c>
      <c r="H10" s="60">
        <f>VLOOKUP($A10,'Return Data'!$B$7:$R$2292,12,0)</f>
        <v>7.7196999999999996</v>
      </c>
      <c r="I10" s="61">
        <f t="shared" si="2"/>
        <v>8</v>
      </c>
      <c r="J10" s="60">
        <f>VLOOKUP($A10,'Return Data'!$B$7:$R$2292,13,0)</f>
        <v>2.028</v>
      </c>
      <c r="K10" s="61">
        <f t="shared" si="3"/>
        <v>7</v>
      </c>
      <c r="L10" s="60">
        <f>VLOOKUP($A10,'Return Data'!$B$7:$R$2292,17,0)</f>
        <v>19.601299999999998</v>
      </c>
      <c r="M10" s="61">
        <f t="shared" si="6"/>
        <v>15</v>
      </c>
      <c r="N10" s="60">
        <f>VLOOKUP($A10,'Return Data'!$B$7:$R$2292,14,0)</f>
        <v>16.363199999999999</v>
      </c>
      <c r="O10" s="61">
        <f t="shared" si="4"/>
        <v>13</v>
      </c>
      <c r="P10" s="60">
        <f>VLOOKUP($A10,'Return Data'!$B$7:$R$2292,15,0)</f>
        <v>10.027200000000001</v>
      </c>
      <c r="Q10" s="61">
        <f t="shared" si="5"/>
        <v>12</v>
      </c>
      <c r="R10" s="60">
        <f>VLOOKUP($A10,'Return Data'!$B$7:$R$2292,16,0)</f>
        <v>10.064299999999999</v>
      </c>
      <c r="S10" s="62">
        <f t="shared" si="7"/>
        <v>21</v>
      </c>
    </row>
    <row r="11" spans="1:20" x14ac:dyDescent="0.3">
      <c r="A11" s="58" t="s">
        <v>790</v>
      </c>
      <c r="B11" s="59">
        <f>VLOOKUP($A11,'Return Data'!$B$7:$R$2292,3,0)</f>
        <v>44882</v>
      </c>
      <c r="C11" s="60">
        <f>VLOOKUP($A11,'Return Data'!$B$7:$R$2292,4,0)</f>
        <v>36.628999999999998</v>
      </c>
      <c r="D11" s="60">
        <f>VLOOKUP($A11,'Return Data'!$B$7:$R$2292,10,0)</f>
        <v>-0.80700000000000005</v>
      </c>
      <c r="E11" s="61">
        <f t="shared" si="0"/>
        <v>18</v>
      </c>
      <c r="F11" s="60">
        <f>VLOOKUP($A11,'Return Data'!$B$7:$R$2292,11,0)</f>
        <v>11.1654</v>
      </c>
      <c r="G11" s="61">
        <f t="shared" si="1"/>
        <v>16</v>
      </c>
      <c r="H11" s="60">
        <f>VLOOKUP($A11,'Return Data'!$B$7:$R$2292,12,0)</f>
        <v>3.7090999999999998</v>
      </c>
      <c r="I11" s="61">
        <f t="shared" si="2"/>
        <v>16</v>
      </c>
      <c r="J11" s="60">
        <f>VLOOKUP($A11,'Return Data'!$B$7:$R$2292,13,0)</f>
        <v>-3.3689</v>
      </c>
      <c r="K11" s="61">
        <f t="shared" si="3"/>
        <v>17</v>
      </c>
      <c r="L11" s="60">
        <f>VLOOKUP($A11,'Return Data'!$B$7:$R$2292,17,0)</f>
        <v>15.2432</v>
      </c>
      <c r="M11" s="61">
        <f t="shared" si="6"/>
        <v>18</v>
      </c>
      <c r="N11" s="60">
        <f>VLOOKUP($A11,'Return Data'!$B$7:$R$2292,14,0)</f>
        <v>11.4292</v>
      </c>
      <c r="O11" s="61">
        <f t="shared" si="4"/>
        <v>18</v>
      </c>
      <c r="P11" s="60">
        <f>VLOOKUP($A11,'Return Data'!$B$7:$R$2292,15,0)</f>
        <v>9.8140999999999998</v>
      </c>
      <c r="Q11" s="61">
        <f t="shared" si="5"/>
        <v>13</v>
      </c>
      <c r="R11" s="60">
        <f>VLOOKUP($A11,'Return Data'!$B$7:$R$2292,16,0)</f>
        <v>12.8695</v>
      </c>
      <c r="S11" s="62">
        <f t="shared" si="7"/>
        <v>18</v>
      </c>
    </row>
    <row r="12" spans="1:20" x14ac:dyDescent="0.3">
      <c r="A12" s="58" t="s">
        <v>793</v>
      </c>
      <c r="B12" s="59">
        <f>VLOOKUP($A12,'Return Data'!$B$7:$R$2292,3,0)</f>
        <v>44882</v>
      </c>
      <c r="C12" s="60">
        <f>VLOOKUP($A12,'Return Data'!$B$7:$R$2292,4,0)</f>
        <v>78.756600000000006</v>
      </c>
      <c r="D12" s="60">
        <f>VLOOKUP($A12,'Return Data'!$B$7:$R$2292,10,0)</f>
        <v>4.3154000000000003</v>
      </c>
      <c r="E12" s="61">
        <f t="shared" si="0"/>
        <v>4</v>
      </c>
      <c r="F12" s="60">
        <f>VLOOKUP($A12,'Return Data'!$B$7:$R$2292,11,0)</f>
        <v>18.3932</v>
      </c>
      <c r="G12" s="61">
        <f t="shared" si="1"/>
        <v>2</v>
      </c>
      <c r="H12" s="60">
        <f>VLOOKUP($A12,'Return Data'!$B$7:$R$2292,12,0)</f>
        <v>9.2635000000000005</v>
      </c>
      <c r="I12" s="61">
        <f t="shared" si="2"/>
        <v>4</v>
      </c>
      <c r="J12" s="60">
        <f>VLOOKUP($A12,'Return Data'!$B$7:$R$2292,13,0)</f>
        <v>5.9821</v>
      </c>
      <c r="K12" s="61">
        <f t="shared" si="3"/>
        <v>3</v>
      </c>
      <c r="L12" s="60">
        <f>VLOOKUP($A12,'Return Data'!$B$7:$R$2292,17,0)</f>
        <v>30.2103</v>
      </c>
      <c r="M12" s="61">
        <f t="shared" si="6"/>
        <v>3</v>
      </c>
      <c r="N12" s="60">
        <f>VLOOKUP($A12,'Return Data'!$B$7:$R$2292,14,0)</f>
        <v>21.384699999999999</v>
      </c>
      <c r="O12" s="61">
        <f t="shared" si="4"/>
        <v>5</v>
      </c>
      <c r="P12" s="60">
        <f>VLOOKUP($A12,'Return Data'!$B$7:$R$2292,15,0)</f>
        <v>13.062799999999999</v>
      </c>
      <c r="Q12" s="61">
        <f t="shared" si="5"/>
        <v>6</v>
      </c>
      <c r="R12" s="60">
        <f>VLOOKUP($A12,'Return Data'!$B$7:$R$2292,16,0)</f>
        <v>18.580100000000002</v>
      </c>
      <c r="S12" s="62">
        <f t="shared" si="7"/>
        <v>5</v>
      </c>
    </row>
    <row r="13" spans="1:20" x14ac:dyDescent="0.3">
      <c r="A13" s="58" t="s">
        <v>795</v>
      </c>
      <c r="B13" s="59">
        <f>VLOOKUP($A13,'Return Data'!$B$7:$R$2292,3,0)</f>
        <v>44882</v>
      </c>
      <c r="C13" s="60">
        <f>VLOOKUP($A13,'Return Data'!$B$7:$R$2292,4,0)</f>
        <v>147.149</v>
      </c>
      <c r="D13" s="60">
        <f>VLOOKUP($A13,'Return Data'!$B$7:$R$2292,10,0)</f>
        <v>5.9288999999999996</v>
      </c>
      <c r="E13" s="61">
        <f t="shared" si="0"/>
        <v>1</v>
      </c>
      <c r="F13" s="60">
        <f>VLOOKUP($A13,'Return Data'!$B$7:$R$2292,11,0)</f>
        <v>19.585699999999999</v>
      </c>
      <c r="G13" s="61">
        <f t="shared" si="1"/>
        <v>1</v>
      </c>
      <c r="H13" s="60">
        <f>VLOOKUP($A13,'Return Data'!$B$7:$R$2292,12,0)</f>
        <v>19.204000000000001</v>
      </c>
      <c r="I13" s="61">
        <f t="shared" si="2"/>
        <v>1</v>
      </c>
      <c r="J13" s="60">
        <f>VLOOKUP($A13,'Return Data'!$B$7:$R$2292,13,0)</f>
        <v>17.726700000000001</v>
      </c>
      <c r="K13" s="61">
        <f t="shared" si="3"/>
        <v>1</v>
      </c>
      <c r="L13" s="60">
        <f>VLOOKUP($A13,'Return Data'!$B$7:$R$2292,17,0)</f>
        <v>37.169800000000002</v>
      </c>
      <c r="M13" s="61">
        <f t="shared" si="6"/>
        <v>1</v>
      </c>
      <c r="N13" s="60">
        <f>VLOOKUP($A13,'Return Data'!$B$7:$R$2292,14,0)</f>
        <v>21.2742</v>
      </c>
      <c r="O13" s="61">
        <f t="shared" si="4"/>
        <v>6</v>
      </c>
      <c r="P13" s="60">
        <f>VLOOKUP($A13,'Return Data'!$B$7:$R$2292,15,0)</f>
        <v>11.577400000000001</v>
      </c>
      <c r="Q13" s="61">
        <f t="shared" si="5"/>
        <v>9</v>
      </c>
      <c r="R13" s="60">
        <f>VLOOKUP($A13,'Return Data'!$B$7:$R$2292,16,0)</f>
        <v>14.1486</v>
      </c>
      <c r="S13" s="62">
        <f t="shared" si="7"/>
        <v>15</v>
      </c>
    </row>
    <row r="14" spans="1:20" x14ac:dyDescent="0.3">
      <c r="A14" s="58" t="s">
        <v>798</v>
      </c>
      <c r="B14" s="59">
        <f>VLOOKUP($A14,'Return Data'!$B$7:$R$2292,3,0)</f>
        <v>44882</v>
      </c>
      <c r="C14" s="60">
        <f>VLOOKUP($A14,'Return Data'!$B$7:$R$2292,4,0)</f>
        <v>58.43</v>
      </c>
      <c r="D14" s="60">
        <f>VLOOKUP($A14,'Return Data'!$B$7:$R$2292,10,0)</f>
        <v>2.9603999999999999</v>
      </c>
      <c r="E14" s="61">
        <f t="shared" si="0"/>
        <v>6</v>
      </c>
      <c r="F14" s="60">
        <f>VLOOKUP($A14,'Return Data'!$B$7:$R$2292,11,0)</f>
        <v>15.8636</v>
      </c>
      <c r="G14" s="61">
        <f t="shared" si="1"/>
        <v>4</v>
      </c>
      <c r="H14" s="60">
        <f>VLOOKUP($A14,'Return Data'!$B$7:$R$2292,12,0)</f>
        <v>9.1129999999999995</v>
      </c>
      <c r="I14" s="61">
        <f t="shared" si="2"/>
        <v>5</v>
      </c>
      <c r="J14" s="60">
        <f>VLOOKUP($A14,'Return Data'!$B$7:$R$2292,13,0)</f>
        <v>4.9200999999999997</v>
      </c>
      <c r="K14" s="61">
        <f t="shared" si="3"/>
        <v>4</v>
      </c>
      <c r="L14" s="60">
        <f>VLOOKUP($A14,'Return Data'!$B$7:$R$2292,17,0)</f>
        <v>29.391300000000001</v>
      </c>
      <c r="M14" s="61">
        <f t="shared" si="6"/>
        <v>5</v>
      </c>
      <c r="N14" s="60">
        <f>VLOOKUP($A14,'Return Data'!$B$7:$R$2292,14,0)</f>
        <v>23.481100000000001</v>
      </c>
      <c r="O14" s="61">
        <f t="shared" si="4"/>
        <v>1</v>
      </c>
      <c r="P14" s="60">
        <f>VLOOKUP($A14,'Return Data'!$B$7:$R$2292,15,0)</f>
        <v>14.208299999999999</v>
      </c>
      <c r="Q14" s="61">
        <f t="shared" si="5"/>
        <v>3</v>
      </c>
      <c r="R14" s="60">
        <f>VLOOKUP($A14,'Return Data'!$B$7:$R$2292,16,0)</f>
        <v>14.5184</v>
      </c>
      <c r="S14" s="62">
        <f t="shared" si="7"/>
        <v>14</v>
      </c>
    </row>
    <row r="15" spans="1:20" x14ac:dyDescent="0.3">
      <c r="A15" s="58" t="s">
        <v>799</v>
      </c>
      <c r="B15" s="59">
        <f>VLOOKUP($A15,'Return Data'!$B$7:$R$2292,3,0)</f>
        <v>44882</v>
      </c>
      <c r="C15" s="60">
        <f>VLOOKUP($A15,'Return Data'!$B$7:$R$2292,4,0)</f>
        <v>16.89</v>
      </c>
      <c r="D15" s="60">
        <f>VLOOKUP($A15,'Return Data'!$B$7:$R$2292,10,0)</f>
        <v>1.5024</v>
      </c>
      <c r="E15" s="61">
        <f t="shared" si="0"/>
        <v>11</v>
      </c>
      <c r="F15" s="60">
        <f>VLOOKUP($A15,'Return Data'!$B$7:$R$2292,11,0)</f>
        <v>12.825699999999999</v>
      </c>
      <c r="G15" s="61">
        <f t="shared" si="1"/>
        <v>12</v>
      </c>
      <c r="H15" s="60">
        <f>VLOOKUP($A15,'Return Data'!$B$7:$R$2292,12,0)</f>
        <v>4.8417000000000003</v>
      </c>
      <c r="I15" s="61">
        <f t="shared" si="2"/>
        <v>12</v>
      </c>
      <c r="J15" s="60">
        <f>VLOOKUP($A15,'Return Data'!$B$7:$R$2292,13,0)</f>
        <v>-0.70550000000000002</v>
      </c>
      <c r="K15" s="61">
        <f t="shared" si="3"/>
        <v>13</v>
      </c>
      <c r="L15" s="60">
        <f>VLOOKUP($A15,'Return Data'!$B$7:$R$2292,17,0)</f>
        <v>20.252300000000002</v>
      </c>
      <c r="M15" s="61">
        <f t="shared" si="6"/>
        <v>13</v>
      </c>
      <c r="N15" s="60">
        <f>VLOOKUP($A15,'Return Data'!$B$7:$R$2292,14,0)</f>
        <v>16.7134</v>
      </c>
      <c r="O15" s="61">
        <f t="shared" si="4"/>
        <v>12</v>
      </c>
      <c r="P15" s="60"/>
      <c r="Q15" s="61"/>
      <c r="R15" s="60">
        <f>VLOOKUP($A15,'Return Data'!$B$7:$R$2292,16,0)</f>
        <v>11.045500000000001</v>
      </c>
      <c r="S15" s="62">
        <f t="shared" si="7"/>
        <v>20</v>
      </c>
    </row>
    <row r="16" spans="1:20" x14ac:dyDescent="0.3">
      <c r="A16" s="58" t="s">
        <v>801</v>
      </c>
      <c r="B16" s="59">
        <f>VLOOKUP($A16,'Return Data'!$B$7:$R$2292,3,0)</f>
        <v>44882</v>
      </c>
      <c r="C16" s="60">
        <f>VLOOKUP($A16,'Return Data'!$B$7:$R$2292,4,0)</f>
        <v>60.887999999999998</v>
      </c>
      <c r="D16" s="60">
        <f>VLOOKUP($A16,'Return Data'!$B$7:$R$2292,10,0)</f>
        <v>-0.92910000000000004</v>
      </c>
      <c r="E16" s="61">
        <f t="shared" si="0"/>
        <v>19</v>
      </c>
      <c r="F16" s="60">
        <f>VLOOKUP($A16,'Return Data'!$B$7:$R$2292,11,0)</f>
        <v>10.604900000000001</v>
      </c>
      <c r="G16" s="61">
        <f t="shared" si="1"/>
        <v>17</v>
      </c>
      <c r="H16" s="60">
        <f>VLOOKUP($A16,'Return Data'!$B$7:$R$2292,12,0)</f>
        <v>0.74119999999999997</v>
      </c>
      <c r="I16" s="61">
        <f t="shared" si="2"/>
        <v>18</v>
      </c>
      <c r="J16" s="60">
        <f>VLOOKUP($A16,'Return Data'!$B$7:$R$2292,13,0)</f>
        <v>-2.3917999999999999</v>
      </c>
      <c r="K16" s="61">
        <f t="shared" si="3"/>
        <v>16</v>
      </c>
      <c r="L16" s="60">
        <f>VLOOKUP($A16,'Return Data'!$B$7:$R$2292,17,0)</f>
        <v>14.8879</v>
      </c>
      <c r="M16" s="61">
        <f t="shared" si="6"/>
        <v>19</v>
      </c>
      <c r="N16" s="60">
        <f>VLOOKUP($A16,'Return Data'!$B$7:$R$2292,14,0)</f>
        <v>14.1327</v>
      </c>
      <c r="O16" s="61">
        <f t="shared" si="4"/>
        <v>15</v>
      </c>
      <c r="P16" s="60">
        <f>VLOOKUP($A16,'Return Data'!$B$7:$R$2292,15,0)</f>
        <v>8.2524999999999995</v>
      </c>
      <c r="Q16" s="61">
        <f t="shared" si="5"/>
        <v>15</v>
      </c>
      <c r="R16" s="60">
        <f>VLOOKUP($A16,'Return Data'!$B$7:$R$2292,16,0)</f>
        <v>11.935700000000001</v>
      </c>
      <c r="S16" s="62">
        <f t="shared" si="7"/>
        <v>19</v>
      </c>
    </row>
    <row r="17" spans="1:19" x14ac:dyDescent="0.3">
      <c r="A17" s="58" t="s">
        <v>803</v>
      </c>
      <c r="B17" s="59">
        <f>VLOOKUP($A17,'Return Data'!$B$7:$R$2292,3,0)</f>
        <v>44882</v>
      </c>
      <c r="C17" s="60">
        <f>VLOOKUP($A17,'Return Data'!$B$7:$R$2292,4,0)</f>
        <v>34.217100000000002</v>
      </c>
      <c r="D17" s="60">
        <f>VLOOKUP($A17,'Return Data'!$B$7:$R$2292,10,0)</f>
        <v>4.4061000000000003</v>
      </c>
      <c r="E17" s="61">
        <f t="shared" si="0"/>
        <v>2</v>
      </c>
      <c r="F17" s="60">
        <f>VLOOKUP($A17,'Return Data'!$B$7:$R$2292,11,0)</f>
        <v>16.7042</v>
      </c>
      <c r="G17" s="61">
        <f t="shared" si="1"/>
        <v>3</v>
      </c>
      <c r="H17" s="60">
        <f>VLOOKUP($A17,'Return Data'!$B$7:$R$2292,12,0)</f>
        <v>5.1746999999999996</v>
      </c>
      <c r="I17" s="61">
        <f t="shared" si="2"/>
        <v>11</v>
      </c>
      <c r="J17" s="60">
        <f>VLOOKUP($A17,'Return Data'!$B$7:$R$2292,13,0)</f>
        <v>-0.24809999999999999</v>
      </c>
      <c r="K17" s="61">
        <f t="shared" si="3"/>
        <v>12</v>
      </c>
      <c r="L17" s="60">
        <f>VLOOKUP($A17,'Return Data'!$B$7:$R$2292,17,0)</f>
        <v>23.921399999999998</v>
      </c>
      <c r="M17" s="61">
        <f t="shared" si="6"/>
        <v>7</v>
      </c>
      <c r="N17" s="60">
        <f>VLOOKUP($A17,'Return Data'!$B$7:$R$2292,14,0)</f>
        <v>21.8231</v>
      </c>
      <c r="O17" s="61">
        <f t="shared" si="4"/>
        <v>3</v>
      </c>
      <c r="P17" s="60">
        <f>VLOOKUP($A17,'Return Data'!$B$7:$R$2292,15,0)</f>
        <v>17.0307</v>
      </c>
      <c r="Q17" s="61">
        <f t="shared" si="5"/>
        <v>1</v>
      </c>
      <c r="R17" s="60">
        <f>VLOOKUP($A17,'Return Data'!$B$7:$R$2292,16,0)</f>
        <v>16.5</v>
      </c>
      <c r="S17" s="62">
        <f t="shared" si="7"/>
        <v>8</v>
      </c>
    </row>
    <row r="18" spans="1:19" x14ac:dyDescent="0.3">
      <c r="A18" s="58" t="s">
        <v>2004</v>
      </c>
      <c r="B18" s="59">
        <f>VLOOKUP($A18,'Return Data'!$B$7:$R$2292,3,0)</f>
        <v>44882</v>
      </c>
      <c r="C18" s="60">
        <f>VLOOKUP($A18,'Return Data'!$B$7:$R$2292,4,0)</f>
        <v>13.7943</v>
      </c>
      <c r="D18" s="60">
        <f>VLOOKUP($A18,'Return Data'!$B$7:$R$2292,10,0)</f>
        <v>2.8443000000000001</v>
      </c>
      <c r="E18" s="61">
        <f t="shared" si="0"/>
        <v>7</v>
      </c>
      <c r="F18" s="60">
        <f>VLOOKUP($A18,'Return Data'!$B$7:$R$2292,11,0)</f>
        <v>15.4489</v>
      </c>
      <c r="G18" s="61">
        <f t="shared" si="1"/>
        <v>5</v>
      </c>
      <c r="H18" s="60">
        <f>VLOOKUP($A18,'Return Data'!$B$7:$R$2292,12,0)</f>
        <v>6.0937000000000001</v>
      </c>
      <c r="I18" s="61">
        <f t="shared" si="2"/>
        <v>9</v>
      </c>
      <c r="J18" s="60">
        <f>VLOOKUP($A18,'Return Data'!$B$7:$R$2292,13,0)</f>
        <v>0.60970000000000002</v>
      </c>
      <c r="K18" s="61">
        <f t="shared" si="3"/>
        <v>9</v>
      </c>
      <c r="L18" s="60">
        <f>VLOOKUP($A18,'Return Data'!$B$7:$R$2292,17,0)</f>
        <v>17.1112</v>
      </c>
      <c r="M18" s="61">
        <f t="shared" si="6"/>
        <v>16</v>
      </c>
      <c r="N18" s="60">
        <f>VLOOKUP($A18,'Return Data'!$B$7:$R$2292,14,0)</f>
        <v>10.4573</v>
      </c>
      <c r="O18" s="61">
        <f t="shared" ref="O18" si="8">RANK(N18,N$8:N$28,0)</f>
        <v>20</v>
      </c>
      <c r="P18" s="60">
        <f>VLOOKUP($A18,'Return Data'!$B$7:$R$2292,15,0)</f>
        <v>8.2786000000000008</v>
      </c>
      <c r="Q18" s="61">
        <f t="shared" ref="Q18" si="9">RANK(P18,P$8:P$28,0)</f>
        <v>14</v>
      </c>
      <c r="R18" s="60">
        <f>VLOOKUP($A18,'Return Data'!$B$7:$R$2292,16,0)</f>
        <v>13.679</v>
      </c>
      <c r="S18" s="62">
        <f t="shared" si="7"/>
        <v>16</v>
      </c>
    </row>
    <row r="19" spans="1:19" x14ac:dyDescent="0.3">
      <c r="A19" s="58" t="s">
        <v>805</v>
      </c>
      <c r="B19" s="59">
        <f>VLOOKUP($A19,'Return Data'!$B$7:$R$2292,3,0)</f>
        <v>44882</v>
      </c>
      <c r="C19" s="60">
        <f>VLOOKUP($A19,'Return Data'!$B$7:$R$2292,4,0)</f>
        <v>17.878</v>
      </c>
      <c r="D19" s="60">
        <f>VLOOKUP($A19,'Return Data'!$B$7:$R$2292,10,0)</f>
        <v>1.927</v>
      </c>
      <c r="E19" s="61">
        <f t="shared" si="0"/>
        <v>9</v>
      </c>
      <c r="F19" s="60">
        <f>VLOOKUP($A19,'Return Data'!$B$7:$R$2292,11,0)</f>
        <v>13.9161</v>
      </c>
      <c r="G19" s="61">
        <f t="shared" si="1"/>
        <v>9</v>
      </c>
      <c r="H19" s="60">
        <f>VLOOKUP($A19,'Return Data'!$B$7:$R$2292,12,0)</f>
        <v>4.3666</v>
      </c>
      <c r="I19" s="61">
        <f t="shared" si="2"/>
        <v>14</v>
      </c>
      <c r="J19" s="60">
        <f>VLOOKUP($A19,'Return Data'!$B$7:$R$2292,13,0)</f>
        <v>1.1313</v>
      </c>
      <c r="K19" s="61">
        <f t="shared" si="3"/>
        <v>8</v>
      </c>
      <c r="L19" s="60">
        <f>VLOOKUP($A19,'Return Data'!$B$7:$R$2292,17,0)</f>
        <v>23.613700000000001</v>
      </c>
      <c r="M19" s="61">
        <f t="shared" si="6"/>
        <v>8</v>
      </c>
      <c r="N19" s="60">
        <f>VLOOKUP($A19,'Return Data'!$B$7:$R$2292,14,0)</f>
        <v>18.254899999999999</v>
      </c>
      <c r="O19" s="61">
        <f t="shared" ref="O19:O28" si="10">RANK(N19,N$8:N$28,0)</f>
        <v>10</v>
      </c>
      <c r="P19" s="60"/>
      <c r="Q19" s="61"/>
      <c r="R19" s="60">
        <f>VLOOKUP($A19,'Return Data'!$B$7:$R$2292,16,0)</f>
        <v>18.984100000000002</v>
      </c>
      <c r="S19" s="62">
        <f t="shared" si="7"/>
        <v>4</v>
      </c>
    </row>
    <row r="20" spans="1:19" x14ac:dyDescent="0.3">
      <c r="A20" s="58" t="s">
        <v>807</v>
      </c>
      <c r="B20" s="59">
        <f>VLOOKUP($A20,'Return Data'!$B$7:$R$2292,3,0)</f>
        <v>44882</v>
      </c>
      <c r="C20" s="60">
        <f>VLOOKUP($A20,'Return Data'!$B$7:$R$2292,4,0)</f>
        <v>16.518000000000001</v>
      </c>
      <c r="D20" s="60">
        <f>VLOOKUP($A20,'Return Data'!$B$7:$R$2292,10,0)</f>
        <v>-0.61370000000000002</v>
      </c>
      <c r="E20" s="61">
        <f t="shared" si="0"/>
        <v>17</v>
      </c>
      <c r="F20" s="60">
        <f>VLOOKUP($A20,'Return Data'!$B$7:$R$2292,11,0)</f>
        <v>7.5180999999999996</v>
      </c>
      <c r="G20" s="61">
        <f t="shared" si="1"/>
        <v>20</v>
      </c>
      <c r="H20" s="60">
        <f>VLOOKUP($A20,'Return Data'!$B$7:$R$2292,12,0)</f>
        <v>2.2913000000000001</v>
      </c>
      <c r="I20" s="61">
        <f t="shared" si="2"/>
        <v>17</v>
      </c>
      <c r="J20" s="60">
        <f>VLOOKUP($A20,'Return Data'!$B$7:$R$2292,13,0)</f>
        <v>-3.8477000000000001</v>
      </c>
      <c r="K20" s="61">
        <f t="shared" si="3"/>
        <v>18</v>
      </c>
      <c r="L20" s="60">
        <f>VLOOKUP($A20,'Return Data'!$B$7:$R$2292,17,0)</f>
        <v>15.579700000000001</v>
      </c>
      <c r="M20" s="61">
        <f t="shared" si="6"/>
        <v>17</v>
      </c>
      <c r="N20" s="60">
        <f>VLOOKUP($A20,'Return Data'!$B$7:$R$2292,14,0)</f>
        <v>12.8307</v>
      </c>
      <c r="O20" s="61">
        <f t="shared" si="10"/>
        <v>17</v>
      </c>
      <c r="P20" s="60"/>
      <c r="Q20" s="61"/>
      <c r="R20" s="60">
        <f>VLOOKUP($A20,'Return Data'!$B$7:$R$2292,16,0)</f>
        <v>13.2422</v>
      </c>
      <c r="S20" s="62">
        <f t="shared" si="7"/>
        <v>17</v>
      </c>
    </row>
    <row r="21" spans="1:19" x14ac:dyDescent="0.3">
      <c r="A21" s="58" t="s">
        <v>809</v>
      </c>
      <c r="B21" s="59">
        <f>VLOOKUP($A21,'Return Data'!$B$7:$R$2292,3,0)</f>
        <v>44882</v>
      </c>
      <c r="C21" s="60">
        <f>VLOOKUP($A21,'Return Data'!$B$7:$R$2292,4,0)</f>
        <v>19.949000000000002</v>
      </c>
      <c r="D21" s="60">
        <f>VLOOKUP($A21,'Return Data'!$B$7:$R$2292,10,0)</f>
        <v>-0.97289999999999999</v>
      </c>
      <c r="E21" s="61">
        <f t="shared" si="0"/>
        <v>20</v>
      </c>
      <c r="F21" s="60">
        <f>VLOOKUP($A21,'Return Data'!$B$7:$R$2292,11,0)</f>
        <v>8.5424000000000007</v>
      </c>
      <c r="G21" s="61">
        <f t="shared" si="1"/>
        <v>19</v>
      </c>
      <c r="H21" s="60">
        <f>VLOOKUP($A21,'Return Data'!$B$7:$R$2292,12,0)</f>
        <v>-0.39939999999999998</v>
      </c>
      <c r="I21" s="61">
        <f t="shared" si="2"/>
        <v>20</v>
      </c>
      <c r="J21" s="60">
        <f>VLOOKUP($A21,'Return Data'!$B$7:$R$2292,13,0)</f>
        <v>-7.093</v>
      </c>
      <c r="K21" s="61">
        <f t="shared" si="3"/>
        <v>19</v>
      </c>
      <c r="L21" s="60">
        <f>VLOOKUP($A21,'Return Data'!$B$7:$R$2292,17,0)</f>
        <v>21.0686</v>
      </c>
      <c r="M21" s="61">
        <f t="shared" si="6"/>
        <v>12</v>
      </c>
      <c r="N21" s="60">
        <f>VLOOKUP($A21,'Return Data'!$B$7:$R$2292,14,0)</f>
        <v>19.158200000000001</v>
      </c>
      <c r="O21" s="61">
        <f t="shared" si="10"/>
        <v>9</v>
      </c>
      <c r="P21" s="60"/>
      <c r="Q21" s="61"/>
      <c r="R21" s="60">
        <f>VLOOKUP($A21,'Return Data'!$B$7:$R$2292,16,0)</f>
        <v>21.709499999999998</v>
      </c>
      <c r="S21" s="62">
        <f t="shared" si="7"/>
        <v>1</v>
      </c>
    </row>
    <row r="22" spans="1:19" x14ac:dyDescent="0.3">
      <c r="A22" s="58" t="s">
        <v>2060</v>
      </c>
      <c r="B22" s="59">
        <f>VLOOKUP($A22,'Return Data'!$B$7:$R$2292,3,0)</f>
        <v>44882</v>
      </c>
      <c r="C22" s="60">
        <f>VLOOKUP($A22,'Return Data'!$B$7:$R$2292,4,0)</f>
        <v>38.5047</v>
      </c>
      <c r="D22" s="60">
        <f>VLOOKUP($A22,'Return Data'!$B$7:$R$2292,10,0)</f>
        <v>1.3140000000000001</v>
      </c>
      <c r="E22" s="61">
        <f t="shared" si="0"/>
        <v>13</v>
      </c>
      <c r="F22" s="60">
        <f>VLOOKUP($A22,'Return Data'!$B$7:$R$2292,11,0)</f>
        <v>15.2715</v>
      </c>
      <c r="G22" s="61">
        <f t="shared" si="1"/>
        <v>6</v>
      </c>
      <c r="H22" s="60">
        <f>VLOOKUP($A22,'Return Data'!$B$7:$R$2292,12,0)</f>
        <v>9.6453000000000007</v>
      </c>
      <c r="I22" s="61">
        <f t="shared" si="2"/>
        <v>3</v>
      </c>
      <c r="J22" s="60">
        <f>VLOOKUP($A22,'Return Data'!$B$7:$R$2292,13,0)</f>
        <v>0.11210000000000001</v>
      </c>
      <c r="K22" s="61">
        <f t="shared" si="3"/>
        <v>10</v>
      </c>
      <c r="L22" s="60">
        <f>VLOOKUP($A22,'Return Data'!$B$7:$R$2292,17,0)</f>
        <v>14.196199999999999</v>
      </c>
      <c r="M22" s="61">
        <f t="shared" si="6"/>
        <v>20</v>
      </c>
      <c r="N22" s="60">
        <f>VLOOKUP($A22,'Return Data'!$B$7:$R$2292,14,0)</f>
        <v>14.0466</v>
      </c>
      <c r="O22" s="61">
        <f t="shared" si="10"/>
        <v>16</v>
      </c>
      <c r="P22" s="60">
        <f>VLOOKUP($A22,'Return Data'!$B$7:$R$2292,15,0)</f>
        <v>11.6906</v>
      </c>
      <c r="Q22" s="61">
        <f t="shared" ref="Q22:Q26" si="11">RANK(P22,P$8:P$28,0)</f>
        <v>8</v>
      </c>
      <c r="R22" s="60">
        <f>VLOOKUP($A22,'Return Data'!$B$7:$R$2292,16,0)</f>
        <v>15.2126</v>
      </c>
      <c r="S22" s="62">
        <f t="shared" si="7"/>
        <v>10</v>
      </c>
    </row>
    <row r="23" spans="1:19" x14ac:dyDescent="0.3">
      <c r="A23" s="58" t="s">
        <v>812</v>
      </c>
      <c r="B23" s="59">
        <f>VLOOKUP($A23,'Return Data'!$B$7:$R$2292,3,0)</f>
        <v>44882</v>
      </c>
      <c r="C23" s="60">
        <f>VLOOKUP($A23,'Return Data'!$B$7:$R$2292,4,0)</f>
        <v>89.117000000000004</v>
      </c>
      <c r="D23" s="60">
        <f>VLOOKUP($A23,'Return Data'!$B$7:$R$2292,10,0)</f>
        <v>0.89929999999999999</v>
      </c>
      <c r="E23" s="61">
        <f t="shared" si="0"/>
        <v>15</v>
      </c>
      <c r="F23" s="60">
        <f>VLOOKUP($A23,'Return Data'!$B$7:$R$2292,11,0)</f>
        <v>13.4285</v>
      </c>
      <c r="G23" s="61">
        <f t="shared" si="1"/>
        <v>11</v>
      </c>
      <c r="H23" s="60">
        <f>VLOOKUP($A23,'Return Data'!$B$7:$R$2292,12,0)</f>
        <v>7.7664</v>
      </c>
      <c r="I23" s="61">
        <f t="shared" si="2"/>
        <v>7</v>
      </c>
      <c r="J23" s="60">
        <f>VLOOKUP($A23,'Return Data'!$B$7:$R$2292,13,0)</f>
        <v>3.4676999999999998</v>
      </c>
      <c r="K23" s="61">
        <f t="shared" si="3"/>
        <v>6</v>
      </c>
      <c r="L23" s="60">
        <f>VLOOKUP($A23,'Return Data'!$B$7:$R$2292,17,0)</f>
        <v>29.6</v>
      </c>
      <c r="M23" s="61">
        <f t="shared" si="6"/>
        <v>4</v>
      </c>
      <c r="N23" s="60">
        <f>VLOOKUP($A23,'Return Data'!$B$7:$R$2292,14,0)</f>
        <v>21.774799999999999</v>
      </c>
      <c r="O23" s="61">
        <f t="shared" si="10"/>
        <v>4</v>
      </c>
      <c r="P23" s="60">
        <f>VLOOKUP($A23,'Return Data'!$B$7:$R$2292,15,0)</f>
        <v>12.2334</v>
      </c>
      <c r="Q23" s="61">
        <f t="shared" si="11"/>
        <v>7</v>
      </c>
      <c r="R23" s="60">
        <f>VLOOKUP($A23,'Return Data'!$B$7:$R$2292,16,0)</f>
        <v>18.051300000000001</v>
      </c>
      <c r="S23" s="62">
        <f t="shared" si="7"/>
        <v>6</v>
      </c>
    </row>
    <row r="24" spans="1:19" x14ac:dyDescent="0.3">
      <c r="A24" s="58" t="s">
        <v>814</v>
      </c>
      <c r="B24" s="59">
        <f>VLOOKUP($A24,'Return Data'!$B$7:$R$2292,3,0)</f>
        <v>44882</v>
      </c>
      <c r="C24" s="60">
        <f>VLOOKUP($A24,'Return Data'!$B$7:$R$2292,4,0)</f>
        <v>62.1995</v>
      </c>
      <c r="D24" s="60">
        <f>VLOOKUP($A24,'Return Data'!$B$7:$R$2292,10,0)</f>
        <v>3.5666000000000002</v>
      </c>
      <c r="E24" s="61">
        <f t="shared" si="0"/>
        <v>5</v>
      </c>
      <c r="F24" s="60">
        <f>VLOOKUP($A24,'Return Data'!$B$7:$R$2292,11,0)</f>
        <v>13.6066</v>
      </c>
      <c r="G24" s="61">
        <f t="shared" si="1"/>
        <v>10</v>
      </c>
      <c r="H24" s="60">
        <f>VLOOKUP($A24,'Return Data'!$B$7:$R$2292,12,0)</f>
        <v>12.004</v>
      </c>
      <c r="I24" s="61">
        <f t="shared" si="2"/>
        <v>2</v>
      </c>
      <c r="J24" s="60">
        <f>VLOOKUP($A24,'Return Data'!$B$7:$R$2292,13,0)</f>
        <v>7.8537999999999997</v>
      </c>
      <c r="K24" s="61">
        <f t="shared" si="3"/>
        <v>2</v>
      </c>
      <c r="L24" s="60">
        <f>VLOOKUP($A24,'Return Data'!$B$7:$R$2292,17,0)</f>
        <v>31.593699999999998</v>
      </c>
      <c r="M24" s="61">
        <f t="shared" si="6"/>
        <v>2</v>
      </c>
      <c r="N24" s="60">
        <f>VLOOKUP($A24,'Return Data'!$B$7:$R$2292,14,0)</f>
        <v>23.402699999999999</v>
      </c>
      <c r="O24" s="61">
        <f t="shared" si="10"/>
        <v>2</v>
      </c>
      <c r="P24" s="60">
        <f>VLOOKUP($A24,'Return Data'!$B$7:$R$2292,15,0)</f>
        <v>14.927099999999999</v>
      </c>
      <c r="Q24" s="61">
        <f t="shared" si="11"/>
        <v>2</v>
      </c>
      <c r="R24" s="60">
        <f>VLOOKUP($A24,'Return Data'!$B$7:$R$2292,16,0)</f>
        <v>17.558700000000002</v>
      </c>
      <c r="S24" s="62">
        <f t="shared" si="7"/>
        <v>7</v>
      </c>
    </row>
    <row r="25" spans="1:19" x14ac:dyDescent="0.3">
      <c r="A25" s="58" t="s">
        <v>815</v>
      </c>
      <c r="B25" s="59">
        <f>VLOOKUP($A25,'Return Data'!$B$7:$R$2292,3,0)</f>
        <v>44882</v>
      </c>
      <c r="C25" s="60">
        <f>VLOOKUP($A25,'Return Data'!$B$7:$R$2292,4,0)</f>
        <v>256.4169</v>
      </c>
      <c r="D25" s="60">
        <f>VLOOKUP($A25,'Return Data'!$B$7:$R$2292,10,0)</f>
        <v>1.0500000000000001E-2</v>
      </c>
      <c r="E25" s="61">
        <f t="shared" si="0"/>
        <v>16</v>
      </c>
      <c r="F25" s="60">
        <f>VLOOKUP($A25,'Return Data'!$B$7:$R$2292,11,0)</f>
        <v>9.1448</v>
      </c>
      <c r="G25" s="61">
        <f t="shared" si="1"/>
        <v>18</v>
      </c>
      <c r="H25" s="60">
        <f>VLOOKUP($A25,'Return Data'!$B$7:$R$2292,12,0)</f>
        <v>0.16250000000000001</v>
      </c>
      <c r="I25" s="61">
        <f t="shared" si="2"/>
        <v>19</v>
      </c>
      <c r="J25" s="60">
        <f>VLOOKUP($A25,'Return Data'!$B$7:$R$2292,13,0)</f>
        <v>-8.8026999999999997</v>
      </c>
      <c r="K25" s="61">
        <f t="shared" si="3"/>
        <v>20</v>
      </c>
      <c r="L25" s="60">
        <f>VLOOKUP($A25,'Return Data'!$B$7:$R$2292,17,0)</f>
        <v>21.6203</v>
      </c>
      <c r="M25" s="61">
        <f t="shared" si="6"/>
        <v>10</v>
      </c>
      <c r="N25" s="60">
        <f>VLOOKUP($A25,'Return Data'!$B$7:$R$2292,14,0)</f>
        <v>16.930700000000002</v>
      </c>
      <c r="O25" s="61">
        <f t="shared" si="10"/>
        <v>11</v>
      </c>
      <c r="P25" s="60">
        <f>VLOOKUP($A25,'Return Data'!$B$7:$R$2292,15,0)</f>
        <v>13.9856</v>
      </c>
      <c r="Q25" s="61">
        <f t="shared" si="11"/>
        <v>5</v>
      </c>
      <c r="R25" s="60">
        <f>VLOOKUP($A25,'Return Data'!$B$7:$R$2292,16,0)</f>
        <v>15.551299999999999</v>
      </c>
      <c r="S25" s="62">
        <f t="shared" si="7"/>
        <v>9</v>
      </c>
    </row>
    <row r="26" spans="1:19" x14ac:dyDescent="0.3">
      <c r="A26" s="58" t="s">
        <v>1910</v>
      </c>
      <c r="B26" s="59">
        <f>VLOOKUP($A26,'Return Data'!$B$7:$R$2292,3,0)</f>
        <v>44882</v>
      </c>
      <c r="C26" s="60">
        <f>VLOOKUP($A26,'Return Data'!$B$7:$R$2292,4,0)</f>
        <v>121.0839</v>
      </c>
      <c r="D26" s="60">
        <f>VLOOKUP($A26,'Return Data'!$B$7:$R$2292,10,0)</f>
        <v>2.8028</v>
      </c>
      <c r="E26" s="61">
        <f t="shared" si="0"/>
        <v>8</v>
      </c>
      <c r="F26" s="60">
        <f>VLOOKUP($A26,'Return Data'!$B$7:$R$2292,11,0)</f>
        <v>13.923299999999999</v>
      </c>
      <c r="G26" s="61">
        <f t="shared" si="1"/>
        <v>8</v>
      </c>
      <c r="H26" s="60">
        <f>VLOOKUP($A26,'Return Data'!$B$7:$R$2292,12,0)</f>
        <v>4.4840999999999998</v>
      </c>
      <c r="I26" s="61">
        <f t="shared" si="2"/>
        <v>13</v>
      </c>
      <c r="J26" s="60">
        <f>VLOOKUP($A26,'Return Data'!$B$7:$R$2292,13,0)</f>
        <v>-0.75090000000000001</v>
      </c>
      <c r="K26" s="61">
        <f t="shared" si="3"/>
        <v>14</v>
      </c>
      <c r="L26" s="60">
        <f>VLOOKUP($A26,'Return Data'!$B$7:$R$2292,17,0)</f>
        <v>23.366099999999999</v>
      </c>
      <c r="M26" s="61">
        <f t="shared" si="6"/>
        <v>9</v>
      </c>
      <c r="N26" s="60">
        <f>VLOOKUP($A26,'Return Data'!$B$7:$R$2292,14,0)</f>
        <v>19.686199999999999</v>
      </c>
      <c r="O26" s="61">
        <f t="shared" si="10"/>
        <v>7</v>
      </c>
      <c r="P26" s="60">
        <f>VLOOKUP($A26,'Return Data'!$B$7:$R$2292,15,0)</f>
        <v>14.023400000000001</v>
      </c>
      <c r="Q26" s="61">
        <f t="shared" si="11"/>
        <v>4</v>
      </c>
      <c r="R26" s="60">
        <f>VLOOKUP($A26,'Return Data'!$B$7:$R$2292,16,0)</f>
        <v>14.779299999999999</v>
      </c>
      <c r="S26" s="62">
        <f t="shared" si="7"/>
        <v>13</v>
      </c>
    </row>
    <row r="27" spans="1:19" x14ac:dyDescent="0.3">
      <c r="A27" s="58" t="s">
        <v>819</v>
      </c>
      <c r="B27" s="59">
        <f>VLOOKUP($A27,'Return Data'!$B$7:$R$2292,3,0)</f>
        <v>44882</v>
      </c>
      <c r="C27" s="60">
        <f>VLOOKUP($A27,'Return Data'!$B$7:$R$2292,4,0)</f>
        <v>16.7302</v>
      </c>
      <c r="D27" s="60">
        <f>VLOOKUP($A27,'Return Data'!$B$7:$R$2292,10,0)</f>
        <v>4.3517999999999999</v>
      </c>
      <c r="E27" s="61">
        <f t="shared" si="0"/>
        <v>3</v>
      </c>
      <c r="F27" s="60">
        <f>VLOOKUP($A27,'Return Data'!$B$7:$R$2292,11,0)</f>
        <v>14.4963</v>
      </c>
      <c r="G27" s="61">
        <f t="shared" si="1"/>
        <v>7</v>
      </c>
      <c r="H27" s="60">
        <f>VLOOKUP($A27,'Return Data'!$B$7:$R$2292,12,0)</f>
        <v>8.0881000000000007</v>
      </c>
      <c r="I27" s="61">
        <f t="shared" si="2"/>
        <v>6</v>
      </c>
      <c r="J27" s="60">
        <f>VLOOKUP($A27,'Return Data'!$B$7:$R$2292,13,0)</f>
        <v>4.0609999999999999</v>
      </c>
      <c r="K27" s="61">
        <f t="shared" si="3"/>
        <v>5</v>
      </c>
      <c r="L27" s="60">
        <f>VLOOKUP($A27,'Return Data'!$B$7:$R$2292,17,0)</f>
        <v>24.726099999999999</v>
      </c>
      <c r="M27" s="61">
        <f t="shared" si="6"/>
        <v>6</v>
      </c>
      <c r="N27" s="60"/>
      <c r="O27" s="61"/>
      <c r="P27" s="60"/>
      <c r="Q27" s="61"/>
      <c r="R27" s="60">
        <f>VLOOKUP($A27,'Return Data'!$B$7:$R$2292,16,0)</f>
        <v>19.0352</v>
      </c>
      <c r="S27" s="62">
        <f t="shared" si="7"/>
        <v>3</v>
      </c>
    </row>
    <row r="28" spans="1:19" x14ac:dyDescent="0.3">
      <c r="A28" s="58" t="s">
        <v>821</v>
      </c>
      <c r="B28" s="59">
        <f>VLOOKUP($A28,'Return Data'!$B$7:$R$2292,3,0)</f>
        <v>44882</v>
      </c>
      <c r="C28" s="60">
        <f>VLOOKUP($A28,'Return Data'!$B$7:$R$2292,4,0)</f>
        <v>18.87</v>
      </c>
      <c r="D28" s="60">
        <f>VLOOKUP($A28,'Return Data'!$B$7:$R$2292,10,0)</f>
        <v>1.7251000000000001</v>
      </c>
      <c r="E28" s="61">
        <f t="shared" si="0"/>
        <v>10</v>
      </c>
      <c r="F28" s="60">
        <f>VLOOKUP($A28,'Return Data'!$B$7:$R$2292,11,0)</f>
        <v>12.388299999999999</v>
      </c>
      <c r="G28" s="61">
        <f t="shared" si="1"/>
        <v>15</v>
      </c>
      <c r="H28" s="60">
        <f>VLOOKUP($A28,'Return Data'!$B$7:$R$2292,12,0)</f>
        <v>4.1391</v>
      </c>
      <c r="I28" s="61">
        <f t="shared" si="2"/>
        <v>15</v>
      </c>
      <c r="J28" s="60">
        <f>VLOOKUP($A28,'Return Data'!$B$7:$R$2292,13,0)</f>
        <v>-1.1006</v>
      </c>
      <c r="K28" s="61">
        <f t="shared" si="3"/>
        <v>15</v>
      </c>
      <c r="L28" s="60">
        <f>VLOOKUP($A28,'Return Data'!$B$7:$R$2292,17,0)</f>
        <v>21.417400000000001</v>
      </c>
      <c r="M28" s="61">
        <f t="shared" si="6"/>
        <v>11</v>
      </c>
      <c r="N28" s="60">
        <f>VLOOKUP($A28,'Return Data'!$B$7:$R$2292,14,0)</f>
        <v>19.254999999999999</v>
      </c>
      <c r="O28" s="61">
        <f t="shared" si="10"/>
        <v>8</v>
      </c>
      <c r="P28" s="60"/>
      <c r="Q28" s="61"/>
      <c r="R28" s="60">
        <f>VLOOKUP($A28,'Return Data'!$B$7:$R$2292,16,0)</f>
        <v>21.305499999999999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1.5648000000000002</v>
      </c>
      <c r="E30" s="69"/>
      <c r="F30" s="70">
        <f>AVERAGE(F8:F28)</f>
        <v>13.029347619047623</v>
      </c>
      <c r="G30" s="69"/>
      <c r="H30" s="70">
        <f>AVERAGE(H8:H28)</f>
        <v>5.6294809523809537</v>
      </c>
      <c r="I30" s="69"/>
      <c r="J30" s="70">
        <f>AVERAGE(J8:J28)</f>
        <v>0.18822857142857141</v>
      </c>
      <c r="K30" s="69"/>
      <c r="L30" s="70">
        <f>AVERAGE(L8:L28)</f>
        <v>22.172680952380954</v>
      </c>
      <c r="M30" s="69"/>
      <c r="N30" s="70">
        <f>AVERAGE(N8:N28)</f>
        <v>17.486955000000002</v>
      </c>
      <c r="O30" s="69"/>
      <c r="P30" s="70">
        <f>AVERAGE(P8:P28)</f>
        <v>12.121239999999998</v>
      </c>
      <c r="Q30" s="69"/>
      <c r="R30" s="70">
        <f>AVERAGE(R8:R28)</f>
        <v>15.640261904761903</v>
      </c>
      <c r="S30" s="71"/>
    </row>
    <row r="31" spans="1:19" x14ac:dyDescent="0.3">
      <c r="A31" s="68" t="s">
        <v>28</v>
      </c>
      <c r="B31" s="69"/>
      <c r="C31" s="69"/>
      <c r="D31" s="70">
        <f>MIN(D8:D28)</f>
        <v>-4.8007</v>
      </c>
      <c r="E31" s="69"/>
      <c r="F31" s="70">
        <f>MIN(F8:F28)</f>
        <v>5.3349000000000002</v>
      </c>
      <c r="G31" s="69"/>
      <c r="H31" s="70">
        <f>MIN(H8:H28)</f>
        <v>-5.4519000000000002</v>
      </c>
      <c r="I31" s="69"/>
      <c r="J31" s="70">
        <f>MIN(J8:J28)</f>
        <v>-15.6152</v>
      </c>
      <c r="K31" s="69"/>
      <c r="L31" s="70">
        <f>MIN(L8:L28)</f>
        <v>11.3133</v>
      </c>
      <c r="M31" s="69"/>
      <c r="N31" s="70">
        <f>MIN(N8:N28)</f>
        <v>10.4573</v>
      </c>
      <c r="O31" s="69"/>
      <c r="P31" s="70">
        <f>MIN(P8:P28)</f>
        <v>8.2524999999999995</v>
      </c>
      <c r="Q31" s="69"/>
      <c r="R31" s="70">
        <f>MIN(R8:R28)</f>
        <v>10.064299999999999</v>
      </c>
      <c r="S31" s="71"/>
    </row>
    <row r="32" spans="1:19" ht="15" thickBot="1" x14ac:dyDescent="0.35">
      <c r="A32" s="72" t="s">
        <v>29</v>
      </c>
      <c r="B32" s="73"/>
      <c r="C32" s="73"/>
      <c r="D32" s="74">
        <f>MAX(D8:D28)</f>
        <v>5.9288999999999996</v>
      </c>
      <c r="E32" s="73"/>
      <c r="F32" s="74">
        <f>MAX(F8:F28)</f>
        <v>19.585699999999999</v>
      </c>
      <c r="G32" s="73"/>
      <c r="H32" s="74">
        <f>MAX(H8:H28)</f>
        <v>19.204000000000001</v>
      </c>
      <c r="I32" s="73"/>
      <c r="J32" s="74">
        <f>MAX(J8:J28)</f>
        <v>17.726700000000001</v>
      </c>
      <c r="K32" s="73"/>
      <c r="L32" s="74">
        <f>MAX(L8:L28)</f>
        <v>37.169800000000002</v>
      </c>
      <c r="M32" s="73"/>
      <c r="N32" s="74">
        <f>MAX(N8:N28)</f>
        <v>23.481100000000001</v>
      </c>
      <c r="O32" s="73"/>
      <c r="P32" s="74">
        <f>MAX(P8:P28)</f>
        <v>17.0307</v>
      </c>
      <c r="Q32" s="73"/>
      <c r="R32" s="74">
        <f>MAX(R8:R28)</f>
        <v>21.709499999999998</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44882</v>
      </c>
      <c r="C8" s="60">
        <f>VLOOKUP($A8,'Return Data'!$B$7:$R$2292,4,0)</f>
        <v>93.988399999999999</v>
      </c>
      <c r="D8" s="60">
        <f>VLOOKUP($A8,'Return Data'!$B$7:$R$2292,10,0)</f>
        <v>1.1039000000000001</v>
      </c>
      <c r="E8" s="61">
        <f t="shared" ref="E8:E28" si="0">RANK(D8,D$8:D$28,0)</f>
        <v>12</v>
      </c>
      <c r="F8" s="60">
        <f>VLOOKUP($A8,'Return Data'!$B$7:$R$2292,11,0)</f>
        <v>12.021000000000001</v>
      </c>
      <c r="G8" s="61">
        <f t="shared" ref="G8:G28" si="1">RANK(F8,F$8:F$28,0)</f>
        <v>13</v>
      </c>
      <c r="H8" s="60">
        <f>VLOOKUP($A8,'Return Data'!$B$7:$R$2292,12,0)</f>
        <v>4.4615</v>
      </c>
      <c r="I8" s="61">
        <f t="shared" ref="I8:I28" si="2">RANK(H8,H$8:H$28,0)</f>
        <v>10</v>
      </c>
      <c r="J8" s="60">
        <f>VLOOKUP($A8,'Return Data'!$B$7:$R$2292,13,0)</f>
        <v>-1.0038</v>
      </c>
      <c r="K8" s="61">
        <f t="shared" ref="K8:K28" si="3">RANK(J8,J$8:J$28,0)</f>
        <v>10</v>
      </c>
      <c r="L8" s="60">
        <f>VLOOKUP($A8,'Return Data'!$B$7:$R$2292,17,0)</f>
        <v>18.633400000000002</v>
      </c>
      <c r="M8" s="61">
        <f t="shared" ref="M8:M28" si="4">RANK(L8,L$8:L$28,0)</f>
        <v>14</v>
      </c>
      <c r="N8" s="60">
        <f>VLOOKUP($A8,'Return Data'!$B$7:$R$2292,14,0)</f>
        <v>15.0844</v>
      </c>
      <c r="O8" s="61">
        <f t="shared" ref="O8" si="5">RANK(N8,N$8:N$28,0)</f>
        <v>13</v>
      </c>
      <c r="P8" s="60">
        <f>VLOOKUP($A8,'Return Data'!$B$7:$R$2292,15,0)</f>
        <v>10.3629</v>
      </c>
      <c r="Q8" s="61">
        <f>RANK(P8,P$8:P$28,0)</f>
        <v>9</v>
      </c>
      <c r="R8" s="60">
        <f>VLOOKUP($A8,'Return Data'!$B$7:$R$2292,16,0)</f>
        <v>14.0204</v>
      </c>
      <c r="S8" s="62">
        <f t="shared" ref="S8:S28" si="6">RANK(R8,R$8:R$28,0)</f>
        <v>11</v>
      </c>
    </row>
    <row r="9" spans="1:20" x14ac:dyDescent="0.3">
      <c r="A9" s="58" t="s">
        <v>789</v>
      </c>
      <c r="B9" s="59">
        <f>VLOOKUP($A9,'Return Data'!$B$7:$R$2292,3,0)</f>
        <v>44882</v>
      </c>
      <c r="C9" s="60">
        <f>VLOOKUP($A9,'Return Data'!$B$7:$R$2292,4,0)</f>
        <v>40.520000000000003</v>
      </c>
      <c r="D9" s="60">
        <f>VLOOKUP($A9,'Return Data'!$B$7:$R$2292,10,0)</f>
        <v>-5.0609000000000002</v>
      </c>
      <c r="E9" s="61">
        <f t="shared" si="0"/>
        <v>21</v>
      </c>
      <c r="F9" s="60">
        <f>VLOOKUP($A9,'Return Data'!$B$7:$R$2292,11,0)</f>
        <v>4.7569999999999997</v>
      </c>
      <c r="G9" s="61">
        <f t="shared" si="1"/>
        <v>21</v>
      </c>
      <c r="H9" s="60">
        <f>VLOOKUP($A9,'Return Data'!$B$7:$R$2292,12,0)</f>
        <v>-6.2470999999999997</v>
      </c>
      <c r="I9" s="61">
        <f t="shared" si="2"/>
        <v>21</v>
      </c>
      <c r="J9" s="60">
        <f>VLOOKUP($A9,'Return Data'!$B$7:$R$2292,13,0)</f>
        <v>-16.556799999999999</v>
      </c>
      <c r="K9" s="61">
        <f t="shared" si="3"/>
        <v>21</v>
      </c>
      <c r="L9" s="60">
        <f>VLOOKUP($A9,'Return Data'!$B$7:$R$2292,17,0)</f>
        <v>10.0783</v>
      </c>
      <c r="M9" s="61">
        <f t="shared" si="4"/>
        <v>21</v>
      </c>
      <c r="N9" s="60">
        <f>VLOOKUP($A9,'Return Data'!$B$7:$R$2292,14,0)</f>
        <v>9.9273000000000007</v>
      </c>
      <c r="O9" s="61">
        <f t="shared" ref="O9:O28" si="7">RANK(N9,N$8:N$28,0)</f>
        <v>19</v>
      </c>
      <c r="P9" s="60">
        <f>VLOOKUP($A9,'Return Data'!$B$7:$R$2292,15,0)</f>
        <v>9.9590999999999994</v>
      </c>
      <c r="Q9" s="61">
        <f t="shared" ref="Q9:Q26" si="8">RANK(P9,P$8:P$28,0)</f>
        <v>11</v>
      </c>
      <c r="R9" s="60">
        <f>VLOOKUP($A9,'Return Data'!$B$7:$R$2292,16,0)</f>
        <v>14.4132</v>
      </c>
      <c r="S9" s="62">
        <f t="shared" si="6"/>
        <v>9</v>
      </c>
    </row>
    <row r="10" spans="1:20" x14ac:dyDescent="0.3">
      <c r="A10" s="58" t="s">
        <v>1967</v>
      </c>
      <c r="B10" s="59">
        <f>VLOOKUP($A10,'Return Data'!$B$7:$R$2292,3,0)</f>
        <v>44882</v>
      </c>
      <c r="C10" s="60">
        <f>VLOOKUP($A10,'Return Data'!$B$7:$R$2292,4,0)</f>
        <v>15.1386</v>
      </c>
      <c r="D10" s="60">
        <f>VLOOKUP($A10,'Return Data'!$B$7:$R$2292,10,0)</f>
        <v>0.56000000000000005</v>
      </c>
      <c r="E10" s="61">
        <f t="shared" si="0"/>
        <v>15</v>
      </c>
      <c r="F10" s="60">
        <f>VLOOKUP($A10,'Return Data'!$B$7:$R$2292,11,0)</f>
        <v>11.801500000000001</v>
      </c>
      <c r="G10" s="61">
        <f t="shared" si="1"/>
        <v>14</v>
      </c>
      <c r="H10" s="60">
        <f>VLOOKUP($A10,'Return Data'!$B$7:$R$2292,12,0)</f>
        <v>6.3327999999999998</v>
      </c>
      <c r="I10" s="61">
        <f t="shared" si="2"/>
        <v>8</v>
      </c>
      <c r="J10" s="60">
        <f>VLOOKUP($A10,'Return Data'!$B$7:$R$2292,13,0)</f>
        <v>0.30209999999999998</v>
      </c>
      <c r="K10" s="61">
        <f t="shared" si="3"/>
        <v>7</v>
      </c>
      <c r="L10" s="60">
        <f>VLOOKUP($A10,'Return Data'!$B$7:$R$2292,17,0)</f>
        <v>17.639700000000001</v>
      </c>
      <c r="M10" s="61">
        <f t="shared" si="4"/>
        <v>15</v>
      </c>
      <c r="N10" s="60">
        <f>VLOOKUP($A10,'Return Data'!$B$7:$R$2292,14,0)</f>
        <v>14.544</v>
      </c>
      <c r="O10" s="61">
        <f t="shared" si="7"/>
        <v>14</v>
      </c>
      <c r="P10" s="60">
        <f>VLOOKUP($A10,'Return Data'!$B$7:$R$2292,15,0)</f>
        <v>8.4067000000000007</v>
      </c>
      <c r="Q10" s="61">
        <f t="shared" si="8"/>
        <v>13</v>
      </c>
      <c r="R10" s="60">
        <f>VLOOKUP($A10,'Return Data'!$B$7:$R$2292,16,0)</f>
        <v>8.4396000000000004</v>
      </c>
      <c r="S10" s="62">
        <f t="shared" si="6"/>
        <v>20</v>
      </c>
    </row>
    <row r="11" spans="1:20" x14ac:dyDescent="0.3">
      <c r="A11" s="58" t="s">
        <v>791</v>
      </c>
      <c r="B11" s="59">
        <f>VLOOKUP($A11,'Return Data'!$B$7:$R$2292,3,0)</f>
        <v>44882</v>
      </c>
      <c r="C11" s="60">
        <f>VLOOKUP($A11,'Return Data'!$B$7:$R$2292,4,0)</f>
        <v>33.735999999999997</v>
      </c>
      <c r="D11" s="60">
        <f>VLOOKUP($A11,'Return Data'!$B$7:$R$2292,10,0)</f>
        <v>-1.0732999999999999</v>
      </c>
      <c r="E11" s="61">
        <f t="shared" si="0"/>
        <v>18</v>
      </c>
      <c r="F11" s="60">
        <f>VLOOKUP($A11,'Return Data'!$B$7:$R$2292,11,0)</f>
        <v>10.5627</v>
      </c>
      <c r="G11" s="61">
        <f t="shared" si="1"/>
        <v>16</v>
      </c>
      <c r="H11" s="60">
        <f>VLOOKUP($A11,'Return Data'!$B$7:$R$2292,12,0)</f>
        <v>2.8788</v>
      </c>
      <c r="I11" s="61">
        <f t="shared" si="2"/>
        <v>16</v>
      </c>
      <c r="J11" s="60">
        <f>VLOOKUP($A11,'Return Data'!$B$7:$R$2292,13,0)</f>
        <v>-4.3981000000000003</v>
      </c>
      <c r="K11" s="61">
        <f t="shared" si="3"/>
        <v>17</v>
      </c>
      <c r="L11" s="60">
        <f>VLOOKUP($A11,'Return Data'!$B$7:$R$2292,17,0)</f>
        <v>14.0214</v>
      </c>
      <c r="M11" s="61">
        <f t="shared" si="4"/>
        <v>18</v>
      </c>
      <c r="N11" s="60">
        <f>VLOOKUP($A11,'Return Data'!$B$7:$R$2292,14,0)</f>
        <v>10.2415</v>
      </c>
      <c r="O11" s="61">
        <f t="shared" si="7"/>
        <v>18</v>
      </c>
      <c r="P11" s="60">
        <f>VLOOKUP($A11,'Return Data'!$B$7:$R$2292,15,0)</f>
        <v>8.7169000000000008</v>
      </c>
      <c r="Q11" s="61">
        <f t="shared" si="8"/>
        <v>12</v>
      </c>
      <c r="R11" s="60">
        <f>VLOOKUP($A11,'Return Data'!$B$7:$R$2292,16,0)</f>
        <v>10.2628</v>
      </c>
      <c r="S11" s="62">
        <f t="shared" si="6"/>
        <v>18</v>
      </c>
    </row>
    <row r="12" spans="1:20" x14ac:dyDescent="0.3">
      <c r="A12" s="58" t="s">
        <v>792</v>
      </c>
      <c r="B12" s="59">
        <f>VLOOKUP($A12,'Return Data'!$B$7:$R$2292,3,0)</f>
        <v>44882</v>
      </c>
      <c r="C12" s="60">
        <f>VLOOKUP($A12,'Return Data'!$B$7:$R$2292,4,0)</f>
        <v>71.462199999999996</v>
      </c>
      <c r="D12" s="60">
        <f>VLOOKUP($A12,'Return Data'!$B$7:$R$2292,10,0)</f>
        <v>4.1029999999999998</v>
      </c>
      <c r="E12" s="61">
        <f t="shared" si="0"/>
        <v>3</v>
      </c>
      <c r="F12" s="60">
        <f>VLOOKUP($A12,'Return Data'!$B$7:$R$2292,11,0)</f>
        <v>17.910799999999998</v>
      </c>
      <c r="G12" s="61">
        <f t="shared" si="1"/>
        <v>2</v>
      </c>
      <c r="H12" s="60">
        <f>VLOOKUP($A12,'Return Data'!$B$7:$R$2292,12,0)</f>
        <v>8.6134000000000004</v>
      </c>
      <c r="I12" s="61">
        <f t="shared" si="2"/>
        <v>4</v>
      </c>
      <c r="J12" s="60">
        <f>VLOOKUP($A12,'Return Data'!$B$7:$R$2292,13,0)</f>
        <v>5.1490999999999998</v>
      </c>
      <c r="K12" s="61">
        <f t="shared" si="3"/>
        <v>3</v>
      </c>
      <c r="L12" s="60">
        <f>VLOOKUP($A12,'Return Data'!$B$7:$R$2292,17,0)</f>
        <v>29.1709</v>
      </c>
      <c r="M12" s="61">
        <f t="shared" si="4"/>
        <v>2</v>
      </c>
      <c r="N12" s="60">
        <f>VLOOKUP($A12,'Return Data'!$B$7:$R$2292,14,0)</f>
        <v>20.4039</v>
      </c>
      <c r="O12" s="61">
        <f t="shared" si="7"/>
        <v>4</v>
      </c>
      <c r="P12" s="60">
        <f>VLOOKUP($A12,'Return Data'!$B$7:$R$2292,15,0)</f>
        <v>12.0418</v>
      </c>
      <c r="Q12" s="61">
        <f t="shared" si="8"/>
        <v>6</v>
      </c>
      <c r="R12" s="60">
        <f>VLOOKUP($A12,'Return Data'!$B$7:$R$2292,16,0)</f>
        <v>13.693899999999999</v>
      </c>
      <c r="S12" s="62">
        <f t="shared" si="6"/>
        <v>13</v>
      </c>
    </row>
    <row r="13" spans="1:20" x14ac:dyDescent="0.3">
      <c r="A13" s="58" t="s">
        <v>794</v>
      </c>
      <c r="B13" s="59">
        <f>VLOOKUP($A13,'Return Data'!$B$7:$R$2292,3,0)</f>
        <v>44882</v>
      </c>
      <c r="C13" s="60">
        <f>VLOOKUP($A13,'Return Data'!$B$7:$R$2292,4,0)</f>
        <v>134.01</v>
      </c>
      <c r="D13" s="60">
        <f>VLOOKUP($A13,'Return Data'!$B$7:$R$2292,10,0)</f>
        <v>5.5762</v>
      </c>
      <c r="E13" s="61">
        <f t="shared" si="0"/>
        <v>1</v>
      </c>
      <c r="F13" s="60">
        <f>VLOOKUP($A13,'Return Data'!$B$7:$R$2292,11,0)</f>
        <v>18.790600000000001</v>
      </c>
      <c r="G13" s="61">
        <f t="shared" si="1"/>
        <v>1</v>
      </c>
      <c r="H13" s="60">
        <f>VLOOKUP($A13,'Return Data'!$B$7:$R$2292,12,0)</f>
        <v>17.9863</v>
      </c>
      <c r="I13" s="61">
        <f t="shared" si="2"/>
        <v>1</v>
      </c>
      <c r="J13" s="60">
        <f>VLOOKUP($A13,'Return Data'!$B$7:$R$2292,13,0)</f>
        <v>16.097300000000001</v>
      </c>
      <c r="K13" s="61">
        <f t="shared" si="3"/>
        <v>1</v>
      </c>
      <c r="L13" s="60">
        <f>VLOOKUP($A13,'Return Data'!$B$7:$R$2292,17,0)</f>
        <v>35.442700000000002</v>
      </c>
      <c r="M13" s="61">
        <f t="shared" si="4"/>
        <v>1</v>
      </c>
      <c r="N13" s="60">
        <f>VLOOKUP($A13,'Return Data'!$B$7:$R$2292,14,0)</f>
        <v>19.874500000000001</v>
      </c>
      <c r="O13" s="61">
        <f t="shared" si="7"/>
        <v>6</v>
      </c>
      <c r="P13" s="60">
        <f>VLOOKUP($A13,'Return Data'!$B$7:$R$2292,15,0)</f>
        <v>10.389699999999999</v>
      </c>
      <c r="Q13" s="61">
        <f t="shared" si="8"/>
        <v>8</v>
      </c>
      <c r="R13" s="60">
        <f>VLOOKUP($A13,'Return Data'!$B$7:$R$2292,16,0)</f>
        <v>15.3467</v>
      </c>
      <c r="S13" s="62">
        <f t="shared" si="6"/>
        <v>6</v>
      </c>
    </row>
    <row r="14" spans="1:20" x14ac:dyDescent="0.3">
      <c r="A14" s="58" t="s">
        <v>797</v>
      </c>
      <c r="B14" s="59">
        <f>VLOOKUP($A14,'Return Data'!$B$7:$R$2292,3,0)</f>
        <v>44882</v>
      </c>
      <c r="C14" s="60">
        <f>VLOOKUP($A14,'Return Data'!$B$7:$R$2292,4,0)</f>
        <v>52.63</v>
      </c>
      <c r="D14" s="60">
        <f>VLOOKUP($A14,'Return Data'!$B$7:$R$2292,10,0)</f>
        <v>2.6126</v>
      </c>
      <c r="E14" s="61">
        <f t="shared" si="0"/>
        <v>7</v>
      </c>
      <c r="F14" s="60">
        <f>VLOOKUP($A14,'Return Data'!$B$7:$R$2292,11,0)</f>
        <v>15.0886</v>
      </c>
      <c r="G14" s="61">
        <f t="shared" si="1"/>
        <v>4</v>
      </c>
      <c r="H14" s="60">
        <f>VLOOKUP($A14,'Return Data'!$B$7:$R$2292,12,0)</f>
        <v>8.0254999999999992</v>
      </c>
      <c r="I14" s="61">
        <f t="shared" si="2"/>
        <v>5</v>
      </c>
      <c r="J14" s="60">
        <f>VLOOKUP($A14,'Return Data'!$B$7:$R$2292,13,0)</f>
        <v>3.5207999999999999</v>
      </c>
      <c r="K14" s="61">
        <f t="shared" si="3"/>
        <v>4</v>
      </c>
      <c r="L14" s="60">
        <f>VLOOKUP($A14,'Return Data'!$B$7:$R$2292,17,0)</f>
        <v>27.747299999999999</v>
      </c>
      <c r="M14" s="61">
        <f t="shared" si="4"/>
        <v>5</v>
      </c>
      <c r="N14" s="60">
        <f>VLOOKUP($A14,'Return Data'!$B$7:$R$2292,14,0)</f>
        <v>21.994900000000001</v>
      </c>
      <c r="O14" s="61">
        <f t="shared" si="7"/>
        <v>1</v>
      </c>
      <c r="P14" s="60">
        <f>VLOOKUP($A14,'Return Data'!$B$7:$R$2292,15,0)</f>
        <v>12.9336</v>
      </c>
      <c r="Q14" s="61">
        <f t="shared" si="8"/>
        <v>4</v>
      </c>
      <c r="R14" s="60">
        <f>VLOOKUP($A14,'Return Data'!$B$7:$R$2292,16,0)</f>
        <v>13.108499999999999</v>
      </c>
      <c r="S14" s="62">
        <f t="shared" si="6"/>
        <v>15</v>
      </c>
    </row>
    <row r="15" spans="1:20" x14ac:dyDescent="0.3">
      <c r="A15" s="58" t="s">
        <v>800</v>
      </c>
      <c r="B15" s="59">
        <f>VLOOKUP($A15,'Return Data'!$B$7:$R$2292,3,0)</f>
        <v>44882</v>
      </c>
      <c r="C15" s="60">
        <f>VLOOKUP($A15,'Return Data'!$B$7:$R$2292,4,0)</f>
        <v>15.75</v>
      </c>
      <c r="D15" s="60">
        <f>VLOOKUP($A15,'Return Data'!$B$7:$R$2292,10,0)</f>
        <v>1.2862</v>
      </c>
      <c r="E15" s="61">
        <f t="shared" si="0"/>
        <v>11</v>
      </c>
      <c r="F15" s="60">
        <f>VLOOKUP($A15,'Return Data'!$B$7:$R$2292,11,0)</f>
        <v>12.259399999999999</v>
      </c>
      <c r="G15" s="61">
        <f t="shared" si="1"/>
        <v>12</v>
      </c>
      <c r="H15" s="60">
        <f>VLOOKUP($A15,'Return Data'!$B$7:$R$2292,12,0)</f>
        <v>4.1666999999999996</v>
      </c>
      <c r="I15" s="61">
        <f t="shared" si="2"/>
        <v>12</v>
      </c>
      <c r="J15" s="60">
        <f>VLOOKUP($A15,'Return Data'!$B$7:$R$2292,13,0)</f>
        <v>-1.5625</v>
      </c>
      <c r="K15" s="61">
        <f t="shared" si="3"/>
        <v>13</v>
      </c>
      <c r="L15" s="60">
        <f>VLOOKUP($A15,'Return Data'!$B$7:$R$2292,17,0)</f>
        <v>19.1721</v>
      </c>
      <c r="M15" s="61">
        <f t="shared" si="4"/>
        <v>13</v>
      </c>
      <c r="N15" s="60">
        <f>VLOOKUP($A15,'Return Data'!$B$7:$R$2292,14,0)</f>
        <v>15.6503</v>
      </c>
      <c r="O15" s="61">
        <f t="shared" si="7"/>
        <v>12</v>
      </c>
      <c r="P15" s="60"/>
      <c r="Q15" s="61"/>
      <c r="R15" s="60">
        <f>VLOOKUP($A15,'Return Data'!$B$7:$R$2292,16,0)</f>
        <v>9.5051000000000005</v>
      </c>
      <c r="S15" s="62">
        <f t="shared" si="6"/>
        <v>19</v>
      </c>
    </row>
    <row r="16" spans="1:20" x14ac:dyDescent="0.3">
      <c r="A16" s="58" t="s">
        <v>802</v>
      </c>
      <c r="B16" s="59">
        <f>VLOOKUP($A16,'Return Data'!$B$7:$R$2292,3,0)</f>
        <v>44882</v>
      </c>
      <c r="C16" s="60">
        <f>VLOOKUP($A16,'Return Data'!$B$7:$R$2292,4,0)</f>
        <v>53.518999999999998</v>
      </c>
      <c r="D16" s="60">
        <f>VLOOKUP($A16,'Return Data'!$B$7:$R$2292,10,0)</f>
        <v>-1.2637</v>
      </c>
      <c r="E16" s="61">
        <f t="shared" si="0"/>
        <v>19</v>
      </c>
      <c r="F16" s="60">
        <f>VLOOKUP($A16,'Return Data'!$B$7:$R$2292,11,0)</f>
        <v>9.8501999999999992</v>
      </c>
      <c r="G16" s="61">
        <f t="shared" si="1"/>
        <v>17</v>
      </c>
      <c r="H16" s="60">
        <f>VLOOKUP($A16,'Return Data'!$B$7:$R$2292,12,0)</f>
        <v>-0.26279999999999998</v>
      </c>
      <c r="I16" s="61">
        <f t="shared" si="2"/>
        <v>18</v>
      </c>
      <c r="J16" s="60">
        <f>VLOOKUP($A16,'Return Data'!$B$7:$R$2292,13,0)</f>
        <v>-3.7082000000000002</v>
      </c>
      <c r="K16" s="61">
        <f t="shared" si="3"/>
        <v>16</v>
      </c>
      <c r="L16" s="60">
        <f>VLOOKUP($A16,'Return Data'!$B$7:$R$2292,17,0)</f>
        <v>13.3565</v>
      </c>
      <c r="M16" s="61">
        <f t="shared" si="4"/>
        <v>19</v>
      </c>
      <c r="N16" s="60">
        <f>VLOOKUP($A16,'Return Data'!$B$7:$R$2292,14,0)</f>
        <v>12.6015</v>
      </c>
      <c r="O16" s="61">
        <f t="shared" si="7"/>
        <v>16</v>
      </c>
      <c r="P16" s="60">
        <f>VLOOKUP($A16,'Return Data'!$B$7:$R$2292,15,0)</f>
        <v>6.7202999999999999</v>
      </c>
      <c r="Q16" s="61">
        <f t="shared" si="8"/>
        <v>15</v>
      </c>
      <c r="R16" s="60">
        <f>VLOOKUP($A16,'Return Data'!$B$7:$R$2292,16,0)</f>
        <v>10.5764</v>
      </c>
      <c r="S16" s="62">
        <f t="shared" si="6"/>
        <v>17</v>
      </c>
    </row>
    <row r="17" spans="1:19" x14ac:dyDescent="0.3">
      <c r="A17" s="58" t="s">
        <v>804</v>
      </c>
      <c r="B17" s="59">
        <f>VLOOKUP($A17,'Return Data'!$B$7:$R$2292,3,0)</f>
        <v>44882</v>
      </c>
      <c r="C17" s="60">
        <f>VLOOKUP($A17,'Return Data'!$B$7:$R$2292,4,0)</f>
        <v>30.986000000000001</v>
      </c>
      <c r="D17" s="60">
        <f>VLOOKUP($A17,'Return Data'!$B$7:$R$2292,10,0)</f>
        <v>4.1349999999999998</v>
      </c>
      <c r="E17" s="61">
        <f t="shared" si="0"/>
        <v>2</v>
      </c>
      <c r="F17" s="60">
        <f>VLOOKUP($A17,'Return Data'!$B$7:$R$2292,11,0)</f>
        <v>16.0916</v>
      </c>
      <c r="G17" s="61">
        <f t="shared" si="1"/>
        <v>3</v>
      </c>
      <c r="H17" s="60">
        <f>VLOOKUP($A17,'Return Data'!$B$7:$R$2292,12,0)</f>
        <v>4.3472</v>
      </c>
      <c r="I17" s="61">
        <f t="shared" si="2"/>
        <v>11</v>
      </c>
      <c r="J17" s="60">
        <f>VLOOKUP($A17,'Return Data'!$B$7:$R$2292,13,0)</f>
        <v>-1.3024</v>
      </c>
      <c r="K17" s="61">
        <f t="shared" si="3"/>
        <v>12</v>
      </c>
      <c r="L17" s="60">
        <f>VLOOKUP($A17,'Return Data'!$B$7:$R$2292,17,0)</f>
        <v>22.596599999999999</v>
      </c>
      <c r="M17" s="61">
        <f t="shared" si="4"/>
        <v>7</v>
      </c>
      <c r="N17" s="60">
        <f>VLOOKUP($A17,'Return Data'!$B$7:$R$2292,14,0)</f>
        <v>20.395099999999999</v>
      </c>
      <c r="O17" s="61">
        <f t="shared" si="7"/>
        <v>5</v>
      </c>
      <c r="P17" s="60">
        <f>VLOOKUP($A17,'Return Data'!$B$7:$R$2292,15,0)</f>
        <v>15.5181</v>
      </c>
      <c r="Q17" s="61">
        <f t="shared" si="8"/>
        <v>1</v>
      </c>
      <c r="R17" s="60">
        <f>VLOOKUP($A17,'Return Data'!$B$7:$R$2292,16,0)</f>
        <v>15.074199999999999</v>
      </c>
      <c r="S17" s="62">
        <f t="shared" si="6"/>
        <v>8</v>
      </c>
    </row>
    <row r="18" spans="1:19" x14ac:dyDescent="0.3">
      <c r="A18" s="58" t="s">
        <v>2005</v>
      </c>
      <c r="B18" s="59">
        <f>VLOOKUP($A18,'Return Data'!$B$7:$R$2292,3,0)</f>
        <v>44882</v>
      </c>
      <c r="C18" s="60">
        <f>VLOOKUP($A18,'Return Data'!$B$7:$R$2292,4,0)</f>
        <v>12.2203</v>
      </c>
      <c r="D18" s="60">
        <f>VLOOKUP($A18,'Return Data'!$B$7:$R$2292,10,0)</f>
        <v>2.6381000000000001</v>
      </c>
      <c r="E18" s="61">
        <f t="shared" si="0"/>
        <v>6</v>
      </c>
      <c r="F18" s="60">
        <f>VLOOKUP($A18,'Return Data'!$B$7:$R$2292,11,0)</f>
        <v>14.976699999999999</v>
      </c>
      <c r="G18" s="61">
        <f t="shared" si="1"/>
        <v>5</v>
      </c>
      <c r="H18" s="60">
        <f>VLOOKUP($A18,'Return Data'!$B$7:$R$2292,12,0)</f>
        <v>5.4646999999999997</v>
      </c>
      <c r="I18" s="61">
        <f t="shared" si="2"/>
        <v>9</v>
      </c>
      <c r="J18" s="60">
        <f>VLOOKUP($A18,'Return Data'!$B$7:$R$2292,13,0)</f>
        <v>-0.24979999999999999</v>
      </c>
      <c r="K18" s="61">
        <f t="shared" si="3"/>
        <v>8</v>
      </c>
      <c r="L18" s="60">
        <f>VLOOKUP($A18,'Return Data'!$B$7:$R$2292,17,0)</f>
        <v>15.969799999999999</v>
      </c>
      <c r="M18" s="61">
        <f t="shared" si="4"/>
        <v>16</v>
      </c>
      <c r="N18" s="60">
        <f>VLOOKUP($A18,'Return Data'!$B$7:$R$2292,14,0)</f>
        <v>9.1759000000000004</v>
      </c>
      <c r="O18" s="61">
        <f t="shared" si="7"/>
        <v>20</v>
      </c>
      <c r="P18" s="60">
        <f>VLOOKUP($A18,'Return Data'!$B$7:$R$2292,15,0)</f>
        <v>6.9199000000000002</v>
      </c>
      <c r="Q18" s="61">
        <f t="shared" si="8"/>
        <v>14</v>
      </c>
      <c r="R18" s="60">
        <f>VLOOKUP($A18,'Return Data'!$B$7:$R$2292,16,0)</f>
        <v>1.3722000000000001</v>
      </c>
      <c r="S18" s="62">
        <f t="shared" si="6"/>
        <v>21</v>
      </c>
    </row>
    <row r="19" spans="1:19" x14ac:dyDescent="0.3">
      <c r="A19" s="58" t="s">
        <v>806</v>
      </c>
      <c r="B19" s="59">
        <f>VLOOKUP($A19,'Return Data'!$B$7:$R$2292,3,0)</f>
        <v>44882</v>
      </c>
      <c r="C19" s="60">
        <f>VLOOKUP($A19,'Return Data'!$B$7:$R$2292,4,0)</f>
        <v>16.890999999999998</v>
      </c>
      <c r="D19" s="60">
        <f>VLOOKUP($A19,'Return Data'!$B$7:$R$2292,10,0)</f>
        <v>1.5266999999999999</v>
      </c>
      <c r="E19" s="61">
        <f t="shared" si="0"/>
        <v>9</v>
      </c>
      <c r="F19" s="60">
        <f>VLOOKUP($A19,'Return Data'!$B$7:$R$2292,11,0)</f>
        <v>12.9984</v>
      </c>
      <c r="G19" s="61">
        <f t="shared" si="1"/>
        <v>10</v>
      </c>
      <c r="H19" s="60">
        <f>VLOOKUP($A19,'Return Data'!$B$7:$R$2292,12,0)</f>
        <v>3.1196999999999999</v>
      </c>
      <c r="I19" s="61">
        <f t="shared" si="2"/>
        <v>15</v>
      </c>
      <c r="J19" s="60">
        <f>VLOOKUP($A19,'Return Data'!$B$7:$R$2292,13,0)</f>
        <v>-0.49480000000000002</v>
      </c>
      <c r="K19" s="61">
        <f t="shared" si="3"/>
        <v>9</v>
      </c>
      <c r="L19" s="60">
        <f>VLOOKUP($A19,'Return Data'!$B$7:$R$2292,17,0)</f>
        <v>21.5852</v>
      </c>
      <c r="M19" s="61">
        <f t="shared" si="4"/>
        <v>9</v>
      </c>
      <c r="N19" s="60">
        <f>VLOOKUP($A19,'Return Data'!$B$7:$R$2292,14,0)</f>
        <v>16.273</v>
      </c>
      <c r="O19" s="61">
        <f t="shared" si="7"/>
        <v>10</v>
      </c>
      <c r="P19" s="60"/>
      <c r="Q19" s="61"/>
      <c r="R19" s="60">
        <f>VLOOKUP($A19,'Return Data'!$B$7:$R$2292,16,0)</f>
        <v>16.979600000000001</v>
      </c>
      <c r="S19" s="62">
        <f t="shared" si="6"/>
        <v>4</v>
      </c>
    </row>
    <row r="20" spans="1:19" x14ac:dyDescent="0.3">
      <c r="A20" s="58" t="s">
        <v>808</v>
      </c>
      <c r="B20" s="59">
        <f>VLOOKUP($A20,'Return Data'!$B$7:$R$2292,3,0)</f>
        <v>44882</v>
      </c>
      <c r="C20" s="60">
        <f>VLOOKUP($A20,'Return Data'!$B$7:$R$2292,4,0)</f>
        <v>15.762</v>
      </c>
      <c r="D20" s="60">
        <f>VLOOKUP($A20,'Return Data'!$B$7:$R$2292,10,0)</f>
        <v>-0.91779999999999995</v>
      </c>
      <c r="E20" s="61">
        <f t="shared" si="0"/>
        <v>17</v>
      </c>
      <c r="F20" s="60">
        <f>VLOOKUP($A20,'Return Data'!$B$7:$R$2292,11,0)</f>
        <v>6.8609999999999998</v>
      </c>
      <c r="G20" s="61">
        <f t="shared" si="1"/>
        <v>20</v>
      </c>
      <c r="H20" s="60">
        <f>VLOOKUP($A20,'Return Data'!$B$7:$R$2292,12,0)</f>
        <v>1.3633</v>
      </c>
      <c r="I20" s="61">
        <f t="shared" si="2"/>
        <v>17</v>
      </c>
      <c r="J20" s="60">
        <f>VLOOKUP($A20,'Return Data'!$B$7:$R$2292,13,0)</f>
        <v>-5.0195999999999996</v>
      </c>
      <c r="K20" s="61">
        <f t="shared" si="3"/>
        <v>18</v>
      </c>
      <c r="L20" s="60">
        <f>VLOOKUP($A20,'Return Data'!$B$7:$R$2292,17,0)</f>
        <v>14.1807</v>
      </c>
      <c r="M20" s="61">
        <f t="shared" si="4"/>
        <v>17</v>
      </c>
      <c r="N20" s="60">
        <f>VLOOKUP($A20,'Return Data'!$B$7:$R$2292,14,0)</f>
        <v>11.491899999999999</v>
      </c>
      <c r="O20" s="61">
        <f t="shared" si="7"/>
        <v>17</v>
      </c>
      <c r="P20" s="60"/>
      <c r="Q20" s="61"/>
      <c r="R20" s="60">
        <f>VLOOKUP($A20,'Return Data'!$B$7:$R$2292,16,0)</f>
        <v>11.9352</v>
      </c>
      <c r="S20" s="62">
        <f t="shared" si="6"/>
        <v>16</v>
      </c>
    </row>
    <row r="21" spans="1:19" x14ac:dyDescent="0.3">
      <c r="A21" s="58" t="s">
        <v>810</v>
      </c>
      <c r="B21" s="59">
        <f>VLOOKUP($A21,'Return Data'!$B$7:$R$2292,3,0)</f>
        <v>44882</v>
      </c>
      <c r="C21" s="60">
        <f>VLOOKUP($A21,'Return Data'!$B$7:$R$2292,4,0)</f>
        <v>18.922000000000001</v>
      </c>
      <c r="D21" s="60">
        <f>VLOOKUP($A21,'Return Data'!$B$7:$R$2292,10,0)</f>
        <v>-1.2782</v>
      </c>
      <c r="E21" s="61">
        <f t="shared" si="0"/>
        <v>20</v>
      </c>
      <c r="F21" s="60">
        <f>VLOOKUP($A21,'Return Data'!$B$7:$R$2292,11,0)</f>
        <v>7.8544999999999998</v>
      </c>
      <c r="G21" s="61">
        <f t="shared" si="1"/>
        <v>19</v>
      </c>
      <c r="H21" s="60">
        <f>VLOOKUP($A21,'Return Data'!$B$7:$R$2292,12,0)</f>
        <v>-1.3297000000000001</v>
      </c>
      <c r="I21" s="61">
        <f t="shared" si="2"/>
        <v>20</v>
      </c>
      <c r="J21" s="60">
        <f>VLOOKUP($A21,'Return Data'!$B$7:$R$2292,13,0)</f>
        <v>-8.2836999999999996</v>
      </c>
      <c r="K21" s="61">
        <f t="shared" si="3"/>
        <v>19</v>
      </c>
      <c r="L21" s="60">
        <f>VLOOKUP($A21,'Return Data'!$B$7:$R$2292,17,0)</f>
        <v>19.402999999999999</v>
      </c>
      <c r="M21" s="61">
        <f t="shared" si="4"/>
        <v>12</v>
      </c>
      <c r="N21" s="60">
        <f>VLOOKUP($A21,'Return Data'!$B$7:$R$2292,14,0)</f>
        <v>17.431999999999999</v>
      </c>
      <c r="O21" s="61">
        <f t="shared" si="7"/>
        <v>9</v>
      </c>
      <c r="P21" s="60"/>
      <c r="Q21" s="61"/>
      <c r="R21" s="60">
        <f>VLOOKUP($A21,'Return Data'!$B$7:$R$2292,16,0)</f>
        <v>19.8931</v>
      </c>
      <c r="S21" s="62">
        <f t="shared" si="6"/>
        <v>2</v>
      </c>
    </row>
    <row r="22" spans="1:19" x14ac:dyDescent="0.3">
      <c r="A22" s="58" t="s">
        <v>2061</v>
      </c>
      <c r="B22" s="59">
        <f>VLOOKUP($A22,'Return Data'!$B$7:$R$2292,3,0)</f>
        <v>44882</v>
      </c>
      <c r="C22" s="60">
        <f>VLOOKUP($A22,'Return Data'!$B$7:$R$2292,4,0)</f>
        <v>33.963200000000001</v>
      </c>
      <c r="D22" s="60">
        <f>VLOOKUP($A22,'Return Data'!$B$7:$R$2292,10,0)</f>
        <v>1.0082</v>
      </c>
      <c r="E22" s="61">
        <f t="shared" si="0"/>
        <v>13</v>
      </c>
      <c r="F22" s="60">
        <f>VLOOKUP($A22,'Return Data'!$B$7:$R$2292,11,0)</f>
        <v>14.585699999999999</v>
      </c>
      <c r="G22" s="61">
        <f t="shared" si="1"/>
        <v>6</v>
      </c>
      <c r="H22" s="60">
        <f>VLOOKUP($A22,'Return Data'!$B$7:$R$2292,12,0)</f>
        <v>8.6913</v>
      </c>
      <c r="I22" s="61">
        <f t="shared" si="2"/>
        <v>3</v>
      </c>
      <c r="J22" s="60">
        <f>VLOOKUP($A22,'Return Data'!$B$7:$R$2292,13,0)</f>
        <v>-1.0486</v>
      </c>
      <c r="K22" s="61">
        <f t="shared" si="3"/>
        <v>11</v>
      </c>
      <c r="L22" s="60">
        <f>VLOOKUP($A22,'Return Data'!$B$7:$R$2292,17,0)</f>
        <v>12.8515</v>
      </c>
      <c r="M22" s="61">
        <f t="shared" si="4"/>
        <v>20</v>
      </c>
      <c r="N22" s="60">
        <f>VLOOKUP($A22,'Return Data'!$B$7:$R$2292,14,0)</f>
        <v>12.6584</v>
      </c>
      <c r="O22" s="61">
        <f t="shared" si="7"/>
        <v>15</v>
      </c>
      <c r="P22" s="60">
        <f>VLOOKUP($A22,'Return Data'!$B$7:$R$2292,15,0)</f>
        <v>10.3269</v>
      </c>
      <c r="Q22" s="61">
        <f t="shared" si="8"/>
        <v>10</v>
      </c>
      <c r="R22" s="60">
        <f>VLOOKUP($A22,'Return Data'!$B$7:$R$2292,16,0)</f>
        <v>13.703799999999999</v>
      </c>
      <c r="S22" s="62">
        <f t="shared" si="6"/>
        <v>12</v>
      </c>
    </row>
    <row r="23" spans="1:19" x14ac:dyDescent="0.3">
      <c r="A23" s="58" t="s">
        <v>811</v>
      </c>
      <c r="B23" s="59">
        <f>VLOOKUP($A23,'Return Data'!$B$7:$R$2292,3,0)</f>
        <v>44882</v>
      </c>
      <c r="C23" s="60">
        <f>VLOOKUP($A23,'Return Data'!$B$7:$R$2292,4,0)</f>
        <v>82.498699999999999</v>
      </c>
      <c r="D23" s="60">
        <f>VLOOKUP($A23,'Return Data'!$B$7:$R$2292,10,0)</f>
        <v>0.74580000000000002</v>
      </c>
      <c r="E23" s="61">
        <f t="shared" si="0"/>
        <v>14</v>
      </c>
      <c r="F23" s="60">
        <f>VLOOKUP($A23,'Return Data'!$B$7:$R$2292,11,0)</f>
        <v>13.0846</v>
      </c>
      <c r="G23" s="61">
        <f t="shared" si="1"/>
        <v>9</v>
      </c>
      <c r="H23" s="60">
        <f>VLOOKUP($A23,'Return Data'!$B$7:$R$2292,12,0)</f>
        <v>7.1859000000000002</v>
      </c>
      <c r="I23" s="61">
        <f t="shared" si="2"/>
        <v>6</v>
      </c>
      <c r="J23" s="60">
        <f>VLOOKUP($A23,'Return Data'!$B$7:$R$2292,13,0)</f>
        <v>2.7347000000000001</v>
      </c>
      <c r="K23" s="61">
        <f t="shared" si="3"/>
        <v>5</v>
      </c>
      <c r="L23" s="60">
        <f>VLOOKUP($A23,'Return Data'!$B$7:$R$2292,17,0)</f>
        <v>28.705200000000001</v>
      </c>
      <c r="M23" s="61">
        <f t="shared" si="4"/>
        <v>4</v>
      </c>
      <c r="N23" s="60">
        <f>VLOOKUP($A23,'Return Data'!$B$7:$R$2292,14,0)</f>
        <v>20.944199999999999</v>
      </c>
      <c r="O23" s="61">
        <f t="shared" si="7"/>
        <v>3</v>
      </c>
      <c r="P23" s="60">
        <f>VLOOKUP($A23,'Return Data'!$B$7:$R$2292,15,0)</f>
        <v>11.4076</v>
      </c>
      <c r="Q23" s="61">
        <f t="shared" si="8"/>
        <v>7</v>
      </c>
      <c r="R23" s="60">
        <f>VLOOKUP($A23,'Return Data'!$B$7:$R$2292,16,0)</f>
        <v>14.188700000000001</v>
      </c>
      <c r="S23" s="62">
        <f t="shared" si="6"/>
        <v>10</v>
      </c>
    </row>
    <row r="24" spans="1:19" x14ac:dyDescent="0.3">
      <c r="A24" s="58" t="s">
        <v>813</v>
      </c>
      <c r="B24" s="59">
        <f>VLOOKUP($A24,'Return Data'!$B$7:$R$2292,3,0)</f>
        <v>44882</v>
      </c>
      <c r="C24" s="60">
        <f>VLOOKUP($A24,'Return Data'!$B$7:$R$2292,4,0)</f>
        <v>58.481999999999999</v>
      </c>
      <c r="D24" s="60">
        <f>VLOOKUP($A24,'Return Data'!$B$7:$R$2292,10,0)</f>
        <v>3.0669</v>
      </c>
      <c r="E24" s="61">
        <f t="shared" si="0"/>
        <v>5</v>
      </c>
      <c r="F24" s="60">
        <f>VLOOKUP($A24,'Return Data'!$B$7:$R$2292,11,0)</f>
        <v>12.479200000000001</v>
      </c>
      <c r="G24" s="61">
        <f t="shared" si="1"/>
        <v>11</v>
      </c>
      <c r="H24" s="60">
        <f>VLOOKUP($A24,'Return Data'!$B$7:$R$2292,12,0)</f>
        <v>10.4313</v>
      </c>
      <c r="I24" s="61">
        <f t="shared" si="2"/>
        <v>2</v>
      </c>
      <c r="J24" s="60">
        <f>VLOOKUP($A24,'Return Data'!$B$7:$R$2292,13,0)</f>
        <v>5.7803000000000004</v>
      </c>
      <c r="K24" s="61">
        <f t="shared" si="3"/>
        <v>2</v>
      </c>
      <c r="L24" s="60">
        <f>VLOOKUP($A24,'Return Data'!$B$7:$R$2292,17,0)</f>
        <v>28.906400000000001</v>
      </c>
      <c r="M24" s="61">
        <f t="shared" si="4"/>
        <v>3</v>
      </c>
      <c r="N24" s="60">
        <f>VLOOKUP($A24,'Return Data'!$B$7:$R$2292,14,0)</f>
        <v>21.108899999999998</v>
      </c>
      <c r="O24" s="61">
        <f t="shared" si="7"/>
        <v>2</v>
      </c>
      <c r="P24" s="60">
        <f>VLOOKUP($A24,'Return Data'!$B$7:$R$2292,15,0)</f>
        <v>13.2758</v>
      </c>
      <c r="Q24" s="61">
        <f t="shared" si="8"/>
        <v>2</v>
      </c>
      <c r="R24" s="60">
        <f>VLOOKUP($A24,'Return Data'!$B$7:$R$2292,16,0)</f>
        <v>13.1416</v>
      </c>
      <c r="S24" s="62">
        <f t="shared" si="6"/>
        <v>14</v>
      </c>
    </row>
    <row r="25" spans="1:19" x14ac:dyDescent="0.3">
      <c r="A25" s="58" t="s">
        <v>816</v>
      </c>
      <c r="B25" s="59">
        <f>VLOOKUP($A25,'Return Data'!$B$7:$R$2292,3,0)</f>
        <v>44882</v>
      </c>
      <c r="C25" s="60">
        <f>VLOOKUP($A25,'Return Data'!$B$7:$R$2292,4,0)</f>
        <v>233.68209999999999</v>
      </c>
      <c r="D25" s="60">
        <f>VLOOKUP($A25,'Return Data'!$B$7:$R$2292,10,0)</f>
        <v>-0.2334</v>
      </c>
      <c r="E25" s="61">
        <f t="shared" si="0"/>
        <v>16</v>
      </c>
      <c r="F25" s="60">
        <f>VLOOKUP($A25,'Return Data'!$B$7:$R$2292,11,0)</f>
        <v>8.6150000000000002</v>
      </c>
      <c r="G25" s="61">
        <f t="shared" si="1"/>
        <v>18</v>
      </c>
      <c r="H25" s="60">
        <f>VLOOKUP($A25,'Return Data'!$B$7:$R$2292,12,0)</f>
        <v>-0.59440000000000004</v>
      </c>
      <c r="I25" s="61">
        <f t="shared" si="2"/>
        <v>19</v>
      </c>
      <c r="J25" s="60">
        <f>VLOOKUP($A25,'Return Data'!$B$7:$R$2292,13,0)</f>
        <v>-9.7371999999999996</v>
      </c>
      <c r="K25" s="61">
        <f t="shared" si="3"/>
        <v>20</v>
      </c>
      <c r="L25" s="60">
        <f>VLOOKUP($A25,'Return Data'!$B$7:$R$2292,17,0)</f>
        <v>20.3459</v>
      </c>
      <c r="M25" s="61">
        <f t="shared" si="4"/>
        <v>10</v>
      </c>
      <c r="N25" s="60">
        <f>VLOOKUP($A25,'Return Data'!$B$7:$R$2292,14,0)</f>
        <v>15.71</v>
      </c>
      <c r="O25" s="61">
        <f t="shared" si="7"/>
        <v>11</v>
      </c>
      <c r="P25" s="60">
        <f>VLOOKUP($A25,'Return Data'!$B$7:$R$2292,15,0)</f>
        <v>12.815799999999999</v>
      </c>
      <c r="Q25" s="61">
        <f t="shared" si="8"/>
        <v>5</v>
      </c>
      <c r="R25" s="60">
        <f>VLOOKUP($A25,'Return Data'!$B$7:$R$2292,16,0)</f>
        <v>19.0044</v>
      </c>
      <c r="S25" s="62">
        <f t="shared" si="6"/>
        <v>3</v>
      </c>
    </row>
    <row r="26" spans="1:19" x14ac:dyDescent="0.3">
      <c r="A26" s="58" t="s">
        <v>1909</v>
      </c>
      <c r="B26" s="59">
        <f>VLOOKUP($A26,'Return Data'!$B$7:$R$2292,3,0)</f>
        <v>44882</v>
      </c>
      <c r="C26" s="60">
        <f>VLOOKUP($A26,'Return Data'!$B$7:$R$2292,4,0)</f>
        <v>112.41200000000001</v>
      </c>
      <c r="D26" s="60">
        <f>VLOOKUP($A26,'Return Data'!$B$7:$R$2292,10,0)</f>
        <v>2.5438000000000001</v>
      </c>
      <c r="E26" s="61">
        <f t="shared" si="0"/>
        <v>8</v>
      </c>
      <c r="F26" s="60">
        <f>VLOOKUP($A26,'Return Data'!$B$7:$R$2292,11,0)</f>
        <v>13.3324</v>
      </c>
      <c r="G26" s="61">
        <f t="shared" si="1"/>
        <v>8</v>
      </c>
      <c r="H26" s="60">
        <f>VLOOKUP($A26,'Return Data'!$B$7:$R$2292,12,0)</f>
        <v>3.6743999999999999</v>
      </c>
      <c r="I26" s="61">
        <f t="shared" si="2"/>
        <v>13</v>
      </c>
      <c r="J26" s="60">
        <f>VLOOKUP($A26,'Return Data'!$B$7:$R$2292,13,0)</f>
        <v>-1.7635000000000001</v>
      </c>
      <c r="K26" s="61">
        <f t="shared" si="3"/>
        <v>14</v>
      </c>
      <c r="L26" s="60">
        <f>VLOOKUP($A26,'Return Data'!$B$7:$R$2292,17,0)</f>
        <v>22.158100000000001</v>
      </c>
      <c r="M26" s="61">
        <f t="shared" si="4"/>
        <v>8</v>
      </c>
      <c r="N26" s="60">
        <f>VLOOKUP($A26,'Return Data'!$B$7:$R$2292,14,0)</f>
        <v>18.588200000000001</v>
      </c>
      <c r="O26" s="61">
        <f t="shared" si="7"/>
        <v>7</v>
      </c>
      <c r="P26" s="60">
        <f>VLOOKUP($A26,'Return Data'!$B$7:$R$2292,15,0)</f>
        <v>13.045299999999999</v>
      </c>
      <c r="Q26" s="61">
        <f t="shared" si="8"/>
        <v>3</v>
      </c>
      <c r="R26" s="60">
        <f>VLOOKUP($A26,'Return Data'!$B$7:$R$2292,16,0)</f>
        <v>15.2691</v>
      </c>
      <c r="S26" s="62">
        <f t="shared" si="6"/>
        <v>7</v>
      </c>
    </row>
    <row r="27" spans="1:19" x14ac:dyDescent="0.3">
      <c r="A27" s="58" t="s">
        <v>820</v>
      </c>
      <c r="B27" s="59">
        <f>VLOOKUP($A27,'Return Data'!$B$7:$R$2292,3,0)</f>
        <v>44882</v>
      </c>
      <c r="C27" s="60">
        <f>VLOOKUP($A27,'Return Data'!$B$7:$R$2292,4,0)</f>
        <v>15.849500000000001</v>
      </c>
      <c r="D27" s="60">
        <f>VLOOKUP($A27,'Return Data'!$B$7:$R$2292,10,0)</f>
        <v>3.8719000000000001</v>
      </c>
      <c r="E27" s="61">
        <f t="shared" si="0"/>
        <v>4</v>
      </c>
      <c r="F27" s="60">
        <f>VLOOKUP($A27,'Return Data'!$B$7:$R$2292,11,0)</f>
        <v>13.492800000000001</v>
      </c>
      <c r="G27" s="61">
        <f t="shared" si="1"/>
        <v>7</v>
      </c>
      <c r="H27" s="60">
        <f>VLOOKUP($A27,'Return Data'!$B$7:$R$2292,12,0)</f>
        <v>6.7012</v>
      </c>
      <c r="I27" s="61">
        <f t="shared" si="2"/>
        <v>7</v>
      </c>
      <c r="J27" s="60">
        <f>VLOOKUP($A27,'Return Data'!$B$7:$R$2292,13,0)</f>
        <v>2.2793000000000001</v>
      </c>
      <c r="K27" s="61">
        <f t="shared" si="3"/>
        <v>6</v>
      </c>
      <c r="L27" s="60">
        <f>VLOOKUP($A27,'Return Data'!$B$7:$R$2292,17,0)</f>
        <v>22.6082</v>
      </c>
      <c r="M27" s="61">
        <f t="shared" si="4"/>
        <v>6</v>
      </c>
      <c r="N27" s="60"/>
      <c r="O27" s="61"/>
      <c r="P27" s="60"/>
      <c r="Q27" s="61"/>
      <c r="R27" s="60">
        <f>VLOOKUP($A27,'Return Data'!$B$7:$R$2292,16,0)</f>
        <v>16.875399999999999</v>
      </c>
      <c r="S27" s="62">
        <f t="shared" si="6"/>
        <v>5</v>
      </c>
    </row>
    <row r="28" spans="1:19" x14ac:dyDescent="0.3">
      <c r="A28" s="58" t="s">
        <v>822</v>
      </c>
      <c r="B28" s="59">
        <f>VLOOKUP($A28,'Return Data'!$B$7:$R$2292,3,0)</f>
        <v>44882</v>
      </c>
      <c r="C28" s="60">
        <f>VLOOKUP($A28,'Return Data'!$B$7:$R$2292,4,0)</f>
        <v>18.309999999999999</v>
      </c>
      <c r="D28" s="60">
        <f>VLOOKUP($A28,'Return Data'!$B$7:$R$2292,10,0)</f>
        <v>1.4403999999999999</v>
      </c>
      <c r="E28" s="61">
        <f t="shared" si="0"/>
        <v>10</v>
      </c>
      <c r="F28" s="60">
        <f>VLOOKUP($A28,'Return Data'!$B$7:$R$2292,11,0)</f>
        <v>11.7827</v>
      </c>
      <c r="G28" s="61">
        <f t="shared" si="1"/>
        <v>15</v>
      </c>
      <c r="H28" s="60">
        <f>VLOOKUP($A28,'Return Data'!$B$7:$R$2292,12,0)</f>
        <v>3.3296000000000001</v>
      </c>
      <c r="I28" s="61">
        <f t="shared" si="2"/>
        <v>14</v>
      </c>
      <c r="J28" s="60">
        <f>VLOOKUP($A28,'Return Data'!$B$7:$R$2292,13,0)</f>
        <v>-2.1379000000000001</v>
      </c>
      <c r="K28" s="61">
        <f t="shared" si="3"/>
        <v>15</v>
      </c>
      <c r="L28" s="60">
        <f>VLOOKUP($A28,'Return Data'!$B$7:$R$2292,17,0)</f>
        <v>20.309200000000001</v>
      </c>
      <c r="M28" s="61">
        <f t="shared" si="4"/>
        <v>11</v>
      </c>
      <c r="N28" s="60">
        <f>VLOOKUP($A28,'Return Data'!$B$7:$R$2292,14,0)</f>
        <v>18.208300000000001</v>
      </c>
      <c r="O28" s="61">
        <f t="shared" si="7"/>
        <v>8</v>
      </c>
      <c r="P28" s="60"/>
      <c r="Q28" s="61"/>
      <c r="R28" s="60">
        <f>VLOOKUP($A28,'Return Data'!$B$7:$R$2292,16,0)</f>
        <v>20.199100000000001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1.2567333333333335</v>
      </c>
      <c r="E30" s="69"/>
      <c r="F30" s="70">
        <f>AVERAGE(F8:F28)</f>
        <v>12.342685714285713</v>
      </c>
      <c r="G30" s="69"/>
      <c r="H30" s="70">
        <f>AVERAGE(H8:H28)</f>
        <v>4.6828380952380959</v>
      </c>
      <c r="I30" s="69"/>
      <c r="J30" s="70">
        <f>AVERAGE(J8:J28)</f>
        <v>-1.0192047619047619</v>
      </c>
      <c r="K30" s="69"/>
      <c r="L30" s="70">
        <f>AVERAGE(L8:L28)</f>
        <v>20.708671428571428</v>
      </c>
      <c r="M30" s="69"/>
      <c r="N30" s="70">
        <f>AVERAGE(N8:N28)</f>
        <v>16.115409999999997</v>
      </c>
      <c r="O30" s="69"/>
      <c r="P30" s="70">
        <f>AVERAGE(P8:P28)</f>
        <v>10.856026666666667</v>
      </c>
      <c r="Q30" s="69"/>
      <c r="R30" s="70">
        <f>AVERAGE(R8:R28)</f>
        <v>13.666809523809526</v>
      </c>
      <c r="S30" s="71"/>
    </row>
    <row r="31" spans="1:19" x14ac:dyDescent="0.3">
      <c r="A31" s="68" t="s">
        <v>28</v>
      </c>
      <c r="B31" s="69"/>
      <c r="C31" s="69"/>
      <c r="D31" s="70">
        <f>MIN(D8:D28)</f>
        <v>-5.0609000000000002</v>
      </c>
      <c r="E31" s="69"/>
      <c r="F31" s="70">
        <f>MIN(F8:F28)</f>
        <v>4.7569999999999997</v>
      </c>
      <c r="G31" s="69"/>
      <c r="H31" s="70">
        <f>MIN(H8:H28)</f>
        <v>-6.2470999999999997</v>
      </c>
      <c r="I31" s="69"/>
      <c r="J31" s="70">
        <f>MIN(J8:J28)</f>
        <v>-16.556799999999999</v>
      </c>
      <c r="K31" s="69"/>
      <c r="L31" s="70">
        <f>MIN(L8:L28)</f>
        <v>10.0783</v>
      </c>
      <c r="M31" s="69"/>
      <c r="N31" s="70">
        <f>MIN(N8:N28)</f>
        <v>9.1759000000000004</v>
      </c>
      <c r="O31" s="69"/>
      <c r="P31" s="70">
        <f>MIN(P8:P28)</f>
        <v>6.7202999999999999</v>
      </c>
      <c r="Q31" s="69"/>
      <c r="R31" s="70">
        <f>MIN(R8:R28)</f>
        <v>1.3722000000000001</v>
      </c>
      <c r="S31" s="71"/>
    </row>
    <row r="32" spans="1:19" ht="15" thickBot="1" x14ac:dyDescent="0.35">
      <c r="A32" s="72" t="s">
        <v>29</v>
      </c>
      <c r="B32" s="73"/>
      <c r="C32" s="73"/>
      <c r="D32" s="74">
        <f>MAX(D8:D28)</f>
        <v>5.5762</v>
      </c>
      <c r="E32" s="73"/>
      <c r="F32" s="74">
        <f>MAX(F8:F28)</f>
        <v>18.790600000000001</v>
      </c>
      <c r="G32" s="73"/>
      <c r="H32" s="74">
        <f>MAX(H8:H28)</f>
        <v>17.9863</v>
      </c>
      <c r="I32" s="73"/>
      <c r="J32" s="74">
        <f>MAX(J8:J28)</f>
        <v>16.097300000000001</v>
      </c>
      <c r="K32" s="73"/>
      <c r="L32" s="74">
        <f>MAX(L8:L28)</f>
        <v>35.442700000000002</v>
      </c>
      <c r="M32" s="73"/>
      <c r="N32" s="74">
        <f>MAX(N8:N28)</f>
        <v>21.994900000000001</v>
      </c>
      <c r="O32" s="73"/>
      <c r="P32" s="74">
        <f>MAX(P8:P28)</f>
        <v>15.5181</v>
      </c>
      <c r="Q32" s="73"/>
      <c r="R32" s="74">
        <f>MAX(R8:R28)</f>
        <v>20.199100000000001</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44882</v>
      </c>
      <c r="C8" s="60">
        <f>VLOOKUP($A8,'Return Data'!$B$7:$R$2292,4,0)</f>
        <v>57.378900000000002</v>
      </c>
      <c r="D8" s="60">
        <f>VLOOKUP($A8,'Return Data'!$B$7:$R$2292,10,0)</f>
        <v>1.0617000000000001</v>
      </c>
      <c r="E8" s="61">
        <f t="shared" ref="E8:E29" si="0">RANK(D8,D$8:D$29,0)</f>
        <v>20</v>
      </c>
      <c r="F8" s="60">
        <f>VLOOKUP($A8,'Return Data'!$B$7:$R$2292,11,0)</f>
        <v>8.952</v>
      </c>
      <c r="G8" s="61">
        <f t="shared" ref="G8:G29" si="1">RANK(F8,F$8:F$29,0)</f>
        <v>18</v>
      </c>
      <c r="H8" s="60">
        <f>VLOOKUP($A8,'Return Data'!$B$7:$R$2292,12,0)</f>
        <v>5.2499999999999998E-2</v>
      </c>
      <c r="I8" s="61">
        <f t="shared" ref="I8:I29" si="2">RANK(H8,H$8:H$29,0)</f>
        <v>21</v>
      </c>
      <c r="J8" s="60">
        <f>VLOOKUP($A8,'Return Data'!$B$7:$R$2292,13,0)</f>
        <v>-7.2670000000000003</v>
      </c>
      <c r="K8" s="61">
        <f t="shared" ref="K8:K29" si="3">RANK(J8,J$8:J$29,0)</f>
        <v>20</v>
      </c>
      <c r="L8" s="60">
        <f>VLOOKUP($A8,'Return Data'!$B$7:$R$2292,17,0)</f>
        <v>27.365300000000001</v>
      </c>
      <c r="M8" s="61">
        <f t="shared" ref="M8:M18" si="4">RANK(L8,L$8:L$29,0)</f>
        <v>21</v>
      </c>
      <c r="N8" s="60">
        <f>VLOOKUP($A8,'Return Data'!$B$7:$R$2292,14,0)</f>
        <v>21.500499999999999</v>
      </c>
      <c r="O8" s="61">
        <f>RANK(N8,N$8:N$29,0)</f>
        <v>20</v>
      </c>
      <c r="P8" s="60">
        <f>VLOOKUP($A8,'Return Data'!$B$7:$R$2292,15,0)</f>
        <v>5.6985999999999999</v>
      </c>
      <c r="Q8" s="61">
        <f>RANK(P8,P$8:P$29,0)</f>
        <v>15</v>
      </c>
      <c r="R8" s="60">
        <f>VLOOKUP($A8,'Return Data'!$B$7:$R$2292,16,0)</f>
        <v>15.970599999999999</v>
      </c>
      <c r="S8" s="62">
        <f t="shared" ref="S8:S29" si="5">RANK(R8,R$8:R$29,0)</f>
        <v>19</v>
      </c>
    </row>
    <row r="9" spans="1:20" x14ac:dyDescent="0.3">
      <c r="A9" s="58" t="s">
        <v>1352</v>
      </c>
      <c r="B9" s="59">
        <f>VLOOKUP($A9,'Return Data'!$B$7:$R$2292,3,0)</f>
        <v>44882</v>
      </c>
      <c r="C9" s="60">
        <f>VLOOKUP($A9,'Return Data'!$B$7:$R$2292,4,0)</f>
        <v>71.209999999999994</v>
      </c>
      <c r="D9" s="60">
        <f>VLOOKUP($A9,'Return Data'!$B$7:$R$2292,10,0)</f>
        <v>2.3279000000000001</v>
      </c>
      <c r="E9" s="61">
        <f t="shared" si="0"/>
        <v>15</v>
      </c>
      <c r="F9" s="60">
        <f>VLOOKUP($A9,'Return Data'!$B$7:$R$2292,11,0)</f>
        <v>12.2301</v>
      </c>
      <c r="G9" s="61">
        <f t="shared" si="1"/>
        <v>16</v>
      </c>
      <c r="H9" s="60">
        <f>VLOOKUP($A9,'Return Data'!$B$7:$R$2292,12,0)</f>
        <v>6.9862000000000002</v>
      </c>
      <c r="I9" s="61">
        <f t="shared" si="2"/>
        <v>14</v>
      </c>
      <c r="J9" s="60">
        <f>VLOOKUP($A9,'Return Data'!$B$7:$R$2292,13,0)</f>
        <v>3.6385000000000001</v>
      </c>
      <c r="K9" s="61">
        <f t="shared" si="3"/>
        <v>10</v>
      </c>
      <c r="L9" s="60">
        <f>VLOOKUP($A9,'Return Data'!$B$7:$R$2292,17,0)</f>
        <v>34.250799999999998</v>
      </c>
      <c r="M9" s="61">
        <f t="shared" si="4"/>
        <v>17</v>
      </c>
      <c r="N9" s="60">
        <f>VLOOKUP($A9,'Return Data'!$B$7:$R$2292,14,0)</f>
        <v>28.463899999999999</v>
      </c>
      <c r="O9" s="61">
        <f>RANK(N9,N$8:N$29,0)</f>
        <v>15</v>
      </c>
      <c r="P9" s="60">
        <f>VLOOKUP($A9,'Return Data'!$B$7:$R$2292,15,0)</f>
        <v>19.944199999999999</v>
      </c>
      <c r="Q9" s="61">
        <f>RANK(P9,P$8:P$29,0)</f>
        <v>2</v>
      </c>
      <c r="R9" s="60">
        <f>VLOOKUP($A9,'Return Data'!$B$7:$R$2292,16,0)</f>
        <v>24.456099999999999</v>
      </c>
      <c r="S9" s="62">
        <f t="shared" si="5"/>
        <v>8</v>
      </c>
    </row>
    <row r="10" spans="1:20" x14ac:dyDescent="0.3">
      <c r="A10" s="58" t="s">
        <v>2034</v>
      </c>
      <c r="B10" s="59">
        <f>VLOOKUP($A10,'Return Data'!$B$7:$R$2292,3,0)</f>
        <v>44882</v>
      </c>
      <c r="C10" s="60">
        <f>VLOOKUP($A10,'Return Data'!$B$7:$R$2292,4,0)</f>
        <v>28.97</v>
      </c>
      <c r="D10" s="60">
        <f>VLOOKUP($A10,'Return Data'!$B$7:$R$2292,10,0)</f>
        <v>4.0214999999999996</v>
      </c>
      <c r="E10" s="61">
        <f t="shared" si="0"/>
        <v>8</v>
      </c>
      <c r="F10" s="60">
        <f>VLOOKUP($A10,'Return Data'!$B$7:$R$2292,11,0)</f>
        <v>15.4183</v>
      </c>
      <c r="G10" s="61">
        <f t="shared" si="1"/>
        <v>5</v>
      </c>
      <c r="H10" s="60">
        <f>VLOOKUP($A10,'Return Data'!$B$7:$R$2292,12,0)</f>
        <v>7.1772</v>
      </c>
      <c r="I10" s="61">
        <f t="shared" si="2"/>
        <v>13</v>
      </c>
      <c r="J10" s="60">
        <f>VLOOKUP($A10,'Return Data'!$B$7:$R$2292,13,0)</f>
        <v>2.0789</v>
      </c>
      <c r="K10" s="61">
        <f t="shared" si="3"/>
        <v>13</v>
      </c>
      <c r="L10" s="60">
        <f>VLOOKUP($A10,'Return Data'!$B$7:$R$2292,17,0)</f>
        <v>38.603299999999997</v>
      </c>
      <c r="M10" s="61">
        <f t="shared" si="4"/>
        <v>11</v>
      </c>
      <c r="N10" s="60">
        <f>VLOOKUP($A10,'Return Data'!$B$7:$R$2292,14,0)</f>
        <v>40.348399999999998</v>
      </c>
      <c r="O10" s="61">
        <f>RANK(N10,N$8:N$29,0)</f>
        <v>2</v>
      </c>
      <c r="P10" s="60"/>
      <c r="Q10" s="61"/>
      <c r="R10" s="60">
        <f>VLOOKUP($A10,'Return Data'!$B$7:$R$2292,16,0)</f>
        <v>31.217700000000001</v>
      </c>
      <c r="S10" s="62">
        <f t="shared" si="5"/>
        <v>2</v>
      </c>
    </row>
    <row r="11" spans="1:20" x14ac:dyDescent="0.3">
      <c r="A11" s="58" t="s">
        <v>1354</v>
      </c>
      <c r="B11" s="59">
        <f>VLOOKUP($A11,'Return Data'!$B$7:$R$2292,3,0)</f>
        <v>44882</v>
      </c>
      <c r="C11" s="60">
        <f>VLOOKUP($A11,'Return Data'!$B$7:$R$2292,4,0)</f>
        <v>26.29</v>
      </c>
      <c r="D11" s="60">
        <f>VLOOKUP($A11,'Return Data'!$B$7:$R$2292,10,0)</f>
        <v>1.2712000000000001</v>
      </c>
      <c r="E11" s="61">
        <f t="shared" si="0"/>
        <v>18</v>
      </c>
      <c r="F11" s="60">
        <f>VLOOKUP($A11,'Return Data'!$B$7:$R$2292,11,0)</f>
        <v>11.068899999999999</v>
      </c>
      <c r="G11" s="61">
        <f t="shared" si="1"/>
        <v>17</v>
      </c>
      <c r="H11" s="60">
        <f>VLOOKUP($A11,'Return Data'!$B$7:$R$2292,12,0)</f>
        <v>8.6813000000000002</v>
      </c>
      <c r="I11" s="61">
        <f t="shared" si="2"/>
        <v>9</v>
      </c>
      <c r="J11" s="60">
        <f>VLOOKUP($A11,'Return Data'!$B$7:$R$2292,13,0)</f>
        <v>8.3676999999999992</v>
      </c>
      <c r="K11" s="61">
        <f t="shared" si="3"/>
        <v>3</v>
      </c>
      <c r="L11" s="60">
        <f>VLOOKUP($A11,'Return Data'!$B$7:$R$2292,17,0)</f>
        <v>44.332999999999998</v>
      </c>
      <c r="M11" s="61">
        <f t="shared" si="4"/>
        <v>3</v>
      </c>
      <c r="N11" s="60">
        <f>VLOOKUP($A11,'Return Data'!$B$7:$R$2292,14,0)</f>
        <v>40.119300000000003</v>
      </c>
      <c r="O11" s="61">
        <f t="shared" ref="O11:O25" si="6">RANK(N11,N$8:N$29,0)</f>
        <v>3</v>
      </c>
      <c r="P11" s="60"/>
      <c r="Q11" s="61"/>
      <c r="R11" s="60">
        <f>VLOOKUP($A11,'Return Data'!$B$7:$R$2292,16,0)</f>
        <v>29.348199999999999</v>
      </c>
      <c r="S11" s="62">
        <f t="shared" si="5"/>
        <v>4</v>
      </c>
    </row>
    <row r="12" spans="1:20" x14ac:dyDescent="0.3">
      <c r="A12" s="58" t="s">
        <v>1356</v>
      </c>
      <c r="B12" s="59">
        <f>VLOOKUP($A12,'Return Data'!$B$7:$R$2292,3,0)</f>
        <v>44882</v>
      </c>
      <c r="C12" s="60">
        <f>VLOOKUP($A12,'Return Data'!$B$7:$R$2292,4,0)</f>
        <v>120.449</v>
      </c>
      <c r="D12" s="60">
        <f>VLOOKUP($A12,'Return Data'!$B$7:$R$2292,10,0)</f>
        <v>1.2363999999999999</v>
      </c>
      <c r="E12" s="61">
        <f t="shared" si="0"/>
        <v>19</v>
      </c>
      <c r="F12" s="60">
        <f>VLOOKUP($A12,'Return Data'!$B$7:$R$2292,11,0)</f>
        <v>6.7005999999999997</v>
      </c>
      <c r="G12" s="61">
        <f t="shared" si="1"/>
        <v>22</v>
      </c>
      <c r="H12" s="60">
        <f>VLOOKUP($A12,'Return Data'!$B$7:$R$2292,12,0)</f>
        <v>5.4074</v>
      </c>
      <c r="I12" s="61">
        <f t="shared" si="2"/>
        <v>17</v>
      </c>
      <c r="J12" s="60">
        <f>VLOOKUP($A12,'Return Data'!$B$7:$R$2292,13,0)</f>
        <v>1.3172999999999999</v>
      </c>
      <c r="K12" s="61">
        <f t="shared" si="3"/>
        <v>14</v>
      </c>
      <c r="L12" s="60">
        <f>VLOOKUP($A12,'Return Data'!$B$7:$R$2292,17,0)</f>
        <v>33.271000000000001</v>
      </c>
      <c r="M12" s="61">
        <f t="shared" si="4"/>
        <v>18</v>
      </c>
      <c r="N12" s="60">
        <f>VLOOKUP($A12,'Return Data'!$B$7:$R$2292,14,0)</f>
        <v>30.282599999999999</v>
      </c>
      <c r="O12" s="61">
        <f t="shared" si="6"/>
        <v>11</v>
      </c>
      <c r="P12" s="60">
        <f>VLOOKUP($A12,'Return Data'!$B$7:$R$2292,15,0)</f>
        <v>12.6317</v>
      </c>
      <c r="Q12" s="61">
        <f t="shared" ref="Q12:Q29" si="7">RANK(P12,P$8:P$29,0)</f>
        <v>11</v>
      </c>
      <c r="R12" s="60">
        <f>VLOOKUP($A12,'Return Data'!$B$7:$R$2292,16,0)</f>
        <v>21.531500000000001</v>
      </c>
      <c r="S12" s="62">
        <f t="shared" si="5"/>
        <v>10</v>
      </c>
    </row>
    <row r="13" spans="1:20" x14ac:dyDescent="0.3">
      <c r="A13" s="58" t="s">
        <v>1358</v>
      </c>
      <c r="B13" s="59">
        <f>VLOOKUP($A13,'Return Data'!$B$7:$R$2292,3,0)</f>
        <v>44882</v>
      </c>
      <c r="C13" s="60">
        <f>VLOOKUP($A13,'Return Data'!$B$7:$R$2292,4,0)</f>
        <v>27.021000000000001</v>
      </c>
      <c r="D13" s="60">
        <f>VLOOKUP($A13,'Return Data'!$B$7:$R$2292,10,0)</f>
        <v>2.8509000000000002</v>
      </c>
      <c r="E13" s="61">
        <f t="shared" si="0"/>
        <v>11</v>
      </c>
      <c r="F13" s="60">
        <f>VLOOKUP($A13,'Return Data'!$B$7:$R$2292,11,0)</f>
        <v>15.188800000000001</v>
      </c>
      <c r="G13" s="61">
        <f t="shared" si="1"/>
        <v>7</v>
      </c>
      <c r="H13" s="60">
        <f>VLOOKUP($A13,'Return Data'!$B$7:$R$2292,12,0)</f>
        <v>9.2155000000000005</v>
      </c>
      <c r="I13" s="61">
        <f t="shared" si="2"/>
        <v>6</v>
      </c>
      <c r="J13" s="60">
        <f>VLOOKUP($A13,'Return Data'!$B$7:$R$2292,13,0)</f>
        <v>4.8666999999999998</v>
      </c>
      <c r="K13" s="61">
        <f t="shared" si="3"/>
        <v>6</v>
      </c>
      <c r="L13" s="60">
        <f>VLOOKUP($A13,'Return Data'!$B$7:$R$2292,17,0)</f>
        <v>39.763100000000001</v>
      </c>
      <c r="M13" s="61">
        <f t="shared" si="4"/>
        <v>8</v>
      </c>
      <c r="N13" s="60">
        <f>VLOOKUP($A13,'Return Data'!$B$7:$R$2292,14,0)</f>
        <v>34.8872</v>
      </c>
      <c r="O13" s="61">
        <f t="shared" si="6"/>
        <v>5</v>
      </c>
      <c r="P13" s="60"/>
      <c r="Q13" s="61"/>
      <c r="R13" s="60">
        <f>VLOOKUP($A13,'Return Data'!$B$7:$R$2292,16,0)</f>
        <v>30.0962</v>
      </c>
      <c r="S13" s="62">
        <f t="shared" si="5"/>
        <v>3</v>
      </c>
    </row>
    <row r="14" spans="1:20" x14ac:dyDescent="0.3">
      <c r="A14" s="58" t="s">
        <v>1361</v>
      </c>
      <c r="B14" s="59">
        <f>VLOOKUP($A14,'Return Data'!$B$7:$R$2292,3,0)</f>
        <v>44882</v>
      </c>
      <c r="C14" s="60">
        <f>VLOOKUP($A14,'Return Data'!$B$7:$R$2292,4,0)</f>
        <v>104.932</v>
      </c>
      <c r="D14" s="60">
        <f>VLOOKUP($A14,'Return Data'!$B$7:$R$2292,10,0)</f>
        <v>5.4222000000000001</v>
      </c>
      <c r="E14" s="61">
        <f t="shared" si="0"/>
        <v>5</v>
      </c>
      <c r="F14" s="60">
        <f>VLOOKUP($A14,'Return Data'!$B$7:$R$2292,11,0)</f>
        <v>14.9907</v>
      </c>
      <c r="G14" s="61">
        <f t="shared" si="1"/>
        <v>8</v>
      </c>
      <c r="H14" s="60">
        <f>VLOOKUP($A14,'Return Data'!$B$7:$R$2292,12,0)</f>
        <v>7.3738000000000001</v>
      </c>
      <c r="I14" s="61">
        <f t="shared" si="2"/>
        <v>11</v>
      </c>
      <c r="J14" s="60">
        <f>VLOOKUP($A14,'Return Data'!$B$7:$R$2292,13,0)</f>
        <v>1.2117</v>
      </c>
      <c r="K14" s="61">
        <f t="shared" si="3"/>
        <v>16</v>
      </c>
      <c r="L14" s="60">
        <f>VLOOKUP($A14,'Return Data'!$B$7:$R$2292,17,0)</f>
        <v>36.009300000000003</v>
      </c>
      <c r="M14" s="61">
        <f t="shared" si="4"/>
        <v>14</v>
      </c>
      <c r="N14" s="60">
        <f>VLOOKUP($A14,'Return Data'!$B$7:$R$2292,14,0)</f>
        <v>25.6569</v>
      </c>
      <c r="O14" s="61">
        <f t="shared" si="6"/>
        <v>18</v>
      </c>
      <c r="P14" s="60">
        <f>VLOOKUP($A14,'Return Data'!$B$7:$R$2292,15,0)</f>
        <v>11.042999999999999</v>
      </c>
      <c r="Q14" s="61">
        <f t="shared" si="7"/>
        <v>12</v>
      </c>
      <c r="R14" s="60">
        <f>VLOOKUP($A14,'Return Data'!$B$7:$R$2292,16,0)</f>
        <v>20.080100000000002</v>
      </c>
      <c r="S14" s="62">
        <f t="shared" si="5"/>
        <v>12</v>
      </c>
    </row>
    <row r="15" spans="1:20" x14ac:dyDescent="0.3">
      <c r="A15" s="58" t="s">
        <v>1362</v>
      </c>
      <c r="B15" s="59">
        <f>VLOOKUP($A15,'Return Data'!$B$7:$R$2292,3,0)</f>
        <v>44882</v>
      </c>
      <c r="C15" s="60">
        <f>VLOOKUP($A15,'Return Data'!$B$7:$R$2292,4,0)</f>
        <v>86.587000000000003</v>
      </c>
      <c r="D15" s="60">
        <f>VLOOKUP($A15,'Return Data'!$B$7:$R$2292,10,0)</f>
        <v>6.4467999999999996</v>
      </c>
      <c r="E15" s="61">
        <f t="shared" si="0"/>
        <v>3</v>
      </c>
      <c r="F15" s="60">
        <f>VLOOKUP($A15,'Return Data'!$B$7:$R$2292,11,0)</f>
        <v>16.239799999999999</v>
      </c>
      <c r="G15" s="61">
        <f t="shared" si="1"/>
        <v>2</v>
      </c>
      <c r="H15" s="60">
        <f>VLOOKUP($A15,'Return Data'!$B$7:$R$2292,12,0)</f>
        <v>9.1988000000000003</v>
      </c>
      <c r="I15" s="61">
        <f t="shared" si="2"/>
        <v>7</v>
      </c>
      <c r="J15" s="60">
        <f>VLOOKUP($A15,'Return Data'!$B$7:$R$2292,13,0)</f>
        <v>4.4890999999999996</v>
      </c>
      <c r="K15" s="61">
        <f t="shared" si="3"/>
        <v>7</v>
      </c>
      <c r="L15" s="60">
        <f>VLOOKUP($A15,'Return Data'!$B$7:$R$2292,17,0)</f>
        <v>39.451900000000002</v>
      </c>
      <c r="M15" s="61">
        <f t="shared" si="4"/>
        <v>9</v>
      </c>
      <c r="N15" s="60">
        <f>VLOOKUP($A15,'Return Data'!$B$7:$R$2292,14,0)</f>
        <v>28.040500000000002</v>
      </c>
      <c r="O15" s="61">
        <f t="shared" si="6"/>
        <v>16</v>
      </c>
      <c r="P15" s="60">
        <f>VLOOKUP($A15,'Return Data'!$B$7:$R$2292,15,0)</f>
        <v>14.3894</v>
      </c>
      <c r="Q15" s="61">
        <f t="shared" si="7"/>
        <v>8</v>
      </c>
      <c r="R15" s="60">
        <f>VLOOKUP($A15,'Return Data'!$B$7:$R$2292,16,0)</f>
        <v>18.702000000000002</v>
      </c>
      <c r="S15" s="62">
        <f t="shared" si="5"/>
        <v>14</v>
      </c>
    </row>
    <row r="16" spans="1:20" x14ac:dyDescent="0.3">
      <c r="A16" s="58" t="s">
        <v>1365</v>
      </c>
      <c r="B16" s="59">
        <f>VLOOKUP($A16,'Return Data'!$B$7:$R$2292,3,0)</f>
        <v>44882</v>
      </c>
      <c r="C16" s="60">
        <f>VLOOKUP($A16,'Return Data'!$B$7:$R$2292,4,0)</f>
        <v>90.387200000000007</v>
      </c>
      <c r="D16" s="60">
        <f>VLOOKUP($A16,'Return Data'!$B$7:$R$2292,10,0)</f>
        <v>2.3437999999999999</v>
      </c>
      <c r="E16" s="61">
        <f t="shared" si="0"/>
        <v>14</v>
      </c>
      <c r="F16" s="60">
        <f>VLOOKUP($A16,'Return Data'!$B$7:$R$2292,11,0)</f>
        <v>7.4766000000000004</v>
      </c>
      <c r="G16" s="61">
        <f t="shared" si="1"/>
        <v>21</v>
      </c>
      <c r="H16" s="60">
        <f>VLOOKUP($A16,'Return Data'!$B$7:$R$2292,12,0)</f>
        <v>-2.3757000000000001</v>
      </c>
      <c r="I16" s="61">
        <f t="shared" si="2"/>
        <v>22</v>
      </c>
      <c r="J16" s="60">
        <f>VLOOKUP($A16,'Return Data'!$B$7:$R$2292,13,0)</f>
        <v>-9.3414000000000001</v>
      </c>
      <c r="K16" s="61">
        <f t="shared" si="3"/>
        <v>21</v>
      </c>
      <c r="L16" s="60">
        <f>VLOOKUP($A16,'Return Data'!$B$7:$R$2292,17,0)</f>
        <v>29.655200000000001</v>
      </c>
      <c r="M16" s="61">
        <f t="shared" si="4"/>
        <v>19</v>
      </c>
      <c r="N16" s="60">
        <f>VLOOKUP($A16,'Return Data'!$B$7:$R$2292,14,0)</f>
        <v>25.135899999999999</v>
      </c>
      <c r="O16" s="61">
        <f t="shared" si="6"/>
        <v>19</v>
      </c>
      <c r="P16" s="60">
        <f>VLOOKUP($A16,'Return Data'!$B$7:$R$2292,15,0)</f>
        <v>7.9794999999999998</v>
      </c>
      <c r="Q16" s="61">
        <f t="shared" si="7"/>
        <v>14</v>
      </c>
      <c r="R16" s="60">
        <f>VLOOKUP($A16,'Return Data'!$B$7:$R$2292,16,0)</f>
        <v>16.093</v>
      </c>
      <c r="S16" s="62">
        <f t="shared" si="5"/>
        <v>18</v>
      </c>
    </row>
    <row r="17" spans="1:19" x14ac:dyDescent="0.3">
      <c r="A17" s="58" t="s">
        <v>1367</v>
      </c>
      <c r="B17" s="59">
        <f>VLOOKUP($A17,'Return Data'!$B$7:$R$2292,3,0)</f>
        <v>44882</v>
      </c>
      <c r="C17" s="60">
        <f>VLOOKUP($A17,'Return Data'!$B$7:$R$2292,4,0)</f>
        <v>58.91</v>
      </c>
      <c r="D17" s="60">
        <f>VLOOKUP($A17,'Return Data'!$B$7:$R$2292,10,0)</f>
        <v>2.8277000000000001</v>
      </c>
      <c r="E17" s="61">
        <f t="shared" si="0"/>
        <v>12</v>
      </c>
      <c r="F17" s="60">
        <f>VLOOKUP($A17,'Return Data'!$B$7:$R$2292,11,0)</f>
        <v>13.462999999999999</v>
      </c>
      <c r="G17" s="61">
        <f t="shared" si="1"/>
        <v>13</v>
      </c>
      <c r="H17" s="60">
        <f>VLOOKUP($A17,'Return Data'!$B$7:$R$2292,12,0)</f>
        <v>10.6915</v>
      </c>
      <c r="I17" s="61">
        <f t="shared" si="2"/>
        <v>4</v>
      </c>
      <c r="J17" s="60">
        <f>VLOOKUP($A17,'Return Data'!$B$7:$R$2292,13,0)</f>
        <v>3.4235000000000002</v>
      </c>
      <c r="K17" s="61">
        <f t="shared" si="3"/>
        <v>11</v>
      </c>
      <c r="L17" s="60">
        <f>VLOOKUP($A17,'Return Data'!$B$7:$R$2292,17,0)</f>
        <v>41.6982</v>
      </c>
      <c r="M17" s="61">
        <f t="shared" si="4"/>
        <v>6</v>
      </c>
      <c r="N17" s="60">
        <f>VLOOKUP($A17,'Return Data'!$B$7:$R$2292,14,0)</f>
        <v>31.144200000000001</v>
      </c>
      <c r="O17" s="61">
        <f t="shared" si="6"/>
        <v>9</v>
      </c>
      <c r="P17" s="60">
        <f>VLOOKUP($A17,'Return Data'!$B$7:$R$2292,15,0)</f>
        <v>14.594099999999999</v>
      </c>
      <c r="Q17" s="61">
        <f t="shared" si="7"/>
        <v>7</v>
      </c>
      <c r="R17" s="60">
        <f>VLOOKUP($A17,'Return Data'!$B$7:$R$2292,16,0)</f>
        <v>17.190999999999999</v>
      </c>
      <c r="S17" s="62">
        <f t="shared" si="5"/>
        <v>15</v>
      </c>
    </row>
    <row r="18" spans="1:19" x14ac:dyDescent="0.3">
      <c r="A18" s="58" t="s">
        <v>1369</v>
      </c>
      <c r="B18" s="59">
        <f>VLOOKUP($A18,'Return Data'!$B$7:$R$2292,3,0)</f>
        <v>44882</v>
      </c>
      <c r="C18" s="60">
        <f>VLOOKUP($A18,'Return Data'!$B$7:$R$2292,4,0)</f>
        <v>20.36</v>
      </c>
      <c r="D18" s="60">
        <f>VLOOKUP($A18,'Return Data'!$B$7:$R$2292,10,0)</f>
        <v>3.0364</v>
      </c>
      <c r="E18" s="61">
        <f t="shared" si="0"/>
        <v>10</v>
      </c>
      <c r="F18" s="60">
        <f>VLOOKUP($A18,'Return Data'!$B$7:$R$2292,11,0)</f>
        <v>15.354100000000001</v>
      </c>
      <c r="G18" s="61">
        <f t="shared" si="1"/>
        <v>6</v>
      </c>
      <c r="H18" s="60">
        <f>VLOOKUP($A18,'Return Data'!$B$7:$R$2292,12,0)</f>
        <v>9.7574000000000005</v>
      </c>
      <c r="I18" s="61">
        <f t="shared" si="2"/>
        <v>5</v>
      </c>
      <c r="J18" s="60">
        <f>VLOOKUP($A18,'Return Data'!$B$7:$R$2292,13,0)</f>
        <v>7.2142999999999997</v>
      </c>
      <c r="K18" s="61">
        <f t="shared" si="3"/>
        <v>4</v>
      </c>
      <c r="L18" s="60">
        <f>VLOOKUP($A18,'Return Data'!$B$7:$R$2292,17,0)</f>
        <v>41.490900000000003</v>
      </c>
      <c r="M18" s="61">
        <f t="shared" si="4"/>
        <v>7</v>
      </c>
      <c r="N18" s="60">
        <f>VLOOKUP($A18,'Return Data'!$B$7:$R$2292,14,0)</f>
        <v>28.8398</v>
      </c>
      <c r="O18" s="61">
        <f t="shared" si="6"/>
        <v>14</v>
      </c>
      <c r="P18" s="60">
        <f>VLOOKUP($A18,'Return Data'!$B$7:$R$2292,15,0)</f>
        <v>14.131</v>
      </c>
      <c r="Q18" s="61">
        <f t="shared" si="7"/>
        <v>9</v>
      </c>
      <c r="R18" s="60">
        <f>VLOOKUP($A18,'Return Data'!$B$7:$R$2292,16,0)</f>
        <v>14.0421</v>
      </c>
      <c r="S18" s="62">
        <f t="shared" si="5"/>
        <v>22</v>
      </c>
    </row>
    <row r="19" spans="1:19" x14ac:dyDescent="0.3">
      <c r="A19" s="58" t="s">
        <v>1370</v>
      </c>
      <c r="B19" s="59">
        <f>VLOOKUP($A19,'Return Data'!$B$7:$R$2292,3,0)</f>
        <v>44882</v>
      </c>
      <c r="C19" s="60">
        <f>VLOOKUP($A19,'Return Data'!$B$7:$R$2292,4,0)</f>
        <v>22.096</v>
      </c>
      <c r="D19" s="60">
        <f>VLOOKUP($A19,'Return Data'!$B$7:$R$2292,10,0)</f>
        <v>-0.43709999999999999</v>
      </c>
      <c r="E19" s="61">
        <f t="shared" si="0"/>
        <v>21</v>
      </c>
      <c r="F19" s="60">
        <f>VLOOKUP($A19,'Return Data'!$B$7:$R$2292,11,0)</f>
        <v>8.0488999999999997</v>
      </c>
      <c r="G19" s="61">
        <f t="shared" si="1"/>
        <v>20</v>
      </c>
      <c r="H19" s="60">
        <f>VLOOKUP($A19,'Return Data'!$B$7:$R$2292,12,0)</f>
        <v>0.34510000000000002</v>
      </c>
      <c r="I19" s="61">
        <f t="shared" si="2"/>
        <v>20</v>
      </c>
      <c r="J19" s="60">
        <f>VLOOKUP($A19,'Return Data'!$B$7:$R$2292,13,0)</f>
        <v>-6.4916999999999998</v>
      </c>
      <c r="K19" s="61">
        <f t="shared" si="3"/>
        <v>19</v>
      </c>
      <c r="L19" s="60">
        <f>VLOOKUP($A19,'Return Data'!$B$7:$R$2292,17,0)</f>
        <v>28.7484</v>
      </c>
      <c r="M19" s="61">
        <f t="shared" ref="M19:M21" si="8">RANK(L19,L$8:L$29,0)</f>
        <v>20</v>
      </c>
      <c r="N19" s="60"/>
      <c r="O19" s="61"/>
      <c r="P19" s="60"/>
      <c r="Q19" s="61"/>
      <c r="R19" s="60">
        <f>VLOOKUP($A19,'Return Data'!$B$7:$R$2292,16,0)</f>
        <v>33.714700000000001</v>
      </c>
      <c r="S19" s="62">
        <f t="shared" si="5"/>
        <v>1</v>
      </c>
    </row>
    <row r="20" spans="1:19" x14ac:dyDescent="0.3">
      <c r="A20" s="58" t="s">
        <v>1372</v>
      </c>
      <c r="B20" s="59">
        <f>VLOOKUP($A20,'Return Data'!$B$7:$R$2292,3,0)</f>
        <v>44882</v>
      </c>
      <c r="C20" s="60">
        <f>VLOOKUP($A20,'Return Data'!$B$7:$R$2292,4,0)</f>
        <v>23.21</v>
      </c>
      <c r="D20" s="60">
        <f>VLOOKUP($A20,'Return Data'!$B$7:$R$2292,10,0)</f>
        <v>4.0340999999999996</v>
      </c>
      <c r="E20" s="61">
        <f t="shared" si="0"/>
        <v>7</v>
      </c>
      <c r="F20" s="60">
        <f>VLOOKUP($A20,'Return Data'!$B$7:$R$2292,11,0)</f>
        <v>14.730600000000001</v>
      </c>
      <c r="G20" s="61">
        <f t="shared" si="1"/>
        <v>9</v>
      </c>
      <c r="H20" s="60">
        <f>VLOOKUP($A20,'Return Data'!$B$7:$R$2292,12,0)</f>
        <v>8.2050999999999998</v>
      </c>
      <c r="I20" s="61">
        <f t="shared" si="2"/>
        <v>10</v>
      </c>
      <c r="J20" s="60">
        <f>VLOOKUP($A20,'Return Data'!$B$7:$R$2292,13,0)</f>
        <v>1.3095000000000001</v>
      </c>
      <c r="K20" s="61">
        <f t="shared" si="3"/>
        <v>15</v>
      </c>
      <c r="L20" s="60">
        <f>VLOOKUP($A20,'Return Data'!$B$7:$R$2292,17,0)</f>
        <v>38.498399999999997</v>
      </c>
      <c r="M20" s="61">
        <f t="shared" si="8"/>
        <v>12</v>
      </c>
      <c r="N20" s="60">
        <f>VLOOKUP($A20,'Return Data'!$B$7:$R$2292,14,0)</f>
        <v>28.878599999999999</v>
      </c>
      <c r="O20" s="61">
        <f t="shared" si="6"/>
        <v>13</v>
      </c>
      <c r="P20" s="60"/>
      <c r="Q20" s="61"/>
      <c r="R20" s="60">
        <f>VLOOKUP($A20,'Return Data'!$B$7:$R$2292,16,0)</f>
        <v>23.0961</v>
      </c>
      <c r="S20" s="62">
        <f t="shared" si="5"/>
        <v>9</v>
      </c>
    </row>
    <row r="21" spans="1:19" x14ac:dyDescent="0.3">
      <c r="A21" s="58" t="s">
        <v>1374</v>
      </c>
      <c r="B21" s="59">
        <f>VLOOKUP($A21,'Return Data'!$B$7:$R$2292,3,0)</f>
        <v>44882</v>
      </c>
      <c r="C21" s="60">
        <f>VLOOKUP($A21,'Return Data'!$B$7:$R$2292,4,0)</f>
        <v>15.217499999999999</v>
      </c>
      <c r="D21" s="60">
        <f>VLOOKUP($A21,'Return Data'!$B$7:$R$2292,10,0)</f>
        <v>3.1716000000000002</v>
      </c>
      <c r="E21" s="61">
        <f t="shared" si="0"/>
        <v>9</v>
      </c>
      <c r="F21" s="60">
        <f>VLOOKUP($A21,'Return Data'!$B$7:$R$2292,11,0)</f>
        <v>13.3705</v>
      </c>
      <c r="G21" s="61">
        <f t="shared" si="1"/>
        <v>14</v>
      </c>
      <c r="H21" s="60">
        <f>VLOOKUP($A21,'Return Data'!$B$7:$R$2292,12,0)</f>
        <v>4.2930000000000001</v>
      </c>
      <c r="I21" s="61">
        <f t="shared" si="2"/>
        <v>18</v>
      </c>
      <c r="J21" s="60">
        <f>VLOOKUP($A21,'Return Data'!$B$7:$R$2292,13,0)</f>
        <v>-9.8414999999999999</v>
      </c>
      <c r="K21" s="61">
        <f t="shared" si="3"/>
        <v>22</v>
      </c>
      <c r="L21" s="60">
        <f>VLOOKUP($A21,'Return Data'!$B$7:$R$2292,17,0)</f>
        <v>22.240400000000001</v>
      </c>
      <c r="M21" s="61">
        <f t="shared" si="8"/>
        <v>22</v>
      </c>
      <c r="N21" s="60"/>
      <c r="O21" s="61"/>
      <c r="P21" s="60"/>
      <c r="Q21" s="61"/>
      <c r="R21" s="60">
        <f>VLOOKUP($A21,'Return Data'!$B$7:$R$2292,16,0)</f>
        <v>16.490400000000001</v>
      </c>
      <c r="S21" s="62">
        <f t="shared" si="5"/>
        <v>17</v>
      </c>
    </row>
    <row r="22" spans="1:19" x14ac:dyDescent="0.3">
      <c r="A22" s="58" t="s">
        <v>1377</v>
      </c>
      <c r="B22" s="59">
        <f>VLOOKUP($A22,'Return Data'!$B$7:$R$2292,3,0)</f>
        <v>44882</v>
      </c>
      <c r="C22" s="60">
        <f>VLOOKUP($A22,'Return Data'!$B$7:$R$2292,4,0)</f>
        <v>185.56899999999999</v>
      </c>
      <c r="D22" s="60">
        <f>VLOOKUP($A22,'Return Data'!$B$7:$R$2292,10,0)</f>
        <v>-0.74829999999999997</v>
      </c>
      <c r="E22" s="61">
        <f t="shared" si="0"/>
        <v>22</v>
      </c>
      <c r="F22" s="60">
        <f>VLOOKUP($A22,'Return Data'!$B$7:$R$2292,11,0)</f>
        <v>8.2149000000000001</v>
      </c>
      <c r="G22" s="61">
        <f t="shared" si="1"/>
        <v>19</v>
      </c>
      <c r="H22" s="60">
        <f>VLOOKUP($A22,'Return Data'!$B$7:$R$2292,12,0)</f>
        <v>2.9691999999999998</v>
      </c>
      <c r="I22" s="61">
        <f t="shared" si="2"/>
        <v>19</v>
      </c>
      <c r="J22" s="60">
        <f>VLOOKUP($A22,'Return Data'!$B$7:$R$2292,13,0)</f>
        <v>-3.9089999999999998</v>
      </c>
      <c r="K22" s="61">
        <f t="shared" si="3"/>
        <v>18</v>
      </c>
      <c r="L22" s="60">
        <f>VLOOKUP($A22,'Return Data'!$B$7:$R$2292,17,0)</f>
        <v>38.680700000000002</v>
      </c>
      <c r="M22" s="61">
        <f t="shared" ref="M22:M29" si="9">RANK(L22,L$8:L$29,0)</f>
        <v>10</v>
      </c>
      <c r="N22" s="60">
        <f>VLOOKUP($A22,'Return Data'!$B$7:$R$2292,14,0)</f>
        <v>33.531999999999996</v>
      </c>
      <c r="O22" s="61">
        <f t="shared" si="6"/>
        <v>6</v>
      </c>
      <c r="P22" s="60">
        <f>VLOOKUP($A22,'Return Data'!$B$7:$R$2292,15,0)</f>
        <v>17.519500000000001</v>
      </c>
      <c r="Q22" s="61">
        <f t="shared" si="7"/>
        <v>4</v>
      </c>
      <c r="R22" s="60">
        <f>VLOOKUP($A22,'Return Data'!$B$7:$R$2292,16,0)</f>
        <v>20.078499999999998</v>
      </c>
      <c r="S22" s="62">
        <f t="shared" si="5"/>
        <v>13</v>
      </c>
    </row>
    <row r="23" spans="1:19" x14ac:dyDescent="0.3">
      <c r="A23" s="58" t="s">
        <v>1378</v>
      </c>
      <c r="B23" s="59">
        <f>VLOOKUP($A23,'Return Data'!$B$7:$R$2292,3,0)</f>
        <v>44882</v>
      </c>
      <c r="C23" s="60">
        <f>VLOOKUP($A23,'Return Data'!$B$7:$R$2292,4,0)</f>
        <v>50.987000000000002</v>
      </c>
      <c r="D23" s="60">
        <f>VLOOKUP($A23,'Return Data'!$B$7:$R$2292,10,0)</f>
        <v>2.7363</v>
      </c>
      <c r="E23" s="61">
        <f t="shared" si="0"/>
        <v>13</v>
      </c>
      <c r="F23" s="60">
        <f>VLOOKUP($A23,'Return Data'!$B$7:$R$2292,11,0)</f>
        <v>12.878</v>
      </c>
      <c r="G23" s="61">
        <f t="shared" si="1"/>
        <v>15</v>
      </c>
      <c r="H23" s="60">
        <f>VLOOKUP($A23,'Return Data'!$B$7:$R$2292,12,0)</f>
        <v>7.3704000000000001</v>
      </c>
      <c r="I23" s="61">
        <f t="shared" si="2"/>
        <v>12</v>
      </c>
      <c r="J23" s="60">
        <f>VLOOKUP($A23,'Return Data'!$B$7:$R$2292,13,0)</f>
        <v>4.2679</v>
      </c>
      <c r="K23" s="61">
        <f t="shared" si="3"/>
        <v>8</v>
      </c>
      <c r="L23" s="60">
        <f>VLOOKUP($A23,'Return Data'!$B$7:$R$2292,17,0)</f>
        <v>43.3157</v>
      </c>
      <c r="M23" s="61">
        <f t="shared" si="9"/>
        <v>5</v>
      </c>
      <c r="N23" s="60">
        <f>VLOOKUP($A23,'Return Data'!$B$7:$R$2292,14,0)</f>
        <v>29.213799999999999</v>
      </c>
      <c r="O23" s="61">
        <f t="shared" si="6"/>
        <v>12</v>
      </c>
      <c r="P23" s="60">
        <f>VLOOKUP($A23,'Return Data'!$B$7:$R$2292,15,0)</f>
        <v>13.1347</v>
      </c>
      <c r="Q23" s="61">
        <f t="shared" si="7"/>
        <v>10</v>
      </c>
      <c r="R23" s="60">
        <f>VLOOKUP($A23,'Return Data'!$B$7:$R$2292,16,0)</f>
        <v>21.060700000000001</v>
      </c>
      <c r="S23" s="62">
        <f t="shared" si="5"/>
        <v>11</v>
      </c>
    </row>
    <row r="24" spans="1:19" x14ac:dyDescent="0.3">
      <c r="A24" s="58" t="s">
        <v>1381</v>
      </c>
      <c r="B24" s="59">
        <f>VLOOKUP($A24,'Return Data'!$B$7:$R$2292,3,0)</f>
        <v>44882</v>
      </c>
      <c r="C24" s="60">
        <f>VLOOKUP($A24,'Return Data'!$B$7:$R$2292,4,0)</f>
        <v>101.5981</v>
      </c>
      <c r="D24" s="60">
        <f>VLOOKUP($A24,'Return Data'!$B$7:$R$2292,10,0)</f>
        <v>5.7706</v>
      </c>
      <c r="E24" s="61">
        <f t="shared" si="0"/>
        <v>4</v>
      </c>
      <c r="F24" s="60">
        <f>VLOOKUP($A24,'Return Data'!$B$7:$R$2292,11,0)</f>
        <v>16.767700000000001</v>
      </c>
      <c r="G24" s="61">
        <f t="shared" si="1"/>
        <v>1</v>
      </c>
      <c r="H24" s="60">
        <f>VLOOKUP($A24,'Return Data'!$B$7:$R$2292,12,0)</f>
        <v>12.0906</v>
      </c>
      <c r="I24" s="61">
        <f t="shared" si="2"/>
        <v>3</v>
      </c>
      <c r="J24" s="60">
        <f>VLOOKUP($A24,'Return Data'!$B$7:$R$2292,13,0)</f>
        <v>8.8284000000000002</v>
      </c>
      <c r="K24" s="61">
        <f t="shared" si="3"/>
        <v>1</v>
      </c>
      <c r="L24" s="60">
        <f>VLOOKUP($A24,'Return Data'!$B$7:$R$2292,17,0)</f>
        <v>45.734099999999998</v>
      </c>
      <c r="M24" s="61">
        <f t="shared" si="9"/>
        <v>2</v>
      </c>
      <c r="N24" s="60">
        <f>VLOOKUP($A24,'Return Data'!$B$7:$R$2292,14,0)</f>
        <v>35.378399999999999</v>
      </c>
      <c r="O24" s="61">
        <f t="shared" si="6"/>
        <v>4</v>
      </c>
      <c r="P24" s="60">
        <f>VLOOKUP($A24,'Return Data'!$B$7:$R$2292,15,0)</f>
        <v>17.782699999999998</v>
      </c>
      <c r="Q24" s="61">
        <f t="shared" si="7"/>
        <v>3</v>
      </c>
      <c r="R24" s="60">
        <f>VLOOKUP($A24,'Return Data'!$B$7:$R$2292,16,0)</f>
        <v>25.235399999999998</v>
      </c>
      <c r="S24" s="62">
        <f t="shared" si="5"/>
        <v>7</v>
      </c>
    </row>
    <row r="25" spans="1:19" x14ac:dyDescent="0.3">
      <c r="A25" s="58" t="s">
        <v>1385</v>
      </c>
      <c r="B25" s="59">
        <f>VLOOKUP($A25,'Return Data'!$B$7:$R$2292,3,0)</f>
        <v>44882</v>
      </c>
      <c r="C25" s="60">
        <f>VLOOKUP($A25,'Return Data'!$B$7:$R$2292,4,0)</f>
        <v>145.2193</v>
      </c>
      <c r="D25" s="60">
        <f>VLOOKUP($A25,'Return Data'!$B$7:$R$2292,10,0)</f>
        <v>6.8243</v>
      </c>
      <c r="E25" s="61">
        <f t="shared" si="0"/>
        <v>2</v>
      </c>
      <c r="F25" s="60">
        <f>VLOOKUP($A25,'Return Data'!$B$7:$R$2292,11,0)</f>
        <v>13.795999999999999</v>
      </c>
      <c r="G25" s="61">
        <f t="shared" si="1"/>
        <v>11</v>
      </c>
      <c r="H25" s="60">
        <f>VLOOKUP($A25,'Return Data'!$B$7:$R$2292,12,0)</f>
        <v>5.6407999999999996</v>
      </c>
      <c r="I25" s="61">
        <f t="shared" si="2"/>
        <v>15</v>
      </c>
      <c r="J25" s="60">
        <f>VLOOKUP($A25,'Return Data'!$B$7:$R$2292,13,0)</f>
        <v>2.9474</v>
      </c>
      <c r="K25" s="61">
        <f t="shared" si="3"/>
        <v>12</v>
      </c>
      <c r="L25" s="60">
        <f>VLOOKUP($A25,'Return Data'!$B$7:$R$2292,17,0)</f>
        <v>49.7057</v>
      </c>
      <c r="M25" s="61">
        <f t="shared" si="9"/>
        <v>1</v>
      </c>
      <c r="N25" s="60">
        <f>VLOOKUP($A25,'Return Data'!$B$7:$R$2292,14,0)</f>
        <v>52.0747</v>
      </c>
      <c r="O25" s="61">
        <f t="shared" si="6"/>
        <v>1</v>
      </c>
      <c r="P25" s="60">
        <f>VLOOKUP($A25,'Return Data'!$B$7:$R$2292,15,0)</f>
        <v>23.075199999999999</v>
      </c>
      <c r="Q25" s="61">
        <f t="shared" si="7"/>
        <v>1</v>
      </c>
      <c r="R25" s="60">
        <f>VLOOKUP($A25,'Return Data'!$B$7:$R$2292,16,0)</f>
        <v>15.8165</v>
      </c>
      <c r="S25" s="62">
        <f t="shared" si="5"/>
        <v>20</v>
      </c>
    </row>
    <row r="26" spans="1:19" x14ac:dyDescent="0.3">
      <c r="A26" s="58" t="s">
        <v>1386</v>
      </c>
      <c r="B26" s="59">
        <f>VLOOKUP($A26,'Return Data'!$B$7:$R$2292,3,0)</f>
        <v>44882</v>
      </c>
      <c r="C26" s="60">
        <f>VLOOKUP($A26,'Return Data'!$B$7:$R$2292,4,0)</f>
        <v>128.0744</v>
      </c>
      <c r="D26" s="60">
        <f>VLOOKUP($A26,'Return Data'!$B$7:$R$2292,10,0)</f>
        <v>4.3799000000000001</v>
      </c>
      <c r="E26" s="61">
        <f t="shared" si="0"/>
        <v>6</v>
      </c>
      <c r="F26" s="60">
        <f>VLOOKUP($A26,'Return Data'!$B$7:$R$2292,11,0)</f>
        <v>15.8912</v>
      </c>
      <c r="G26" s="61">
        <f t="shared" si="1"/>
        <v>3</v>
      </c>
      <c r="H26" s="60">
        <f>VLOOKUP($A26,'Return Data'!$B$7:$R$2292,12,0)</f>
        <v>13.3307</v>
      </c>
      <c r="I26" s="61">
        <f t="shared" si="2"/>
        <v>1</v>
      </c>
      <c r="J26" s="60">
        <f>VLOOKUP($A26,'Return Data'!$B$7:$R$2292,13,0)</f>
        <v>8.3986000000000001</v>
      </c>
      <c r="K26" s="61">
        <f t="shared" si="3"/>
        <v>2</v>
      </c>
      <c r="L26" s="60">
        <f>VLOOKUP($A26,'Return Data'!$B$7:$R$2292,17,0)</f>
        <v>35.9861</v>
      </c>
      <c r="M26" s="61">
        <f t="shared" si="9"/>
        <v>15</v>
      </c>
      <c r="N26" s="60">
        <f>VLOOKUP($A26,'Return Data'!$B$7:$R$2292,14,0)</f>
        <v>30.3432</v>
      </c>
      <c r="O26" s="61">
        <f t="shared" ref="O26:O29" si="10">RANK(N26,N$8:N$29,0)</f>
        <v>10</v>
      </c>
      <c r="P26" s="60">
        <f>VLOOKUP($A26,'Return Data'!$B$7:$R$2292,15,0)</f>
        <v>16.897099999999998</v>
      </c>
      <c r="Q26" s="61">
        <f t="shared" si="7"/>
        <v>5</v>
      </c>
      <c r="R26" s="60">
        <f>VLOOKUP($A26,'Return Data'!$B$7:$R$2292,16,0)</f>
        <v>26.265999999999998</v>
      </c>
      <c r="S26" s="62">
        <f t="shared" si="5"/>
        <v>5</v>
      </c>
    </row>
    <row r="27" spans="1:19" x14ac:dyDescent="0.3">
      <c r="A27" s="58" t="s">
        <v>1389</v>
      </c>
      <c r="B27" s="59">
        <f>VLOOKUP($A27,'Return Data'!$B$7:$R$2292,3,0)</f>
        <v>44882</v>
      </c>
      <c r="C27" s="60">
        <f>VLOOKUP($A27,'Return Data'!$B$7:$R$2292,4,0)</f>
        <v>160.48249999999999</v>
      </c>
      <c r="D27" s="60">
        <f>VLOOKUP($A27,'Return Data'!$B$7:$R$2292,10,0)</f>
        <v>1.8755999999999999</v>
      </c>
      <c r="E27" s="61">
        <f t="shared" si="0"/>
        <v>16</v>
      </c>
      <c r="F27" s="60">
        <f>VLOOKUP($A27,'Return Data'!$B$7:$R$2292,11,0)</f>
        <v>13.6759</v>
      </c>
      <c r="G27" s="61">
        <f t="shared" si="1"/>
        <v>12</v>
      </c>
      <c r="H27" s="60">
        <f>VLOOKUP($A27,'Return Data'!$B$7:$R$2292,12,0)</f>
        <v>5.5149999999999997</v>
      </c>
      <c r="I27" s="61">
        <f t="shared" si="2"/>
        <v>16</v>
      </c>
      <c r="J27" s="60">
        <f>VLOOKUP($A27,'Return Data'!$B$7:$R$2292,13,0)</f>
        <v>-1.4811000000000001</v>
      </c>
      <c r="K27" s="61">
        <f t="shared" si="3"/>
        <v>17</v>
      </c>
      <c r="L27" s="60">
        <f>VLOOKUP($A27,'Return Data'!$B$7:$R$2292,17,0)</f>
        <v>35.325099999999999</v>
      </c>
      <c r="M27" s="61">
        <f t="shared" si="9"/>
        <v>16</v>
      </c>
      <c r="N27" s="60">
        <f>VLOOKUP($A27,'Return Data'!$B$7:$R$2292,14,0)</f>
        <v>26.628399999999999</v>
      </c>
      <c r="O27" s="61">
        <f t="shared" si="10"/>
        <v>17</v>
      </c>
      <c r="P27" s="60">
        <f>VLOOKUP($A27,'Return Data'!$B$7:$R$2292,15,0)</f>
        <v>8.7297999999999991</v>
      </c>
      <c r="Q27" s="61">
        <f t="shared" si="7"/>
        <v>13</v>
      </c>
      <c r="R27" s="60">
        <f>VLOOKUP($A27,'Return Data'!$B$7:$R$2292,16,0)</f>
        <v>16.827200000000001</v>
      </c>
      <c r="S27" s="62">
        <f t="shared" si="5"/>
        <v>16</v>
      </c>
    </row>
    <row r="28" spans="1:19" x14ac:dyDescent="0.3">
      <c r="A28" s="58" t="s">
        <v>1390</v>
      </c>
      <c r="B28" s="59">
        <f>VLOOKUP($A28,'Return Data'!$B$7:$R$2292,3,0)</f>
        <v>44882</v>
      </c>
      <c r="C28" s="60">
        <f>VLOOKUP($A28,'Return Data'!$B$7:$R$2292,4,0)</f>
        <v>25.1418</v>
      </c>
      <c r="D28" s="60">
        <f>VLOOKUP($A28,'Return Data'!$B$7:$R$2292,10,0)</f>
        <v>7.6050000000000004</v>
      </c>
      <c r="E28" s="61">
        <f t="shared" si="0"/>
        <v>1</v>
      </c>
      <c r="F28" s="60">
        <f>VLOOKUP($A28,'Return Data'!$B$7:$R$2292,11,0)</f>
        <v>15.821899999999999</v>
      </c>
      <c r="G28" s="61">
        <f t="shared" si="1"/>
        <v>4</v>
      </c>
      <c r="H28" s="60">
        <f>VLOOKUP($A28,'Return Data'!$B$7:$R$2292,12,0)</f>
        <v>13.286099999999999</v>
      </c>
      <c r="I28" s="61">
        <f t="shared" si="2"/>
        <v>2</v>
      </c>
      <c r="J28" s="60">
        <f>VLOOKUP($A28,'Return Data'!$B$7:$R$2292,13,0)</f>
        <v>5.8170000000000002</v>
      </c>
      <c r="K28" s="61">
        <f t="shared" si="3"/>
        <v>5</v>
      </c>
      <c r="L28" s="60">
        <f>VLOOKUP($A28,'Return Data'!$B$7:$R$2292,17,0)</f>
        <v>43.553800000000003</v>
      </c>
      <c r="M28" s="61">
        <f t="shared" si="9"/>
        <v>4</v>
      </c>
      <c r="N28" s="60">
        <f>VLOOKUP($A28,'Return Data'!$B$7:$R$2292,14,0)</f>
        <v>32.755099999999999</v>
      </c>
      <c r="O28" s="61">
        <f t="shared" si="10"/>
        <v>7</v>
      </c>
      <c r="P28" s="60"/>
      <c r="Q28" s="61"/>
      <c r="R28" s="60">
        <f>VLOOKUP($A28,'Return Data'!$B$7:$R$2292,16,0)</f>
        <v>25.802499999999998</v>
      </c>
      <c r="S28" s="62">
        <f t="shared" si="5"/>
        <v>6</v>
      </c>
    </row>
    <row r="29" spans="1:19" x14ac:dyDescent="0.3">
      <c r="A29" s="58" t="s">
        <v>1392</v>
      </c>
      <c r="B29" s="59">
        <f>VLOOKUP($A29,'Return Data'!$B$7:$R$2292,3,0)</f>
        <v>44882</v>
      </c>
      <c r="C29" s="60">
        <f>VLOOKUP($A29,'Return Data'!$B$7:$R$2292,4,0)</f>
        <v>32.65</v>
      </c>
      <c r="D29" s="60">
        <f>VLOOKUP($A29,'Return Data'!$B$7:$R$2292,10,0)</f>
        <v>1.8085</v>
      </c>
      <c r="E29" s="61">
        <f t="shared" si="0"/>
        <v>17</v>
      </c>
      <c r="F29" s="60">
        <f>VLOOKUP($A29,'Return Data'!$B$7:$R$2292,11,0)</f>
        <v>14.5212</v>
      </c>
      <c r="G29" s="61">
        <f t="shared" si="1"/>
        <v>10</v>
      </c>
      <c r="H29" s="60">
        <f>VLOOKUP($A29,'Return Data'!$B$7:$R$2292,12,0)</f>
        <v>9.1242999999999999</v>
      </c>
      <c r="I29" s="61">
        <f t="shared" si="2"/>
        <v>8</v>
      </c>
      <c r="J29" s="60">
        <f>VLOOKUP($A29,'Return Data'!$B$7:$R$2292,13,0)</f>
        <v>4.1135000000000002</v>
      </c>
      <c r="K29" s="61">
        <f t="shared" si="3"/>
        <v>9</v>
      </c>
      <c r="L29" s="60">
        <f>VLOOKUP($A29,'Return Data'!$B$7:$R$2292,17,0)</f>
        <v>37.857399999999998</v>
      </c>
      <c r="M29" s="61">
        <f t="shared" si="9"/>
        <v>13</v>
      </c>
      <c r="N29" s="60">
        <f>VLOOKUP($A29,'Return Data'!$B$7:$R$2292,14,0)</f>
        <v>31.2148</v>
      </c>
      <c r="O29" s="61">
        <f t="shared" si="10"/>
        <v>8</v>
      </c>
      <c r="P29" s="60">
        <f>VLOOKUP($A29,'Return Data'!$B$7:$R$2292,15,0)</f>
        <v>15.123100000000001</v>
      </c>
      <c r="Q29" s="61">
        <f t="shared" si="7"/>
        <v>6</v>
      </c>
      <c r="R29" s="60">
        <f>VLOOKUP($A29,'Return Data'!$B$7:$R$2292,16,0)</f>
        <v>15.0427</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3.1757727272727267</v>
      </c>
      <c r="E31" s="69"/>
      <c r="F31" s="70">
        <f>AVERAGE(F8:F29)</f>
        <v>12.945440909090911</v>
      </c>
      <c r="G31" s="69"/>
      <c r="H31" s="70">
        <f>AVERAGE(H8:H29)</f>
        <v>7.0152818181818182</v>
      </c>
      <c r="I31" s="69"/>
      <c r="J31" s="70">
        <f>AVERAGE(J8:J29)</f>
        <v>1.5435590909090906</v>
      </c>
      <c r="K31" s="69"/>
      <c r="L31" s="70">
        <f>AVERAGE(L8:L29)</f>
        <v>37.52444545454545</v>
      </c>
      <c r="M31" s="69"/>
      <c r="N31" s="70">
        <f>AVERAGE(N8:N29)</f>
        <v>31.721909999999998</v>
      </c>
      <c r="O31" s="69"/>
      <c r="P31" s="70">
        <f>AVERAGE(P8:P29)</f>
        <v>14.178239999999999</v>
      </c>
      <c r="Q31" s="69"/>
      <c r="R31" s="70">
        <f>AVERAGE(R8:R29)</f>
        <v>21.734509090909096</v>
      </c>
      <c r="S31" s="71"/>
    </row>
    <row r="32" spans="1:19" x14ac:dyDescent="0.3">
      <c r="A32" s="68" t="s">
        <v>28</v>
      </c>
      <c r="B32" s="69"/>
      <c r="C32" s="69"/>
      <c r="D32" s="70">
        <f>MIN(D8:D29)</f>
        <v>-0.74829999999999997</v>
      </c>
      <c r="E32" s="69"/>
      <c r="F32" s="70">
        <f>MIN(F8:F29)</f>
        <v>6.7005999999999997</v>
      </c>
      <c r="G32" s="69"/>
      <c r="H32" s="70">
        <f>MIN(H8:H29)</f>
        <v>-2.3757000000000001</v>
      </c>
      <c r="I32" s="69"/>
      <c r="J32" s="70">
        <f>MIN(J8:J29)</f>
        <v>-9.8414999999999999</v>
      </c>
      <c r="K32" s="69"/>
      <c r="L32" s="70">
        <f>MIN(L8:L29)</f>
        <v>22.240400000000001</v>
      </c>
      <c r="M32" s="69"/>
      <c r="N32" s="70">
        <f>MIN(N8:N29)</f>
        <v>21.500499999999999</v>
      </c>
      <c r="O32" s="69"/>
      <c r="P32" s="70">
        <f>MIN(P8:P29)</f>
        <v>5.6985999999999999</v>
      </c>
      <c r="Q32" s="69"/>
      <c r="R32" s="70">
        <f>MIN(R8:R29)</f>
        <v>14.0421</v>
      </c>
      <c r="S32" s="71"/>
    </row>
    <row r="33" spans="1:19" ht="15" thickBot="1" x14ac:dyDescent="0.35">
      <c r="A33" s="72" t="s">
        <v>29</v>
      </c>
      <c r="B33" s="73"/>
      <c r="C33" s="73"/>
      <c r="D33" s="74">
        <f>MAX(D8:D29)</f>
        <v>7.6050000000000004</v>
      </c>
      <c r="E33" s="73"/>
      <c r="F33" s="74">
        <f>MAX(F8:F29)</f>
        <v>16.767700000000001</v>
      </c>
      <c r="G33" s="73"/>
      <c r="H33" s="74">
        <f>MAX(H8:H29)</f>
        <v>13.3307</v>
      </c>
      <c r="I33" s="73"/>
      <c r="J33" s="74">
        <f>MAX(J8:J29)</f>
        <v>8.8284000000000002</v>
      </c>
      <c r="K33" s="73"/>
      <c r="L33" s="74">
        <f>MAX(L8:L29)</f>
        <v>49.7057</v>
      </c>
      <c r="M33" s="73"/>
      <c r="N33" s="74">
        <f>MAX(N8:N29)</f>
        <v>52.0747</v>
      </c>
      <c r="O33" s="73"/>
      <c r="P33" s="74">
        <f>MAX(P8:P29)</f>
        <v>23.075199999999999</v>
      </c>
      <c r="Q33" s="73"/>
      <c r="R33" s="74">
        <f>MAX(R8:R29)</f>
        <v>33.714700000000001</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44882</v>
      </c>
      <c r="C8" s="60">
        <f>VLOOKUP($A8,'Return Data'!$B$7:$R$2292,4,0)</f>
        <v>51.9283</v>
      </c>
      <c r="D8" s="60">
        <f>VLOOKUP($A8,'Return Data'!$B$7:$R$2292,10,0)</f>
        <v>0.79959999999999998</v>
      </c>
      <c r="E8" s="61">
        <f t="shared" ref="E8:E29" si="0">RANK(D8,D$8:D$29,0)</f>
        <v>20</v>
      </c>
      <c r="F8" s="60">
        <f>VLOOKUP($A8,'Return Data'!$B$7:$R$2292,11,0)</f>
        <v>8.3609000000000009</v>
      </c>
      <c r="G8" s="61">
        <f t="shared" ref="G8:G29" si="1">RANK(F8,F$8:F$29,0)</f>
        <v>18</v>
      </c>
      <c r="H8" s="60">
        <f>VLOOKUP($A8,'Return Data'!$B$7:$R$2292,12,0)</f>
        <v>-0.72840000000000005</v>
      </c>
      <c r="I8" s="61">
        <f>RANK(H8,H$8:H$29,0)</f>
        <v>20</v>
      </c>
      <c r="J8" s="60">
        <f>VLOOKUP($A8,'Return Data'!$B$7:$R$2292,13,0)</f>
        <v>-8.2352000000000007</v>
      </c>
      <c r="K8" s="61">
        <f>RANK(J8,J$8:J$29,0)</f>
        <v>20</v>
      </c>
      <c r="L8" s="60">
        <f>VLOOKUP($A8,'Return Data'!$B$7:$R$2292,17,0)</f>
        <v>26.062999999999999</v>
      </c>
      <c r="M8" s="61">
        <f>RANK(L8,L$8:L$29,0)</f>
        <v>21</v>
      </c>
      <c r="N8" s="60">
        <f>VLOOKUP($A8,'Return Data'!$B$7:$R$2292,14,0)</f>
        <v>20.190999999999999</v>
      </c>
      <c r="O8" s="61">
        <f>RANK(N8,N$8:N$29,0)</f>
        <v>20</v>
      </c>
      <c r="P8" s="60">
        <f>VLOOKUP($A8,'Return Data'!$B$7:$R$2292,15,0)</f>
        <v>4.5072999999999999</v>
      </c>
      <c r="Q8" s="61">
        <f>RANK(P8,P$8:P$29,0)</f>
        <v>15</v>
      </c>
      <c r="R8" s="60">
        <f>VLOOKUP($A8,'Return Data'!$B$7:$R$2292,16,0)</f>
        <v>11.145</v>
      </c>
      <c r="S8" s="62">
        <f>RANK(R8,R$8:R$29,0)</f>
        <v>21</v>
      </c>
    </row>
    <row r="9" spans="1:20" x14ac:dyDescent="0.3">
      <c r="A9" s="58" t="s">
        <v>1353</v>
      </c>
      <c r="B9" s="59">
        <f>VLOOKUP($A9,'Return Data'!$B$7:$R$2292,3,0)</f>
        <v>44882</v>
      </c>
      <c r="C9" s="60">
        <f>VLOOKUP($A9,'Return Data'!$B$7:$R$2292,4,0)</f>
        <v>63.47</v>
      </c>
      <c r="D9" s="60">
        <f>VLOOKUP($A9,'Return Data'!$B$7:$R$2292,10,0)</f>
        <v>1.9598</v>
      </c>
      <c r="E9" s="61">
        <f t="shared" si="0"/>
        <v>15</v>
      </c>
      <c r="F9" s="60">
        <f>VLOOKUP($A9,'Return Data'!$B$7:$R$2292,11,0)</f>
        <v>11.4291</v>
      </c>
      <c r="G9" s="61">
        <f t="shared" si="1"/>
        <v>16</v>
      </c>
      <c r="H9" s="60">
        <f>VLOOKUP($A9,'Return Data'!$B$7:$R$2292,12,0)</f>
        <v>5.8186</v>
      </c>
      <c r="I9" s="61">
        <f t="shared" ref="I9:I29" si="2">RANK(H9,H$8:H$29,0)</f>
        <v>13</v>
      </c>
      <c r="J9" s="60">
        <f>VLOOKUP($A9,'Return Data'!$B$7:$R$2292,13,0)</f>
        <v>2.1074999999999999</v>
      </c>
      <c r="K9" s="61">
        <f t="shared" ref="K9:K29" si="3">RANK(J9,J$8:J$29,0)</f>
        <v>10</v>
      </c>
      <c r="L9" s="60">
        <f>VLOOKUP($A9,'Return Data'!$B$7:$R$2292,17,0)</f>
        <v>32.193899999999999</v>
      </c>
      <c r="M9" s="61">
        <f t="shared" ref="M9:M29" si="4">RANK(L9,L$8:L$29,0)</f>
        <v>17</v>
      </c>
      <c r="N9" s="60">
        <f>VLOOKUP($A9,'Return Data'!$B$7:$R$2292,14,0)</f>
        <v>26.424499999999998</v>
      </c>
      <c r="O9" s="61">
        <f t="shared" ref="O9:O29" si="5">RANK(N9,N$8:N$29,0)</f>
        <v>16</v>
      </c>
      <c r="P9" s="60">
        <f>VLOOKUP($A9,'Return Data'!$B$7:$R$2292,15,0)</f>
        <v>18.2575</v>
      </c>
      <c r="Q9" s="61">
        <f t="shared" ref="Q9:Q29" si="6">RANK(P9,P$8:P$29,0)</f>
        <v>2</v>
      </c>
      <c r="R9" s="60">
        <f>VLOOKUP($A9,'Return Data'!$B$7:$R$2292,16,0)</f>
        <v>22.870200000000001</v>
      </c>
      <c r="S9" s="62">
        <f t="shared" ref="S9:S29" si="7">RANK(R9,R$8:R$29,0)</f>
        <v>6</v>
      </c>
    </row>
    <row r="10" spans="1:20" x14ac:dyDescent="0.3">
      <c r="A10" s="58" t="s">
        <v>2035</v>
      </c>
      <c r="B10" s="59">
        <f>VLOOKUP($A10,'Return Data'!$B$7:$R$2292,3,0)</f>
        <v>44882</v>
      </c>
      <c r="C10" s="60">
        <f>VLOOKUP($A10,'Return Data'!$B$7:$R$2292,4,0)</f>
        <v>27.03</v>
      </c>
      <c r="D10" s="60">
        <f>VLOOKUP($A10,'Return Data'!$B$7:$R$2292,10,0)</f>
        <v>3.4443000000000001</v>
      </c>
      <c r="E10" s="61">
        <f t="shared" si="0"/>
        <v>8</v>
      </c>
      <c r="F10" s="60">
        <f>VLOOKUP($A10,'Return Data'!$B$7:$R$2292,11,0)</f>
        <v>14.3401</v>
      </c>
      <c r="G10" s="61">
        <f t="shared" si="1"/>
        <v>7</v>
      </c>
      <c r="H10" s="60">
        <f>VLOOKUP($A10,'Return Data'!$B$7:$R$2292,12,0)</f>
        <v>5.7926000000000002</v>
      </c>
      <c r="I10" s="61">
        <f t="shared" si="2"/>
        <v>14</v>
      </c>
      <c r="J10" s="60">
        <f>VLOOKUP($A10,'Return Data'!$B$7:$R$2292,13,0)</f>
        <v>0.40860000000000002</v>
      </c>
      <c r="K10" s="61">
        <f t="shared" si="3"/>
        <v>13</v>
      </c>
      <c r="L10" s="60">
        <f>VLOOKUP($A10,'Return Data'!$B$7:$R$2292,17,0)</f>
        <v>36.2986</v>
      </c>
      <c r="M10" s="61">
        <f t="shared" si="4"/>
        <v>13</v>
      </c>
      <c r="N10" s="60">
        <f>VLOOKUP($A10,'Return Data'!$B$7:$R$2292,14,0)</f>
        <v>37.901400000000002</v>
      </c>
      <c r="O10" s="61">
        <f t="shared" si="5"/>
        <v>2</v>
      </c>
      <c r="P10" s="60"/>
      <c r="Q10" s="61"/>
      <c r="R10" s="60">
        <f>VLOOKUP($A10,'Return Data'!$B$7:$R$2292,16,0)</f>
        <v>28.914999999999999</v>
      </c>
      <c r="S10" s="62">
        <f t="shared" si="7"/>
        <v>2</v>
      </c>
    </row>
    <row r="11" spans="1:20" x14ac:dyDescent="0.3">
      <c r="A11" s="58" t="s">
        <v>1355</v>
      </c>
      <c r="B11" s="59">
        <f>VLOOKUP($A11,'Return Data'!$B$7:$R$2292,3,0)</f>
        <v>44882</v>
      </c>
      <c r="C11" s="60">
        <f>VLOOKUP($A11,'Return Data'!$B$7:$R$2292,4,0)</f>
        <v>24.63</v>
      </c>
      <c r="D11" s="60">
        <f>VLOOKUP($A11,'Return Data'!$B$7:$R$2292,10,0)</f>
        <v>0.86</v>
      </c>
      <c r="E11" s="61">
        <f t="shared" si="0"/>
        <v>19</v>
      </c>
      <c r="F11" s="60">
        <f>VLOOKUP($A11,'Return Data'!$B$7:$R$2292,11,0)</f>
        <v>10.152100000000001</v>
      </c>
      <c r="G11" s="61">
        <f t="shared" si="1"/>
        <v>17</v>
      </c>
      <c r="H11" s="60">
        <f>VLOOKUP($A11,'Return Data'!$B$7:$R$2292,12,0)</f>
        <v>7.3202999999999996</v>
      </c>
      <c r="I11" s="61">
        <f t="shared" si="2"/>
        <v>9</v>
      </c>
      <c r="J11" s="60">
        <f>VLOOKUP($A11,'Return Data'!$B$7:$R$2292,13,0)</f>
        <v>6.5311000000000003</v>
      </c>
      <c r="K11" s="61">
        <f t="shared" si="3"/>
        <v>3</v>
      </c>
      <c r="L11" s="60">
        <f>VLOOKUP($A11,'Return Data'!$B$7:$R$2292,17,0)</f>
        <v>41.911999999999999</v>
      </c>
      <c r="M11" s="61">
        <f t="shared" si="4"/>
        <v>3</v>
      </c>
      <c r="N11" s="60">
        <f>VLOOKUP($A11,'Return Data'!$B$7:$R$2292,14,0)</f>
        <v>37.692700000000002</v>
      </c>
      <c r="O11" s="61">
        <f t="shared" ref="O11:O12" si="8">RANK(N11,N$8:N$29,0)</f>
        <v>3</v>
      </c>
      <c r="P11" s="60"/>
      <c r="Q11" s="61"/>
      <c r="R11" s="60">
        <f>VLOOKUP($A11,'Return Data'!$B$7:$R$2292,16,0)</f>
        <v>27.121600000000001</v>
      </c>
      <c r="S11" s="62">
        <f t="shared" si="7"/>
        <v>4</v>
      </c>
    </row>
    <row r="12" spans="1:20" x14ac:dyDescent="0.3">
      <c r="A12" s="58" t="s">
        <v>1357</v>
      </c>
      <c r="B12" s="59">
        <f>VLOOKUP($A12,'Return Data'!$B$7:$R$2292,3,0)</f>
        <v>44882</v>
      </c>
      <c r="C12" s="60">
        <f>VLOOKUP($A12,'Return Data'!$B$7:$R$2292,4,0)</f>
        <v>112.233</v>
      </c>
      <c r="D12" s="60">
        <f>VLOOKUP($A12,'Return Data'!$B$7:$R$2292,10,0)</f>
        <v>1.0071000000000001</v>
      </c>
      <c r="E12" s="61">
        <f t="shared" si="0"/>
        <v>18</v>
      </c>
      <c r="F12" s="60">
        <f>VLOOKUP($A12,'Return Data'!$B$7:$R$2292,11,0)</f>
        <v>6.2159000000000004</v>
      </c>
      <c r="G12" s="61">
        <f t="shared" si="1"/>
        <v>22</v>
      </c>
      <c r="H12" s="60">
        <f>VLOOKUP($A12,'Return Data'!$B$7:$R$2292,12,0)</f>
        <v>4.6950000000000003</v>
      </c>
      <c r="I12" s="61">
        <f t="shared" si="2"/>
        <v>15</v>
      </c>
      <c r="J12" s="60">
        <f>VLOOKUP($A12,'Return Data'!$B$7:$R$2292,13,0)</f>
        <v>0.40710000000000002</v>
      </c>
      <c r="K12" s="61">
        <f t="shared" si="3"/>
        <v>14</v>
      </c>
      <c r="L12" s="60">
        <f>VLOOKUP($A12,'Return Data'!$B$7:$R$2292,17,0)</f>
        <v>32.0871</v>
      </c>
      <c r="M12" s="61">
        <f t="shared" si="4"/>
        <v>18</v>
      </c>
      <c r="N12" s="60">
        <f>VLOOKUP($A12,'Return Data'!$B$7:$R$2292,14,0)</f>
        <v>29.129799999999999</v>
      </c>
      <c r="O12" s="61">
        <f t="shared" si="8"/>
        <v>10</v>
      </c>
      <c r="P12" s="60">
        <f>VLOOKUP($A12,'Return Data'!$B$7:$R$2292,15,0)</f>
        <v>11.7493</v>
      </c>
      <c r="Q12" s="61">
        <f t="shared" si="6"/>
        <v>11</v>
      </c>
      <c r="R12" s="60">
        <f>VLOOKUP($A12,'Return Data'!$B$7:$R$2292,16,0)</f>
        <v>16.955400000000001</v>
      </c>
      <c r="S12" s="62">
        <f t="shared" si="7"/>
        <v>12</v>
      </c>
    </row>
    <row r="13" spans="1:20" x14ac:dyDescent="0.3">
      <c r="A13" s="58" t="s">
        <v>1359</v>
      </c>
      <c r="B13" s="59">
        <f>VLOOKUP($A13,'Return Data'!$B$7:$R$2292,3,0)</f>
        <v>44882</v>
      </c>
      <c r="C13" s="60">
        <f>VLOOKUP($A13,'Return Data'!$B$7:$R$2292,4,0)</f>
        <v>25.437000000000001</v>
      </c>
      <c r="D13" s="60">
        <f>VLOOKUP($A13,'Return Data'!$B$7:$R$2292,10,0)</f>
        <v>2.4199000000000002</v>
      </c>
      <c r="E13" s="61">
        <f t="shared" si="0"/>
        <v>13</v>
      </c>
      <c r="F13" s="60">
        <f>VLOOKUP($A13,'Return Data'!$B$7:$R$2292,11,0)</f>
        <v>14.226100000000001</v>
      </c>
      <c r="G13" s="61">
        <f t="shared" si="1"/>
        <v>8</v>
      </c>
      <c r="H13" s="60">
        <f>VLOOKUP($A13,'Return Data'!$B$7:$R$2292,12,0)</f>
        <v>7.8204000000000002</v>
      </c>
      <c r="I13" s="61">
        <f t="shared" si="2"/>
        <v>8</v>
      </c>
      <c r="J13" s="60">
        <f>VLOOKUP($A13,'Return Data'!$B$7:$R$2292,13,0)</f>
        <v>3.0922999999999998</v>
      </c>
      <c r="K13" s="61">
        <f t="shared" si="3"/>
        <v>9</v>
      </c>
      <c r="L13" s="60">
        <f>VLOOKUP($A13,'Return Data'!$B$7:$R$2292,17,0)</f>
        <v>37.465699999999998</v>
      </c>
      <c r="M13" s="61">
        <f t="shared" si="4"/>
        <v>9</v>
      </c>
      <c r="N13" s="60">
        <f>VLOOKUP($A13,'Return Data'!$B$7:$R$2292,14,0)</f>
        <v>32.713500000000003</v>
      </c>
      <c r="O13" s="61">
        <f t="shared" si="5"/>
        <v>5</v>
      </c>
      <c r="P13" s="60"/>
      <c r="Q13" s="61"/>
      <c r="R13" s="60">
        <f>VLOOKUP($A13,'Return Data'!$B$7:$R$2292,16,0)</f>
        <v>28.032599999999999</v>
      </c>
      <c r="S13" s="62">
        <f t="shared" si="7"/>
        <v>3</v>
      </c>
    </row>
    <row r="14" spans="1:20" x14ac:dyDescent="0.3">
      <c r="A14" s="58" t="s">
        <v>1360</v>
      </c>
      <c r="B14" s="59">
        <f>VLOOKUP($A14,'Return Data'!$B$7:$R$2292,3,0)</f>
        <v>44882</v>
      </c>
      <c r="C14" s="60">
        <f>VLOOKUP($A14,'Return Data'!$B$7:$R$2292,4,0)</f>
        <v>94.8245</v>
      </c>
      <c r="D14" s="60">
        <f>VLOOKUP($A14,'Return Data'!$B$7:$R$2292,10,0)</f>
        <v>5.2077999999999998</v>
      </c>
      <c r="E14" s="61">
        <f t="shared" si="0"/>
        <v>5</v>
      </c>
      <c r="F14" s="60">
        <f>VLOOKUP($A14,'Return Data'!$B$7:$R$2292,11,0)</f>
        <v>14.5221</v>
      </c>
      <c r="G14" s="61">
        <f t="shared" si="1"/>
        <v>6</v>
      </c>
      <c r="H14" s="60">
        <f>VLOOKUP($A14,'Return Data'!$B$7:$R$2292,12,0)</f>
        <v>6.7182000000000004</v>
      </c>
      <c r="I14" s="61">
        <f t="shared" si="2"/>
        <v>11</v>
      </c>
      <c r="J14" s="60">
        <f>VLOOKUP($A14,'Return Data'!$B$7:$R$2292,13,0)</f>
        <v>0.38090000000000002</v>
      </c>
      <c r="K14" s="61">
        <f t="shared" si="3"/>
        <v>15</v>
      </c>
      <c r="L14" s="60">
        <f>VLOOKUP($A14,'Return Data'!$B$7:$R$2292,17,0)</f>
        <v>34.886600000000001</v>
      </c>
      <c r="M14" s="61">
        <f t="shared" si="4"/>
        <v>14</v>
      </c>
      <c r="N14" s="60">
        <f>VLOOKUP($A14,'Return Data'!$B$7:$R$2292,14,0)</f>
        <v>24.603899999999999</v>
      </c>
      <c r="O14" s="61">
        <f t="shared" si="5"/>
        <v>18</v>
      </c>
      <c r="P14" s="60">
        <f>VLOOKUP($A14,'Return Data'!$B$7:$R$2292,15,0)</f>
        <v>9.9885999999999999</v>
      </c>
      <c r="Q14" s="61">
        <f t="shared" si="6"/>
        <v>12</v>
      </c>
      <c r="R14" s="60">
        <f>VLOOKUP($A14,'Return Data'!$B$7:$R$2292,16,0)</f>
        <v>14.2776</v>
      </c>
      <c r="S14" s="62">
        <f t="shared" si="7"/>
        <v>15</v>
      </c>
    </row>
    <row r="15" spans="1:20" x14ac:dyDescent="0.3">
      <c r="A15" s="58" t="s">
        <v>1363</v>
      </c>
      <c r="B15" s="59">
        <f>VLOOKUP($A15,'Return Data'!$B$7:$R$2292,3,0)</f>
        <v>44882</v>
      </c>
      <c r="C15" s="60">
        <f>VLOOKUP($A15,'Return Data'!$B$7:$R$2292,4,0)</f>
        <v>78.001000000000005</v>
      </c>
      <c r="D15" s="60">
        <f>VLOOKUP($A15,'Return Data'!$B$7:$R$2292,10,0)</f>
        <v>6.1757999999999997</v>
      </c>
      <c r="E15" s="61">
        <f t="shared" si="0"/>
        <v>3</v>
      </c>
      <c r="F15" s="60">
        <f>VLOOKUP($A15,'Return Data'!$B$7:$R$2292,11,0)</f>
        <v>15.6427</v>
      </c>
      <c r="G15" s="61">
        <f t="shared" si="1"/>
        <v>2</v>
      </c>
      <c r="H15" s="60">
        <f>VLOOKUP($A15,'Return Data'!$B$7:$R$2292,12,0)</f>
        <v>8.3663000000000007</v>
      </c>
      <c r="I15" s="61">
        <f t="shared" si="2"/>
        <v>6</v>
      </c>
      <c r="J15" s="60">
        <f>VLOOKUP($A15,'Return Data'!$B$7:$R$2292,13,0)</f>
        <v>3.4386000000000001</v>
      </c>
      <c r="K15" s="61">
        <f t="shared" si="3"/>
        <v>6</v>
      </c>
      <c r="L15" s="60">
        <f>VLOOKUP($A15,'Return Data'!$B$7:$R$2292,17,0)</f>
        <v>38.0764</v>
      </c>
      <c r="M15" s="61">
        <f t="shared" si="4"/>
        <v>8</v>
      </c>
      <c r="N15" s="60">
        <f>VLOOKUP($A15,'Return Data'!$B$7:$R$2292,14,0)</f>
        <v>26.774799999999999</v>
      </c>
      <c r="O15" s="61">
        <f t="shared" si="5"/>
        <v>15</v>
      </c>
      <c r="P15" s="60">
        <f>VLOOKUP($A15,'Return Data'!$B$7:$R$2292,15,0)</f>
        <v>13.104699999999999</v>
      </c>
      <c r="Q15" s="61">
        <f t="shared" si="6"/>
        <v>8</v>
      </c>
      <c r="R15" s="60">
        <f>VLOOKUP($A15,'Return Data'!$B$7:$R$2292,16,0)</f>
        <v>15.0709</v>
      </c>
      <c r="S15" s="62">
        <f t="shared" si="7"/>
        <v>14</v>
      </c>
    </row>
    <row r="16" spans="1:20" x14ac:dyDescent="0.3">
      <c r="A16" s="58" t="s">
        <v>1364</v>
      </c>
      <c r="B16" s="59">
        <f>VLOOKUP($A16,'Return Data'!$B$7:$R$2292,3,0)</f>
        <v>44882</v>
      </c>
      <c r="C16" s="60">
        <f>VLOOKUP($A16,'Return Data'!$B$7:$R$2292,4,0)</f>
        <v>81.958600000000004</v>
      </c>
      <c r="D16" s="60">
        <f>VLOOKUP($A16,'Return Data'!$B$7:$R$2292,10,0)</f>
        <v>1.9672000000000001</v>
      </c>
      <c r="E16" s="61">
        <f t="shared" si="0"/>
        <v>14</v>
      </c>
      <c r="F16" s="60">
        <f>VLOOKUP($A16,'Return Data'!$B$7:$R$2292,11,0)</f>
        <v>6.6849999999999996</v>
      </c>
      <c r="G16" s="61">
        <f t="shared" si="1"/>
        <v>21</v>
      </c>
      <c r="H16" s="60">
        <f>VLOOKUP($A16,'Return Data'!$B$7:$R$2292,12,0)</f>
        <v>-3.4392</v>
      </c>
      <c r="I16" s="61">
        <f t="shared" si="2"/>
        <v>22</v>
      </c>
      <c r="J16" s="60">
        <f>VLOOKUP($A16,'Return Data'!$B$7:$R$2292,13,0)</f>
        <v>-10.656700000000001</v>
      </c>
      <c r="K16" s="61">
        <f t="shared" si="3"/>
        <v>21</v>
      </c>
      <c r="L16" s="60">
        <f>VLOOKUP($A16,'Return Data'!$B$7:$R$2292,17,0)</f>
        <v>27.7959</v>
      </c>
      <c r="M16" s="61">
        <f t="shared" si="4"/>
        <v>19</v>
      </c>
      <c r="N16" s="60">
        <f>VLOOKUP($A16,'Return Data'!$B$7:$R$2292,14,0)</f>
        <v>23.3521</v>
      </c>
      <c r="O16" s="61">
        <f t="shared" si="5"/>
        <v>19</v>
      </c>
      <c r="P16" s="60">
        <f>VLOOKUP($A16,'Return Data'!$B$7:$R$2292,15,0)</f>
        <v>6.6616999999999997</v>
      </c>
      <c r="Q16" s="61">
        <f t="shared" si="6"/>
        <v>14</v>
      </c>
      <c r="R16" s="60">
        <f>VLOOKUP($A16,'Return Data'!$B$7:$R$2292,16,0)</f>
        <v>12.765599999999999</v>
      </c>
      <c r="S16" s="62">
        <f t="shared" si="7"/>
        <v>18</v>
      </c>
    </row>
    <row r="17" spans="1:19" x14ac:dyDescent="0.3">
      <c r="A17" s="58" t="s">
        <v>1366</v>
      </c>
      <c r="B17" s="59">
        <f>VLOOKUP($A17,'Return Data'!$B$7:$R$2292,3,0)</f>
        <v>44882</v>
      </c>
      <c r="C17" s="60">
        <f>VLOOKUP($A17,'Return Data'!$B$7:$R$2292,4,0)</f>
        <v>54.03</v>
      </c>
      <c r="D17" s="60">
        <f>VLOOKUP($A17,'Return Data'!$B$7:$R$2292,10,0)</f>
        <v>2.5043000000000002</v>
      </c>
      <c r="E17" s="61">
        <f t="shared" si="0"/>
        <v>11</v>
      </c>
      <c r="F17" s="60">
        <f>VLOOKUP($A17,'Return Data'!$B$7:$R$2292,11,0)</f>
        <v>12.726900000000001</v>
      </c>
      <c r="G17" s="61">
        <f t="shared" si="1"/>
        <v>13</v>
      </c>
      <c r="H17" s="60">
        <f>VLOOKUP($A17,'Return Data'!$B$7:$R$2292,12,0)</f>
        <v>9.5943000000000005</v>
      </c>
      <c r="I17" s="61">
        <f t="shared" si="2"/>
        <v>4</v>
      </c>
      <c r="J17" s="60">
        <f>VLOOKUP($A17,'Return Data'!$B$7:$R$2292,13,0)</f>
        <v>2.0204</v>
      </c>
      <c r="K17" s="61">
        <f t="shared" si="3"/>
        <v>11</v>
      </c>
      <c r="L17" s="60">
        <f>VLOOKUP($A17,'Return Data'!$B$7:$R$2292,17,0)</f>
        <v>39.737499999999997</v>
      </c>
      <c r="M17" s="61">
        <f t="shared" si="4"/>
        <v>7</v>
      </c>
      <c r="N17" s="60">
        <f>VLOOKUP($A17,'Return Data'!$B$7:$R$2292,14,0)</f>
        <v>29.2681</v>
      </c>
      <c r="O17" s="61">
        <f t="shared" si="5"/>
        <v>9</v>
      </c>
      <c r="P17" s="60">
        <f>VLOOKUP($A17,'Return Data'!$B$7:$R$2292,15,0)</f>
        <v>13.197900000000001</v>
      </c>
      <c r="Q17" s="61">
        <f t="shared" si="6"/>
        <v>7</v>
      </c>
      <c r="R17" s="60">
        <f>VLOOKUP($A17,'Return Data'!$B$7:$R$2292,16,0)</f>
        <v>11.8255</v>
      </c>
      <c r="S17" s="62">
        <f t="shared" si="7"/>
        <v>20</v>
      </c>
    </row>
    <row r="18" spans="1:19" x14ac:dyDescent="0.3">
      <c r="A18" s="58" t="s">
        <v>1368</v>
      </c>
      <c r="B18" s="59">
        <f>VLOOKUP($A18,'Return Data'!$B$7:$R$2292,3,0)</f>
        <v>44882</v>
      </c>
      <c r="C18" s="60">
        <f>VLOOKUP($A18,'Return Data'!$B$7:$R$2292,4,0)</f>
        <v>18.72</v>
      </c>
      <c r="D18" s="60">
        <f>VLOOKUP($A18,'Return Data'!$B$7:$R$2292,10,0)</f>
        <v>2.8007</v>
      </c>
      <c r="E18" s="61">
        <f t="shared" si="0"/>
        <v>9</v>
      </c>
      <c r="F18" s="60">
        <f>VLOOKUP($A18,'Return Data'!$B$7:$R$2292,11,0)</f>
        <v>14.776199999999999</v>
      </c>
      <c r="G18" s="61">
        <f t="shared" si="1"/>
        <v>4</v>
      </c>
      <c r="H18" s="60">
        <f>VLOOKUP($A18,'Return Data'!$B$7:$R$2292,12,0)</f>
        <v>8.9639000000000006</v>
      </c>
      <c r="I18" s="61">
        <f t="shared" si="2"/>
        <v>5</v>
      </c>
      <c r="J18" s="60">
        <f>VLOOKUP($A18,'Return Data'!$B$7:$R$2292,13,0)</f>
        <v>6.1825999999999999</v>
      </c>
      <c r="K18" s="61">
        <f t="shared" si="3"/>
        <v>4</v>
      </c>
      <c r="L18" s="60">
        <f>VLOOKUP($A18,'Return Data'!$B$7:$R$2292,17,0)</f>
        <v>40.154299999999999</v>
      </c>
      <c r="M18" s="61">
        <f t="shared" si="4"/>
        <v>6</v>
      </c>
      <c r="N18" s="60">
        <f>VLOOKUP($A18,'Return Data'!$B$7:$R$2292,14,0)</f>
        <v>27.612100000000002</v>
      </c>
      <c r="O18" s="61">
        <f t="shared" si="5"/>
        <v>13</v>
      </c>
      <c r="P18" s="60">
        <f>VLOOKUP($A18,'Return Data'!$B$7:$R$2292,15,0)</f>
        <v>12.489000000000001</v>
      </c>
      <c r="Q18" s="61">
        <f t="shared" ref="Q18" si="9">RANK(P18,P$8:P$29,0)</f>
        <v>9</v>
      </c>
      <c r="R18" s="60">
        <f>VLOOKUP($A18,'Return Data'!$B$7:$R$2292,16,0)</f>
        <v>12.2858</v>
      </c>
      <c r="S18" s="62">
        <f t="shared" si="7"/>
        <v>19</v>
      </c>
    </row>
    <row r="19" spans="1:19" x14ac:dyDescent="0.3">
      <c r="A19" s="58" t="s">
        <v>1371</v>
      </c>
      <c r="B19" s="59">
        <f>VLOOKUP($A19,'Return Data'!$B$7:$R$2292,3,0)</f>
        <v>44882</v>
      </c>
      <c r="C19" s="60">
        <f>VLOOKUP($A19,'Return Data'!$B$7:$R$2292,4,0)</f>
        <v>21.03</v>
      </c>
      <c r="D19" s="60">
        <f>VLOOKUP($A19,'Return Data'!$B$7:$R$2292,10,0)</f>
        <v>-0.85329999999999995</v>
      </c>
      <c r="E19" s="61">
        <f t="shared" si="0"/>
        <v>21</v>
      </c>
      <c r="F19" s="60">
        <f>VLOOKUP($A19,'Return Data'!$B$7:$R$2292,11,0)</f>
        <v>7.1318999999999999</v>
      </c>
      <c r="G19" s="61">
        <f t="shared" si="1"/>
        <v>20</v>
      </c>
      <c r="H19" s="60">
        <f>VLOOKUP($A19,'Return Data'!$B$7:$R$2292,12,0)</f>
        <v>-0.89539999999999997</v>
      </c>
      <c r="I19" s="61">
        <f t="shared" si="2"/>
        <v>21</v>
      </c>
      <c r="J19" s="60">
        <f>VLOOKUP($A19,'Return Data'!$B$7:$R$2292,13,0)</f>
        <v>-8.0052000000000003</v>
      </c>
      <c r="K19" s="61">
        <f t="shared" si="3"/>
        <v>19</v>
      </c>
      <c r="L19" s="60">
        <f>VLOOKUP($A19,'Return Data'!$B$7:$R$2292,17,0)</f>
        <v>26.460999999999999</v>
      </c>
      <c r="M19" s="61">
        <f t="shared" ref="M19:M21" si="10">RANK(L19,L$8:L$29,0)</f>
        <v>20</v>
      </c>
      <c r="N19" s="60"/>
      <c r="O19" s="61"/>
      <c r="P19" s="60"/>
      <c r="Q19" s="61"/>
      <c r="R19" s="60">
        <f>VLOOKUP($A19,'Return Data'!$B$7:$R$2292,16,0)</f>
        <v>31.313600000000001</v>
      </c>
      <c r="S19" s="62">
        <f t="shared" si="7"/>
        <v>1</v>
      </c>
    </row>
    <row r="20" spans="1:19" x14ac:dyDescent="0.3">
      <c r="A20" s="58" t="s">
        <v>1373</v>
      </c>
      <c r="B20" s="59">
        <f>VLOOKUP($A20,'Return Data'!$B$7:$R$2292,3,0)</f>
        <v>44882</v>
      </c>
      <c r="C20" s="60">
        <f>VLOOKUP($A20,'Return Data'!$B$7:$R$2292,4,0)</f>
        <v>21.74</v>
      </c>
      <c r="D20" s="60">
        <f>VLOOKUP($A20,'Return Data'!$B$7:$R$2292,10,0)</f>
        <v>3.6718999999999999</v>
      </c>
      <c r="E20" s="61">
        <f t="shared" si="0"/>
        <v>7</v>
      </c>
      <c r="F20" s="60">
        <f>VLOOKUP($A20,'Return Data'!$B$7:$R$2292,11,0)</f>
        <v>13.821999999999999</v>
      </c>
      <c r="G20" s="61">
        <f t="shared" si="1"/>
        <v>10</v>
      </c>
      <c r="H20" s="60">
        <f>VLOOKUP($A20,'Return Data'!$B$7:$R$2292,12,0)</f>
        <v>6.883</v>
      </c>
      <c r="I20" s="61">
        <f t="shared" si="2"/>
        <v>10</v>
      </c>
      <c r="J20" s="60">
        <f>VLOOKUP($A20,'Return Data'!$B$7:$R$2292,13,0)</f>
        <v>-0.32100000000000001</v>
      </c>
      <c r="K20" s="61">
        <f t="shared" si="3"/>
        <v>16</v>
      </c>
      <c r="L20" s="60">
        <f>VLOOKUP($A20,'Return Data'!$B$7:$R$2292,17,0)</f>
        <v>36.312899999999999</v>
      </c>
      <c r="M20" s="61">
        <f t="shared" si="10"/>
        <v>12</v>
      </c>
      <c r="N20" s="60">
        <f>VLOOKUP($A20,'Return Data'!$B$7:$R$2292,14,0)</f>
        <v>26.8506</v>
      </c>
      <c r="O20" s="61">
        <f t="shared" si="5"/>
        <v>14</v>
      </c>
      <c r="P20" s="60"/>
      <c r="Q20" s="61"/>
      <c r="R20" s="60">
        <f>VLOOKUP($A20,'Return Data'!$B$7:$R$2292,16,0)</f>
        <v>21.124400000000001</v>
      </c>
      <c r="S20" s="62">
        <f t="shared" si="7"/>
        <v>7</v>
      </c>
    </row>
    <row r="21" spans="1:19" x14ac:dyDescent="0.3">
      <c r="A21" s="58" t="s">
        <v>1375</v>
      </c>
      <c r="B21" s="59">
        <f>VLOOKUP($A21,'Return Data'!$B$7:$R$2292,3,0)</f>
        <v>44882</v>
      </c>
      <c r="C21" s="60">
        <f>VLOOKUP($A21,'Return Data'!$B$7:$R$2292,4,0)</f>
        <v>14.3309</v>
      </c>
      <c r="D21" s="60">
        <f>VLOOKUP($A21,'Return Data'!$B$7:$R$2292,10,0)</f>
        <v>2.6362999999999999</v>
      </c>
      <c r="E21" s="61">
        <f t="shared" si="0"/>
        <v>10</v>
      </c>
      <c r="F21" s="60">
        <f>VLOOKUP($A21,'Return Data'!$B$7:$R$2292,11,0)</f>
        <v>12.2232</v>
      </c>
      <c r="G21" s="61">
        <f t="shared" si="1"/>
        <v>15</v>
      </c>
      <c r="H21" s="60">
        <f>VLOOKUP($A21,'Return Data'!$B$7:$R$2292,12,0)</f>
        <v>2.6627999999999998</v>
      </c>
      <c r="I21" s="61">
        <f t="shared" si="2"/>
        <v>18</v>
      </c>
      <c r="J21" s="60">
        <f>VLOOKUP($A21,'Return Data'!$B$7:$R$2292,13,0)</f>
        <v>-11.736499999999999</v>
      </c>
      <c r="K21" s="61">
        <f t="shared" si="3"/>
        <v>22</v>
      </c>
      <c r="L21" s="60">
        <f>VLOOKUP($A21,'Return Data'!$B$7:$R$2292,17,0)</f>
        <v>19.619700000000002</v>
      </c>
      <c r="M21" s="61">
        <f t="shared" si="10"/>
        <v>22</v>
      </c>
      <c r="N21" s="60"/>
      <c r="O21" s="61"/>
      <c r="P21" s="60"/>
      <c r="Q21" s="61"/>
      <c r="R21" s="60">
        <f>VLOOKUP($A21,'Return Data'!$B$7:$R$2292,16,0)</f>
        <v>13.9758</v>
      </c>
      <c r="S21" s="62">
        <f t="shared" si="7"/>
        <v>17</v>
      </c>
    </row>
    <row r="22" spans="1:19" x14ac:dyDescent="0.3">
      <c r="A22" s="58" t="s">
        <v>1376</v>
      </c>
      <c r="B22" s="59">
        <f>VLOOKUP($A22,'Return Data'!$B$7:$R$2292,3,0)</f>
        <v>44882</v>
      </c>
      <c r="C22" s="60">
        <f>VLOOKUP($A22,'Return Data'!$B$7:$R$2292,4,0)</f>
        <v>163.27600000000001</v>
      </c>
      <c r="D22" s="60">
        <f>VLOOKUP($A22,'Return Data'!$B$7:$R$2292,10,0)</f>
        <v>-1.079</v>
      </c>
      <c r="E22" s="61">
        <f t="shared" si="0"/>
        <v>22</v>
      </c>
      <c r="F22" s="60">
        <f>VLOOKUP($A22,'Return Data'!$B$7:$R$2292,11,0)</f>
        <v>7.4778000000000002</v>
      </c>
      <c r="G22" s="61">
        <f t="shared" si="1"/>
        <v>19</v>
      </c>
      <c r="H22" s="60">
        <f>VLOOKUP($A22,'Return Data'!$B$7:$R$2292,12,0)</f>
        <v>1.9048</v>
      </c>
      <c r="I22" s="61">
        <f t="shared" si="2"/>
        <v>19</v>
      </c>
      <c r="J22" s="60">
        <f>VLOOKUP($A22,'Return Data'!$B$7:$R$2292,13,0)</f>
        <v>-5.2506000000000004</v>
      </c>
      <c r="K22" s="61">
        <f t="shared" si="3"/>
        <v>18</v>
      </c>
      <c r="L22" s="60">
        <f>VLOOKUP($A22,'Return Data'!$B$7:$R$2292,17,0)</f>
        <v>36.700499999999998</v>
      </c>
      <c r="M22" s="61">
        <f t="shared" si="4"/>
        <v>11</v>
      </c>
      <c r="N22" s="60">
        <f>VLOOKUP($A22,'Return Data'!$B$7:$R$2292,14,0)</f>
        <v>31.638200000000001</v>
      </c>
      <c r="O22" s="61">
        <f t="shared" si="5"/>
        <v>6</v>
      </c>
      <c r="P22" s="60">
        <f>VLOOKUP($A22,'Return Data'!$B$7:$R$2292,15,0)</f>
        <v>15.9206</v>
      </c>
      <c r="Q22" s="61">
        <f t="shared" si="6"/>
        <v>4</v>
      </c>
      <c r="R22" s="60">
        <f>VLOOKUP($A22,'Return Data'!$B$7:$R$2292,16,0)</f>
        <v>17.0505</v>
      </c>
      <c r="S22" s="62">
        <f t="shared" si="7"/>
        <v>11</v>
      </c>
    </row>
    <row r="23" spans="1:19" x14ac:dyDescent="0.3">
      <c r="A23" s="58" t="s">
        <v>1379</v>
      </c>
      <c r="B23" s="59">
        <f>VLOOKUP($A23,'Return Data'!$B$7:$R$2292,3,0)</f>
        <v>44882</v>
      </c>
      <c r="C23" s="60">
        <f>VLOOKUP($A23,'Return Data'!$B$7:$R$2292,4,0)</f>
        <v>47.158999999999999</v>
      </c>
      <c r="D23" s="60">
        <f>VLOOKUP($A23,'Return Data'!$B$7:$R$2292,10,0)</f>
        <v>2.4594</v>
      </c>
      <c r="E23" s="61">
        <f t="shared" si="0"/>
        <v>12</v>
      </c>
      <c r="F23" s="60">
        <f>VLOOKUP($A23,'Return Data'!$B$7:$R$2292,11,0)</f>
        <v>12.272600000000001</v>
      </c>
      <c r="G23" s="61">
        <f t="shared" si="1"/>
        <v>14</v>
      </c>
      <c r="H23" s="60">
        <f>VLOOKUP($A23,'Return Data'!$B$7:$R$2292,12,0)</f>
        <v>6.5162000000000004</v>
      </c>
      <c r="I23" s="61">
        <f t="shared" si="2"/>
        <v>12</v>
      </c>
      <c r="J23" s="60">
        <f>VLOOKUP($A23,'Return Data'!$B$7:$R$2292,13,0)</f>
        <v>3.1541999999999999</v>
      </c>
      <c r="K23" s="61">
        <f t="shared" si="3"/>
        <v>7</v>
      </c>
      <c r="L23" s="60">
        <f>VLOOKUP($A23,'Return Data'!$B$7:$R$2292,17,0)</f>
        <v>41.796199999999999</v>
      </c>
      <c r="M23" s="61">
        <f t="shared" si="4"/>
        <v>4</v>
      </c>
      <c r="N23" s="60">
        <f>VLOOKUP($A23,'Return Data'!$B$7:$R$2292,14,0)</f>
        <v>27.8139</v>
      </c>
      <c r="O23" s="61">
        <f t="shared" si="5"/>
        <v>12</v>
      </c>
      <c r="P23" s="60">
        <f>VLOOKUP($A23,'Return Data'!$B$7:$R$2292,15,0)</f>
        <v>11.943199999999999</v>
      </c>
      <c r="Q23" s="61">
        <f t="shared" si="6"/>
        <v>10</v>
      </c>
      <c r="R23" s="60">
        <f>VLOOKUP($A23,'Return Data'!$B$7:$R$2292,16,0)</f>
        <v>19.9572</v>
      </c>
      <c r="S23" s="62">
        <f t="shared" si="7"/>
        <v>10</v>
      </c>
    </row>
    <row r="24" spans="1:19" x14ac:dyDescent="0.3">
      <c r="A24" s="58" t="s">
        <v>1380</v>
      </c>
      <c r="B24" s="59">
        <f>VLOOKUP($A24,'Return Data'!$B$7:$R$2292,3,0)</f>
        <v>44882</v>
      </c>
      <c r="C24" s="60">
        <f>VLOOKUP($A24,'Return Data'!$B$7:$R$2292,4,0)</f>
        <v>92.632300000000001</v>
      </c>
      <c r="D24" s="60">
        <f>VLOOKUP($A24,'Return Data'!$B$7:$R$2292,10,0)</f>
        <v>5.5147000000000004</v>
      </c>
      <c r="E24" s="61">
        <f t="shared" si="0"/>
        <v>4</v>
      </c>
      <c r="F24" s="60">
        <f>VLOOKUP($A24,'Return Data'!$B$7:$R$2292,11,0)</f>
        <v>16.2272</v>
      </c>
      <c r="G24" s="61">
        <f t="shared" si="1"/>
        <v>1</v>
      </c>
      <c r="H24" s="60">
        <f>VLOOKUP($A24,'Return Data'!$B$7:$R$2292,12,0)</f>
        <v>11.308</v>
      </c>
      <c r="I24" s="61">
        <f t="shared" si="2"/>
        <v>3</v>
      </c>
      <c r="J24" s="60">
        <f>VLOOKUP($A24,'Return Data'!$B$7:$R$2292,13,0)</f>
        <v>7.8399000000000001</v>
      </c>
      <c r="K24" s="61">
        <f t="shared" si="3"/>
        <v>1</v>
      </c>
      <c r="L24" s="60">
        <f>VLOOKUP($A24,'Return Data'!$B$7:$R$2292,17,0)</f>
        <v>44.435899999999997</v>
      </c>
      <c r="M24" s="61">
        <f t="shared" si="4"/>
        <v>2</v>
      </c>
      <c r="N24" s="60">
        <f>VLOOKUP($A24,'Return Data'!$B$7:$R$2292,14,0)</f>
        <v>34.196599999999997</v>
      </c>
      <c r="O24" s="61">
        <f t="shared" si="5"/>
        <v>4</v>
      </c>
      <c r="P24" s="60">
        <f>VLOOKUP($A24,'Return Data'!$B$7:$R$2292,15,0)</f>
        <v>16.6555</v>
      </c>
      <c r="Q24" s="61">
        <f t="shared" si="6"/>
        <v>3</v>
      </c>
      <c r="R24" s="60">
        <f>VLOOKUP($A24,'Return Data'!$B$7:$R$2292,16,0)</f>
        <v>20.0564</v>
      </c>
      <c r="S24" s="62">
        <f t="shared" si="7"/>
        <v>9</v>
      </c>
    </row>
    <row r="25" spans="1:19" x14ac:dyDescent="0.3">
      <c r="A25" s="58" t="s">
        <v>1384</v>
      </c>
      <c r="B25" s="59">
        <f>VLOOKUP($A25,'Return Data'!$B$7:$R$2292,3,0)</f>
        <v>44882</v>
      </c>
      <c r="C25" s="60">
        <f>VLOOKUP($A25,'Return Data'!$B$7:$R$2292,4,0)</f>
        <v>154.41825873145899</v>
      </c>
      <c r="D25" s="60">
        <f>VLOOKUP($A25,'Return Data'!$B$7:$R$2292,10,0)</f>
        <v>6.4676</v>
      </c>
      <c r="E25" s="61">
        <f t="shared" si="0"/>
        <v>2</v>
      </c>
      <c r="F25" s="60">
        <f>VLOOKUP($A25,'Return Data'!$B$7:$R$2292,11,0)</f>
        <v>12.921900000000001</v>
      </c>
      <c r="G25" s="61">
        <f t="shared" si="1"/>
        <v>12</v>
      </c>
      <c r="H25" s="60">
        <f>VLOOKUP($A25,'Return Data'!$B$7:$R$2292,12,0)</f>
        <v>4.4714</v>
      </c>
      <c r="I25" s="61">
        <f t="shared" si="2"/>
        <v>17</v>
      </c>
      <c r="J25" s="60">
        <f>VLOOKUP($A25,'Return Data'!$B$7:$R$2292,13,0)</f>
        <v>1.3486</v>
      </c>
      <c r="K25" s="61">
        <f t="shared" si="3"/>
        <v>12</v>
      </c>
      <c r="L25" s="60">
        <f>VLOOKUP($A25,'Return Data'!$B$7:$R$2292,17,0)</f>
        <v>47.149299999999997</v>
      </c>
      <c r="M25" s="61">
        <f t="shared" si="4"/>
        <v>1</v>
      </c>
      <c r="N25" s="60">
        <f>VLOOKUP($A25,'Return Data'!$B$7:$R$2292,14,0)</f>
        <v>50.124600000000001</v>
      </c>
      <c r="O25" s="61">
        <f t="shared" si="5"/>
        <v>1</v>
      </c>
      <c r="P25" s="60">
        <f>VLOOKUP($A25,'Return Data'!$B$7:$R$2292,15,0)</f>
        <v>21.9344</v>
      </c>
      <c r="Q25" s="61">
        <f t="shared" si="6"/>
        <v>1</v>
      </c>
      <c r="R25" s="60">
        <f>VLOOKUP($A25,'Return Data'!$B$7:$R$2292,16,0)</f>
        <v>11.0547</v>
      </c>
      <c r="S25" s="62">
        <f t="shared" si="7"/>
        <v>22</v>
      </c>
    </row>
    <row r="26" spans="1:19" x14ac:dyDescent="0.3">
      <c r="A26" s="58" t="s">
        <v>1387</v>
      </c>
      <c r="B26" s="59">
        <f>VLOOKUP($A26,'Return Data'!$B$7:$R$2292,3,0)</f>
        <v>44882</v>
      </c>
      <c r="C26" s="60">
        <f>VLOOKUP($A26,'Return Data'!$B$7:$R$2292,4,0)</f>
        <v>114.83540000000001</v>
      </c>
      <c r="D26" s="60">
        <f>VLOOKUP($A26,'Return Data'!$B$7:$R$2292,10,0)</f>
        <v>4.1150000000000002</v>
      </c>
      <c r="E26" s="61">
        <f t="shared" si="0"/>
        <v>6</v>
      </c>
      <c r="F26" s="60">
        <f>VLOOKUP($A26,'Return Data'!$B$7:$R$2292,11,0)</f>
        <v>15.314500000000001</v>
      </c>
      <c r="G26" s="61">
        <f t="shared" si="1"/>
        <v>3</v>
      </c>
      <c r="H26" s="60">
        <f>VLOOKUP($A26,'Return Data'!$B$7:$R$2292,12,0)</f>
        <v>12.440200000000001</v>
      </c>
      <c r="I26" s="61">
        <f t="shared" si="2"/>
        <v>1</v>
      </c>
      <c r="J26" s="60">
        <f>VLOOKUP($A26,'Return Data'!$B$7:$R$2292,13,0)</f>
        <v>7.2797999999999998</v>
      </c>
      <c r="K26" s="61">
        <f t="shared" si="3"/>
        <v>2</v>
      </c>
      <c r="L26" s="60">
        <f>VLOOKUP($A26,'Return Data'!$B$7:$R$2292,17,0)</f>
        <v>34.573399999999999</v>
      </c>
      <c r="M26" s="61">
        <f t="shared" si="4"/>
        <v>15</v>
      </c>
      <c r="N26" s="60">
        <f>VLOOKUP($A26,'Return Data'!$B$7:$R$2292,14,0)</f>
        <v>28.9312</v>
      </c>
      <c r="O26" s="61">
        <f t="shared" si="5"/>
        <v>11</v>
      </c>
      <c r="P26" s="60">
        <f>VLOOKUP($A26,'Return Data'!$B$7:$R$2292,15,0)</f>
        <v>15.580399999999999</v>
      </c>
      <c r="Q26" s="61">
        <f t="shared" si="6"/>
        <v>5</v>
      </c>
      <c r="R26" s="60">
        <f>VLOOKUP($A26,'Return Data'!$B$7:$R$2292,16,0)</f>
        <v>20.316600000000001</v>
      </c>
      <c r="S26" s="62">
        <f t="shared" si="7"/>
        <v>8</v>
      </c>
    </row>
    <row r="27" spans="1:19" x14ac:dyDescent="0.3">
      <c r="A27" s="58" t="s">
        <v>1388</v>
      </c>
      <c r="B27" s="59">
        <f>VLOOKUP($A27,'Return Data'!$B$7:$R$2292,3,0)</f>
        <v>44882</v>
      </c>
      <c r="C27" s="60">
        <f>VLOOKUP($A27,'Return Data'!$B$7:$R$2292,4,0)</f>
        <v>149.28550000000001</v>
      </c>
      <c r="D27" s="60">
        <f>VLOOKUP($A27,'Return Data'!$B$7:$R$2292,10,0)</f>
        <v>1.5615000000000001</v>
      </c>
      <c r="E27" s="61">
        <f t="shared" si="0"/>
        <v>16</v>
      </c>
      <c r="F27" s="60">
        <f>VLOOKUP($A27,'Return Data'!$B$7:$R$2292,11,0)</f>
        <v>12.9703</v>
      </c>
      <c r="G27" s="61">
        <f t="shared" si="1"/>
        <v>11</v>
      </c>
      <c r="H27" s="60">
        <f>VLOOKUP($A27,'Return Data'!$B$7:$R$2292,12,0)</f>
        <v>4.5454999999999997</v>
      </c>
      <c r="I27" s="61">
        <f t="shared" si="2"/>
        <v>16</v>
      </c>
      <c r="J27" s="60">
        <f>VLOOKUP($A27,'Return Data'!$B$7:$R$2292,13,0)</f>
        <v>-2.6629999999999998</v>
      </c>
      <c r="K27" s="61">
        <f t="shared" si="3"/>
        <v>17</v>
      </c>
      <c r="L27" s="60">
        <f>VLOOKUP($A27,'Return Data'!$B$7:$R$2292,17,0)</f>
        <v>33.836399999999998</v>
      </c>
      <c r="M27" s="61">
        <f t="shared" si="4"/>
        <v>16</v>
      </c>
      <c r="N27" s="60">
        <f>VLOOKUP($A27,'Return Data'!$B$7:$R$2292,14,0)</f>
        <v>25.302600000000002</v>
      </c>
      <c r="O27" s="61">
        <f t="shared" si="5"/>
        <v>17</v>
      </c>
      <c r="P27" s="60">
        <f>VLOOKUP($A27,'Return Data'!$B$7:$R$2292,15,0)</f>
        <v>7.6783999999999999</v>
      </c>
      <c r="Q27" s="61">
        <f t="shared" si="6"/>
        <v>13</v>
      </c>
      <c r="R27" s="60">
        <f>VLOOKUP($A27,'Return Data'!$B$7:$R$2292,16,0)</f>
        <v>16.436299999999999</v>
      </c>
      <c r="S27" s="62">
        <f t="shared" si="7"/>
        <v>13</v>
      </c>
    </row>
    <row r="28" spans="1:19" x14ac:dyDescent="0.3">
      <c r="A28" s="58" t="s">
        <v>1391</v>
      </c>
      <c r="B28" s="59">
        <f>VLOOKUP($A28,'Return Data'!$B$7:$R$2292,3,0)</f>
        <v>44882</v>
      </c>
      <c r="C28" s="60">
        <f>VLOOKUP($A28,'Return Data'!$B$7:$R$2292,4,0)</f>
        <v>23.2957</v>
      </c>
      <c r="D28" s="60">
        <f>VLOOKUP($A28,'Return Data'!$B$7:$R$2292,10,0)</f>
        <v>7.0407000000000002</v>
      </c>
      <c r="E28" s="61">
        <f t="shared" si="0"/>
        <v>1</v>
      </c>
      <c r="F28" s="60">
        <f>VLOOKUP($A28,'Return Data'!$B$7:$R$2292,11,0)</f>
        <v>14.6922</v>
      </c>
      <c r="G28" s="61">
        <f t="shared" si="1"/>
        <v>5</v>
      </c>
      <c r="H28" s="60">
        <f>VLOOKUP($A28,'Return Data'!$B$7:$R$2292,12,0)</f>
        <v>11.6716</v>
      </c>
      <c r="I28" s="61">
        <f t="shared" si="2"/>
        <v>2</v>
      </c>
      <c r="J28" s="60">
        <f>VLOOKUP($A28,'Return Data'!$B$7:$R$2292,13,0)</f>
        <v>3.81</v>
      </c>
      <c r="K28" s="61">
        <f t="shared" si="3"/>
        <v>5</v>
      </c>
      <c r="L28" s="60">
        <f>VLOOKUP($A28,'Return Data'!$B$7:$R$2292,17,0)</f>
        <v>40.885599999999997</v>
      </c>
      <c r="M28" s="61">
        <f t="shared" si="4"/>
        <v>5</v>
      </c>
      <c r="N28" s="60">
        <f>VLOOKUP($A28,'Return Data'!$B$7:$R$2292,14,0)</f>
        <v>30.346499999999999</v>
      </c>
      <c r="O28" s="61">
        <f t="shared" si="5"/>
        <v>7</v>
      </c>
      <c r="P28" s="60"/>
      <c r="Q28" s="61"/>
      <c r="R28" s="60">
        <f>VLOOKUP($A28,'Return Data'!$B$7:$R$2292,16,0)</f>
        <v>23.436399999999999</v>
      </c>
      <c r="S28" s="62">
        <f t="shared" si="7"/>
        <v>5</v>
      </c>
    </row>
    <row r="29" spans="1:19" x14ac:dyDescent="0.3">
      <c r="A29" s="58" t="s">
        <v>1393</v>
      </c>
      <c r="B29" s="59">
        <f>VLOOKUP($A29,'Return Data'!$B$7:$R$2292,3,0)</f>
        <v>44882</v>
      </c>
      <c r="C29" s="60">
        <f>VLOOKUP($A29,'Return Data'!$B$7:$R$2292,4,0)</f>
        <v>30.5</v>
      </c>
      <c r="D29" s="60">
        <f>VLOOKUP($A29,'Return Data'!$B$7:$R$2292,10,0)</f>
        <v>1.5313000000000001</v>
      </c>
      <c r="E29" s="61">
        <f t="shared" si="0"/>
        <v>17</v>
      </c>
      <c r="F29" s="60">
        <f>VLOOKUP($A29,'Return Data'!$B$7:$R$2292,11,0)</f>
        <v>13.9335</v>
      </c>
      <c r="G29" s="61">
        <f t="shared" si="1"/>
        <v>9</v>
      </c>
      <c r="H29" s="60">
        <f>VLOOKUP($A29,'Return Data'!$B$7:$R$2292,12,0)</f>
        <v>8.3096999999999994</v>
      </c>
      <c r="I29" s="61">
        <f t="shared" si="2"/>
        <v>7</v>
      </c>
      <c r="J29" s="60">
        <f>VLOOKUP($A29,'Return Data'!$B$7:$R$2292,13,0)</f>
        <v>3.1101999999999999</v>
      </c>
      <c r="K29" s="61">
        <f t="shared" si="3"/>
        <v>8</v>
      </c>
      <c r="L29" s="60">
        <f>VLOOKUP($A29,'Return Data'!$B$7:$R$2292,17,0)</f>
        <v>36.706699999999998</v>
      </c>
      <c r="M29" s="61">
        <f t="shared" si="4"/>
        <v>10</v>
      </c>
      <c r="N29" s="60">
        <f>VLOOKUP($A29,'Return Data'!$B$7:$R$2292,14,0)</f>
        <v>30.1647</v>
      </c>
      <c r="O29" s="61">
        <f t="shared" si="5"/>
        <v>8</v>
      </c>
      <c r="P29" s="60">
        <f>VLOOKUP($A29,'Return Data'!$B$7:$R$2292,15,0)</f>
        <v>14.2682</v>
      </c>
      <c r="Q29" s="61">
        <f t="shared" si="6"/>
        <v>6</v>
      </c>
      <c r="R29" s="60">
        <f>VLOOKUP($A29,'Return Data'!$B$7:$R$2292,16,0)</f>
        <v>14.1183</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2.8278454545454546</v>
      </c>
      <c r="E31" s="69"/>
      <c r="F31" s="70">
        <f>AVERAGE(F8:F29)</f>
        <v>12.184736363636365</v>
      </c>
      <c r="G31" s="69"/>
      <c r="H31" s="70">
        <f>AVERAGE(H8:H29)</f>
        <v>5.942718181818182</v>
      </c>
      <c r="I31" s="69"/>
      <c r="J31" s="70">
        <f>AVERAGE(J8:J29)</f>
        <v>0.19289090909090911</v>
      </c>
      <c r="K31" s="69"/>
      <c r="L31" s="70">
        <f>AVERAGE(L8:L29)</f>
        <v>35.688572727272728</v>
      </c>
      <c r="M31" s="69"/>
      <c r="N31" s="70">
        <f>AVERAGE(N8:N29)</f>
        <v>30.051639999999999</v>
      </c>
      <c r="O31" s="69"/>
      <c r="P31" s="70">
        <f>AVERAGE(P8:P29)</f>
        <v>12.929113333333335</v>
      </c>
      <c r="Q31" s="69"/>
      <c r="R31" s="70">
        <f>AVERAGE(R8:R29)</f>
        <v>18.641154545454548</v>
      </c>
      <c r="S31" s="71"/>
    </row>
    <row r="32" spans="1:19" x14ac:dyDescent="0.3">
      <c r="A32" s="68" t="s">
        <v>28</v>
      </c>
      <c r="B32" s="69"/>
      <c r="C32" s="69"/>
      <c r="D32" s="70">
        <f>MIN(D8:D29)</f>
        <v>-1.079</v>
      </c>
      <c r="E32" s="69"/>
      <c r="F32" s="70">
        <f>MIN(F8:F29)</f>
        <v>6.2159000000000004</v>
      </c>
      <c r="G32" s="69"/>
      <c r="H32" s="70">
        <f>MIN(H8:H29)</f>
        <v>-3.4392</v>
      </c>
      <c r="I32" s="69"/>
      <c r="J32" s="70">
        <f>MIN(J8:J29)</f>
        <v>-11.736499999999999</v>
      </c>
      <c r="K32" s="69"/>
      <c r="L32" s="70">
        <f>MIN(L8:L29)</f>
        <v>19.619700000000002</v>
      </c>
      <c r="M32" s="69"/>
      <c r="N32" s="70">
        <f>MIN(N8:N29)</f>
        <v>20.190999999999999</v>
      </c>
      <c r="O32" s="69"/>
      <c r="P32" s="70">
        <f>MIN(P8:P29)</f>
        <v>4.5072999999999999</v>
      </c>
      <c r="Q32" s="69"/>
      <c r="R32" s="70">
        <f>MIN(R8:R29)</f>
        <v>11.0547</v>
      </c>
      <c r="S32" s="71"/>
    </row>
    <row r="33" spans="1:19" ht="15" thickBot="1" x14ac:dyDescent="0.35">
      <c r="A33" s="72" t="s">
        <v>29</v>
      </c>
      <c r="B33" s="73"/>
      <c r="C33" s="73"/>
      <c r="D33" s="74">
        <f>MAX(D8:D29)</f>
        <v>7.0407000000000002</v>
      </c>
      <c r="E33" s="73"/>
      <c r="F33" s="74">
        <f>MAX(F8:F29)</f>
        <v>16.2272</v>
      </c>
      <c r="G33" s="73"/>
      <c r="H33" s="74">
        <f>MAX(H8:H29)</f>
        <v>12.440200000000001</v>
      </c>
      <c r="I33" s="73"/>
      <c r="J33" s="74">
        <f>MAX(J8:J29)</f>
        <v>7.8399000000000001</v>
      </c>
      <c r="K33" s="73"/>
      <c r="L33" s="74">
        <f>MAX(L8:L29)</f>
        <v>47.149299999999997</v>
      </c>
      <c r="M33" s="73"/>
      <c r="N33" s="74">
        <f>MAX(N8:N29)</f>
        <v>50.124600000000001</v>
      </c>
      <c r="O33" s="73"/>
      <c r="P33" s="74">
        <f>MAX(P8:P29)</f>
        <v>21.9344</v>
      </c>
      <c r="Q33" s="73"/>
      <c r="R33" s="74">
        <f>MAX(R8:R29)</f>
        <v>31.313600000000001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44882</v>
      </c>
      <c r="C8" s="60">
        <f>VLOOKUP($A8,'Return Data'!$B$7:$R$2292,4,0)</f>
        <v>498.9</v>
      </c>
      <c r="D8" s="60">
        <f>VLOOKUP($A8,'Return Data'!$B$7:$R$2292,10,0)</f>
        <v>-2.7618</v>
      </c>
      <c r="E8" s="61">
        <f t="shared" ref="E8:E31" si="0">RANK(D8,D$8:D$31,0)</f>
        <v>24</v>
      </c>
      <c r="F8" s="60">
        <f>VLOOKUP($A8,'Return Data'!$B$7:$R$2292,11,0)</f>
        <v>7.0072999999999999</v>
      </c>
      <c r="G8" s="61">
        <f t="shared" ref="G8:G31" si="1">RANK(F8,F$8:F$31,0)</f>
        <v>24</v>
      </c>
      <c r="H8" s="60">
        <f>VLOOKUP($A8,'Return Data'!$B$7:$R$2292,12,0)</f>
        <v>0.72889999999999999</v>
      </c>
      <c r="I8" s="61">
        <f t="shared" ref="I8:I31" si="2">RANK(H8,H$8:H$31,0)</f>
        <v>24</v>
      </c>
      <c r="J8" s="60">
        <f>VLOOKUP($A8,'Return Data'!$B$7:$R$2292,13,0)</f>
        <v>-5.9424999999999999</v>
      </c>
      <c r="K8" s="61">
        <f t="shared" ref="K8:K31" si="3">RANK(J8,J$8:J$31,0)</f>
        <v>21</v>
      </c>
      <c r="L8" s="60">
        <f>VLOOKUP($A8,'Return Data'!$B$7:$R$2292,17,0)</f>
        <v>28.678899999999999</v>
      </c>
      <c r="M8" s="61">
        <f t="shared" ref="M8:M29" si="4">RANK(L8,L$8:L$31,0)</f>
        <v>14</v>
      </c>
      <c r="N8" s="60">
        <f>VLOOKUP($A8,'Return Data'!$B$7:$R$2292,14,0)</f>
        <v>20.473199999999999</v>
      </c>
      <c r="O8" s="61">
        <f t="shared" ref="O8:O20" si="5">RANK(N8,N$8:N$31,0)</f>
        <v>18</v>
      </c>
      <c r="P8" s="60">
        <f>VLOOKUP($A8,'Return Data'!$B$7:$R$2292,15,0)</f>
        <v>8.5291999999999994</v>
      </c>
      <c r="Q8" s="61">
        <f t="shared" ref="Q8:Q19" si="6">RANK(P8,P$8:P$31,0)</f>
        <v>21</v>
      </c>
      <c r="R8" s="60">
        <f>VLOOKUP($A8,'Return Data'!$B$7:$R$2292,16,0)</f>
        <v>15.5162</v>
      </c>
      <c r="S8" s="62">
        <f t="shared" ref="S8:S31" si="7">RANK(R8,R$8:R$31,0)</f>
        <v>22</v>
      </c>
    </row>
    <row r="9" spans="1:20" x14ac:dyDescent="0.3">
      <c r="A9" s="58" t="s">
        <v>1083</v>
      </c>
      <c r="B9" s="59">
        <f>VLOOKUP($A9,'Return Data'!$B$7:$R$2292,3,0)</f>
        <v>44882</v>
      </c>
      <c r="C9" s="60">
        <f>VLOOKUP($A9,'Return Data'!$B$7:$R$2292,4,0)</f>
        <v>76.38</v>
      </c>
      <c r="D9" s="60">
        <f>VLOOKUP($A9,'Return Data'!$B$7:$R$2292,10,0)</f>
        <v>-2.2774000000000001</v>
      </c>
      <c r="E9" s="61">
        <f t="shared" si="0"/>
        <v>23</v>
      </c>
      <c r="F9" s="60">
        <f>VLOOKUP($A9,'Return Data'!$B$7:$R$2292,11,0)</f>
        <v>10.1211</v>
      </c>
      <c r="G9" s="61">
        <f t="shared" si="1"/>
        <v>20</v>
      </c>
      <c r="H9" s="60">
        <f>VLOOKUP($A9,'Return Data'!$B$7:$R$2292,12,0)</f>
        <v>3.9466999999999999</v>
      </c>
      <c r="I9" s="61">
        <f t="shared" si="2"/>
        <v>22</v>
      </c>
      <c r="J9" s="60">
        <f>VLOOKUP($A9,'Return Data'!$B$7:$R$2292,13,0)</f>
        <v>-6.1670999999999996</v>
      </c>
      <c r="K9" s="61">
        <f t="shared" si="3"/>
        <v>23</v>
      </c>
      <c r="L9" s="60">
        <f>VLOOKUP($A9,'Return Data'!$B$7:$R$2292,17,0)</f>
        <v>22.897600000000001</v>
      </c>
      <c r="M9" s="61">
        <f t="shared" si="4"/>
        <v>19</v>
      </c>
      <c r="N9" s="60">
        <f>VLOOKUP($A9,'Return Data'!$B$7:$R$2292,14,0)</f>
        <v>21.090800000000002</v>
      </c>
      <c r="O9" s="61">
        <f t="shared" si="5"/>
        <v>16</v>
      </c>
      <c r="P9" s="60">
        <f>VLOOKUP($A9,'Return Data'!$B$7:$R$2292,15,0)</f>
        <v>17.082599999999999</v>
      </c>
      <c r="Q9" s="61">
        <f t="shared" si="6"/>
        <v>3</v>
      </c>
      <c r="R9" s="60">
        <f>VLOOKUP($A9,'Return Data'!$B$7:$R$2292,16,0)</f>
        <v>19.0002</v>
      </c>
      <c r="S9" s="62">
        <f t="shared" si="7"/>
        <v>11</v>
      </c>
    </row>
    <row r="10" spans="1:20" x14ac:dyDescent="0.3">
      <c r="A10" s="58" t="s">
        <v>1976</v>
      </c>
      <c r="B10" s="59">
        <f>VLOOKUP($A10,'Return Data'!$B$7:$R$2292,3,0)</f>
        <v>44882</v>
      </c>
      <c r="C10" s="60">
        <f>VLOOKUP($A10,'Return Data'!$B$7:$R$2292,4,0)</f>
        <v>68.645200000000003</v>
      </c>
      <c r="D10" s="60">
        <f>VLOOKUP($A10,'Return Data'!$B$7:$R$2292,10,0)</f>
        <v>1.8703000000000001</v>
      </c>
      <c r="E10" s="61">
        <f t="shared" si="0"/>
        <v>6</v>
      </c>
      <c r="F10" s="60">
        <f>VLOOKUP($A10,'Return Data'!$B$7:$R$2292,11,0)</f>
        <v>11.573399999999999</v>
      </c>
      <c r="G10" s="61">
        <f t="shared" si="1"/>
        <v>18</v>
      </c>
      <c r="H10" s="60">
        <f>VLOOKUP($A10,'Return Data'!$B$7:$R$2292,12,0)</f>
        <v>7.0941000000000001</v>
      </c>
      <c r="I10" s="61">
        <f t="shared" si="2"/>
        <v>15</v>
      </c>
      <c r="J10" s="60">
        <f>VLOOKUP($A10,'Return Data'!$B$7:$R$2292,13,0)</f>
        <v>0.49809999999999999</v>
      </c>
      <c r="K10" s="61">
        <f t="shared" si="3"/>
        <v>12</v>
      </c>
      <c r="L10" s="60">
        <f>VLOOKUP($A10,'Return Data'!$B$7:$R$2292,17,0)</f>
        <v>30.665099999999999</v>
      </c>
      <c r="M10" s="61">
        <f t="shared" si="4"/>
        <v>12</v>
      </c>
      <c r="N10" s="60">
        <f>VLOOKUP($A10,'Return Data'!$B$7:$R$2292,14,0)</f>
        <v>24.793299999999999</v>
      </c>
      <c r="O10" s="61">
        <f t="shared" si="5"/>
        <v>11</v>
      </c>
      <c r="P10" s="60">
        <f>VLOOKUP($A10,'Return Data'!$B$7:$R$2292,15,0)</f>
        <v>12.303699999999999</v>
      </c>
      <c r="Q10" s="61">
        <f t="shared" si="6"/>
        <v>13</v>
      </c>
      <c r="R10" s="60">
        <f>VLOOKUP($A10,'Return Data'!$B$7:$R$2292,16,0)</f>
        <v>18.847200000000001</v>
      </c>
      <c r="S10" s="62">
        <f t="shared" si="7"/>
        <v>13</v>
      </c>
    </row>
    <row r="11" spans="1:20" x14ac:dyDescent="0.3">
      <c r="A11" s="58" t="s">
        <v>1087</v>
      </c>
      <c r="B11" s="59">
        <f>VLOOKUP($A11,'Return Data'!$B$7:$R$2292,3,0)</f>
        <v>44882</v>
      </c>
      <c r="C11" s="60">
        <f>VLOOKUP($A11,'Return Data'!$B$7:$R$2292,4,0)</f>
        <v>94.697000000000003</v>
      </c>
      <c r="D11" s="60">
        <f>VLOOKUP($A11,'Return Data'!$B$7:$R$2292,10,0)</f>
        <v>-1.4435</v>
      </c>
      <c r="E11" s="61">
        <f t="shared" si="0"/>
        <v>22</v>
      </c>
      <c r="F11" s="60">
        <f>VLOOKUP($A11,'Return Data'!$B$7:$R$2292,11,0)</f>
        <v>8.0053999999999998</v>
      </c>
      <c r="G11" s="61">
        <f t="shared" si="1"/>
        <v>23</v>
      </c>
      <c r="H11" s="60">
        <f>VLOOKUP($A11,'Return Data'!$B$7:$R$2292,12,0)</f>
        <v>1.6051</v>
      </c>
      <c r="I11" s="61">
        <f t="shared" si="2"/>
        <v>23</v>
      </c>
      <c r="J11" s="60">
        <f>VLOOKUP($A11,'Return Data'!$B$7:$R$2292,13,0)</f>
        <v>-6.8071000000000002</v>
      </c>
      <c r="K11" s="61">
        <f t="shared" si="3"/>
        <v>24</v>
      </c>
      <c r="L11" s="60">
        <f>VLOOKUP($A11,'Return Data'!$B$7:$R$2292,17,0)</f>
        <v>16.462</v>
      </c>
      <c r="M11" s="61">
        <f t="shared" si="4"/>
        <v>24</v>
      </c>
      <c r="N11" s="60">
        <f>VLOOKUP($A11,'Return Data'!$B$7:$R$2292,14,0)</f>
        <v>16.953800000000001</v>
      </c>
      <c r="O11" s="61">
        <f t="shared" si="5"/>
        <v>23</v>
      </c>
      <c r="P11" s="60">
        <f>VLOOKUP($A11,'Return Data'!$B$7:$R$2292,15,0)</f>
        <v>10.590299999999999</v>
      </c>
      <c r="Q11" s="61">
        <f t="shared" si="6"/>
        <v>17</v>
      </c>
      <c r="R11" s="60">
        <f>VLOOKUP($A11,'Return Data'!$B$7:$R$2292,16,0)</f>
        <v>16.932700000000001</v>
      </c>
      <c r="S11" s="62">
        <f t="shared" si="7"/>
        <v>18</v>
      </c>
    </row>
    <row r="12" spans="1:20" x14ac:dyDescent="0.3">
      <c r="A12" s="58" t="s">
        <v>1089</v>
      </c>
      <c r="B12" s="59">
        <f>VLOOKUP($A12,'Return Data'!$B$7:$R$2292,3,0)</f>
        <v>44882</v>
      </c>
      <c r="C12" s="60">
        <f>VLOOKUP($A12,'Return Data'!$B$7:$R$2292,4,0)</f>
        <v>59.722999999999999</v>
      </c>
      <c r="D12" s="60">
        <f>VLOOKUP($A12,'Return Data'!$B$7:$R$2292,10,0)</f>
        <v>1.4852000000000001</v>
      </c>
      <c r="E12" s="61">
        <f t="shared" si="0"/>
        <v>7</v>
      </c>
      <c r="F12" s="60">
        <f>VLOOKUP($A12,'Return Data'!$B$7:$R$2292,11,0)</f>
        <v>15.217499999999999</v>
      </c>
      <c r="G12" s="61">
        <f t="shared" si="1"/>
        <v>5</v>
      </c>
      <c r="H12" s="60">
        <f>VLOOKUP($A12,'Return Data'!$B$7:$R$2292,12,0)</f>
        <v>10.375400000000001</v>
      </c>
      <c r="I12" s="61">
        <f t="shared" si="2"/>
        <v>4</v>
      </c>
      <c r="J12" s="60">
        <f>VLOOKUP($A12,'Return Data'!$B$7:$R$2292,13,0)</f>
        <v>2.6926999999999999</v>
      </c>
      <c r="K12" s="61">
        <f t="shared" si="3"/>
        <v>5</v>
      </c>
      <c r="L12" s="60">
        <f>VLOOKUP($A12,'Return Data'!$B$7:$R$2292,17,0)</f>
        <v>33.013399999999997</v>
      </c>
      <c r="M12" s="61">
        <f t="shared" si="4"/>
        <v>5</v>
      </c>
      <c r="N12" s="60">
        <f>VLOOKUP($A12,'Return Data'!$B$7:$R$2292,14,0)</f>
        <v>27.678899999999999</v>
      </c>
      <c r="O12" s="61">
        <f t="shared" si="5"/>
        <v>4</v>
      </c>
      <c r="P12" s="60">
        <f>VLOOKUP($A12,'Return Data'!$B$7:$R$2292,15,0)</f>
        <v>15.488300000000001</v>
      </c>
      <c r="Q12" s="61">
        <f t="shared" si="6"/>
        <v>5</v>
      </c>
      <c r="R12" s="60">
        <f>VLOOKUP($A12,'Return Data'!$B$7:$R$2292,16,0)</f>
        <v>20.860700000000001</v>
      </c>
      <c r="S12" s="62">
        <f t="shared" si="7"/>
        <v>4</v>
      </c>
    </row>
    <row r="13" spans="1:20" x14ac:dyDescent="0.3">
      <c r="A13" s="58" t="s">
        <v>1092</v>
      </c>
      <c r="B13" s="59">
        <f>VLOOKUP($A13,'Return Data'!$B$7:$R$2292,3,0)</f>
        <v>44882</v>
      </c>
      <c r="C13" s="60">
        <f>VLOOKUP($A13,'Return Data'!$B$7:$R$2292,4,0)</f>
        <v>1675.6002000000001</v>
      </c>
      <c r="D13" s="60">
        <f>VLOOKUP($A13,'Return Data'!$B$7:$R$2292,10,0)</f>
        <v>0.73150000000000004</v>
      </c>
      <c r="E13" s="61">
        <f t="shared" si="0"/>
        <v>8</v>
      </c>
      <c r="F13" s="60">
        <f>VLOOKUP($A13,'Return Data'!$B$7:$R$2292,11,0)</f>
        <v>15.506399999999999</v>
      </c>
      <c r="G13" s="61">
        <f t="shared" si="1"/>
        <v>3</v>
      </c>
      <c r="H13" s="60">
        <f>VLOOKUP($A13,'Return Data'!$B$7:$R$2292,12,0)</f>
        <v>7.4153000000000002</v>
      </c>
      <c r="I13" s="61">
        <f t="shared" si="2"/>
        <v>12</v>
      </c>
      <c r="J13" s="60">
        <f>VLOOKUP($A13,'Return Data'!$B$7:$R$2292,13,0)</f>
        <v>-3.4744999999999999</v>
      </c>
      <c r="K13" s="61">
        <f t="shared" si="3"/>
        <v>20</v>
      </c>
      <c r="L13" s="60">
        <f>VLOOKUP($A13,'Return Data'!$B$7:$R$2292,17,0)</f>
        <v>22.2408</v>
      </c>
      <c r="M13" s="61">
        <f t="shared" si="4"/>
        <v>21</v>
      </c>
      <c r="N13" s="60">
        <f>VLOOKUP($A13,'Return Data'!$B$7:$R$2292,14,0)</f>
        <v>17.965499999999999</v>
      </c>
      <c r="O13" s="61">
        <f t="shared" si="5"/>
        <v>22</v>
      </c>
      <c r="P13" s="60">
        <f>VLOOKUP($A13,'Return Data'!$B$7:$R$2292,15,0)</f>
        <v>10.7476</v>
      </c>
      <c r="Q13" s="61">
        <f t="shared" si="6"/>
        <v>16</v>
      </c>
      <c r="R13" s="60">
        <f>VLOOKUP($A13,'Return Data'!$B$7:$R$2292,16,0)</f>
        <v>17.756799999999998</v>
      </c>
      <c r="S13" s="62">
        <f t="shared" si="7"/>
        <v>16</v>
      </c>
    </row>
    <row r="14" spans="1:20" x14ac:dyDescent="0.3">
      <c r="A14" s="58" t="s">
        <v>1094</v>
      </c>
      <c r="B14" s="59">
        <f>VLOOKUP($A14,'Return Data'!$B$7:$R$2292,3,0)</f>
        <v>44882</v>
      </c>
      <c r="C14" s="60">
        <f>VLOOKUP($A14,'Return Data'!$B$7:$R$2292,4,0)</f>
        <v>109.29</v>
      </c>
      <c r="D14" s="60">
        <f>VLOOKUP($A14,'Return Data'!$B$7:$R$2292,10,0)</f>
        <v>3.7951000000000001</v>
      </c>
      <c r="E14" s="61">
        <f t="shared" si="0"/>
        <v>3</v>
      </c>
      <c r="F14" s="60">
        <f>VLOOKUP($A14,'Return Data'!$B$7:$R$2292,11,0)</f>
        <v>17.687000000000001</v>
      </c>
      <c r="G14" s="61">
        <f t="shared" si="1"/>
        <v>2</v>
      </c>
      <c r="H14" s="60">
        <f>VLOOKUP($A14,'Return Data'!$B$7:$R$2292,12,0)</f>
        <v>12.9367</v>
      </c>
      <c r="I14" s="61">
        <f t="shared" si="2"/>
        <v>3</v>
      </c>
      <c r="J14" s="60">
        <f>VLOOKUP($A14,'Return Data'!$B$7:$R$2292,13,0)</f>
        <v>8.0709999999999997</v>
      </c>
      <c r="K14" s="61">
        <f t="shared" si="3"/>
        <v>3</v>
      </c>
      <c r="L14" s="60">
        <f>VLOOKUP($A14,'Return Data'!$B$7:$R$2292,17,0)</f>
        <v>31.573599999999999</v>
      </c>
      <c r="M14" s="61">
        <f t="shared" si="4"/>
        <v>11</v>
      </c>
      <c r="N14" s="60">
        <f>VLOOKUP($A14,'Return Data'!$B$7:$R$2292,14,0)</f>
        <v>24.993300000000001</v>
      </c>
      <c r="O14" s="61">
        <f t="shared" si="5"/>
        <v>10</v>
      </c>
      <c r="P14" s="60">
        <f>VLOOKUP($A14,'Return Data'!$B$7:$R$2292,15,0)</f>
        <v>13.022600000000001</v>
      </c>
      <c r="Q14" s="61">
        <f t="shared" si="6"/>
        <v>11</v>
      </c>
      <c r="R14" s="60">
        <f>VLOOKUP($A14,'Return Data'!$B$7:$R$2292,16,0)</f>
        <v>19.593499999999999</v>
      </c>
      <c r="S14" s="62">
        <f t="shared" si="7"/>
        <v>8</v>
      </c>
    </row>
    <row r="15" spans="1:20" x14ac:dyDescent="0.3">
      <c r="A15" s="58" t="s">
        <v>1096</v>
      </c>
      <c r="B15" s="59">
        <f>VLOOKUP($A15,'Return Data'!$B$7:$R$2292,3,0)</f>
        <v>44882</v>
      </c>
      <c r="C15" s="60">
        <f>VLOOKUP($A15,'Return Data'!$B$7:$R$2292,4,0)</f>
        <v>183.69</v>
      </c>
      <c r="D15" s="60">
        <f>VLOOKUP($A15,'Return Data'!$B$7:$R$2292,10,0)</f>
        <v>1.9650000000000001</v>
      </c>
      <c r="E15" s="61">
        <f t="shared" si="0"/>
        <v>5</v>
      </c>
      <c r="F15" s="60">
        <f>VLOOKUP($A15,'Return Data'!$B$7:$R$2292,11,0)</f>
        <v>14.100300000000001</v>
      </c>
      <c r="G15" s="61">
        <f t="shared" si="1"/>
        <v>7</v>
      </c>
      <c r="H15" s="60">
        <f>VLOOKUP($A15,'Return Data'!$B$7:$R$2292,12,0)</f>
        <v>8.7824000000000009</v>
      </c>
      <c r="I15" s="61">
        <f t="shared" si="2"/>
        <v>7</v>
      </c>
      <c r="J15" s="60">
        <f>VLOOKUP($A15,'Return Data'!$B$7:$R$2292,13,0)</f>
        <v>-6.5299999999999997E-2</v>
      </c>
      <c r="K15" s="61">
        <f t="shared" si="3"/>
        <v>13</v>
      </c>
      <c r="L15" s="60">
        <f>VLOOKUP($A15,'Return Data'!$B$7:$R$2292,17,0)</f>
        <v>30.3858</v>
      </c>
      <c r="M15" s="61">
        <f t="shared" si="4"/>
        <v>13</v>
      </c>
      <c r="N15" s="60">
        <f>VLOOKUP($A15,'Return Data'!$B$7:$R$2292,14,0)</f>
        <v>22.5242</v>
      </c>
      <c r="O15" s="61">
        <f t="shared" si="5"/>
        <v>14</v>
      </c>
      <c r="P15" s="60">
        <f>VLOOKUP($A15,'Return Data'!$B$7:$R$2292,15,0)</f>
        <v>12.124700000000001</v>
      </c>
      <c r="Q15" s="61">
        <f t="shared" si="6"/>
        <v>14</v>
      </c>
      <c r="R15" s="60">
        <f>VLOOKUP($A15,'Return Data'!$B$7:$R$2292,16,0)</f>
        <v>18.5747</v>
      </c>
      <c r="S15" s="62">
        <f t="shared" si="7"/>
        <v>14</v>
      </c>
    </row>
    <row r="16" spans="1:20" x14ac:dyDescent="0.3">
      <c r="A16" s="58" t="s">
        <v>1098</v>
      </c>
      <c r="B16" s="59">
        <f>VLOOKUP($A16,'Return Data'!$B$7:$R$2292,3,0)</f>
        <v>44882</v>
      </c>
      <c r="C16" s="60">
        <f>VLOOKUP($A16,'Return Data'!$B$7:$R$2292,4,0)</f>
        <v>18.57</v>
      </c>
      <c r="D16" s="60">
        <f>VLOOKUP($A16,'Return Data'!$B$7:$R$2292,10,0)</f>
        <v>-1.0654999999999999</v>
      </c>
      <c r="E16" s="61">
        <f t="shared" si="0"/>
        <v>21</v>
      </c>
      <c r="F16" s="60">
        <f>VLOOKUP($A16,'Return Data'!$B$7:$R$2292,11,0)</f>
        <v>12.341200000000001</v>
      </c>
      <c r="G16" s="61">
        <f t="shared" si="1"/>
        <v>14</v>
      </c>
      <c r="H16" s="60">
        <f>VLOOKUP($A16,'Return Data'!$B$7:$R$2292,12,0)</f>
        <v>4.1502999999999997</v>
      </c>
      <c r="I16" s="61">
        <f t="shared" si="2"/>
        <v>21</v>
      </c>
      <c r="J16" s="60">
        <f>VLOOKUP($A16,'Return Data'!$B$7:$R$2292,13,0)</f>
        <v>-6.1173000000000002</v>
      </c>
      <c r="K16" s="61">
        <f t="shared" si="3"/>
        <v>22</v>
      </c>
      <c r="L16" s="60">
        <f>VLOOKUP($A16,'Return Data'!$B$7:$R$2292,17,0)</f>
        <v>21.448799999999999</v>
      </c>
      <c r="M16" s="61">
        <f t="shared" si="4"/>
        <v>22</v>
      </c>
      <c r="N16" s="60">
        <f>VLOOKUP($A16,'Return Data'!$B$7:$R$2292,14,0)</f>
        <v>19.412600000000001</v>
      </c>
      <c r="O16" s="61">
        <f t="shared" si="5"/>
        <v>19</v>
      </c>
      <c r="P16" s="60">
        <f>VLOOKUP($A16,'Return Data'!$B$7:$R$2292,15,0)</f>
        <v>9.0657999999999994</v>
      </c>
      <c r="Q16" s="61">
        <f t="shared" si="6"/>
        <v>18</v>
      </c>
      <c r="R16" s="60">
        <f>VLOOKUP($A16,'Return Data'!$B$7:$R$2292,16,0)</f>
        <v>11.234</v>
      </c>
      <c r="S16" s="62">
        <f t="shared" si="7"/>
        <v>24</v>
      </c>
    </row>
    <row r="17" spans="1:19" x14ac:dyDescent="0.3">
      <c r="A17" s="58" t="s">
        <v>1100</v>
      </c>
      <c r="B17" s="59">
        <f>VLOOKUP($A17,'Return Data'!$B$7:$R$2292,3,0)</f>
        <v>44882</v>
      </c>
      <c r="C17" s="60">
        <f>VLOOKUP($A17,'Return Data'!$B$7:$R$2292,4,0)</f>
        <v>104.08</v>
      </c>
      <c r="D17" s="60">
        <f>VLOOKUP($A17,'Return Data'!$B$7:$R$2292,10,0)</f>
        <v>3.1004999999999998</v>
      </c>
      <c r="E17" s="61">
        <f t="shared" si="0"/>
        <v>4</v>
      </c>
      <c r="F17" s="60">
        <f>VLOOKUP($A17,'Return Data'!$B$7:$R$2292,11,0)</f>
        <v>13.5749</v>
      </c>
      <c r="G17" s="61">
        <f t="shared" si="1"/>
        <v>9</v>
      </c>
      <c r="H17" s="60">
        <f>VLOOKUP($A17,'Return Data'!$B$7:$R$2292,12,0)</f>
        <v>7.0671999999999997</v>
      </c>
      <c r="I17" s="61">
        <f t="shared" si="2"/>
        <v>16</v>
      </c>
      <c r="J17" s="60">
        <f>VLOOKUP($A17,'Return Data'!$B$7:$R$2292,13,0)</f>
        <v>-0.2301</v>
      </c>
      <c r="K17" s="61">
        <f t="shared" si="3"/>
        <v>14</v>
      </c>
      <c r="L17" s="60">
        <f>VLOOKUP($A17,'Return Data'!$B$7:$R$2292,17,0)</f>
        <v>27.434899999999999</v>
      </c>
      <c r="M17" s="61">
        <f t="shared" si="4"/>
        <v>16</v>
      </c>
      <c r="N17" s="60">
        <f>VLOOKUP($A17,'Return Data'!$B$7:$R$2292,14,0)</f>
        <v>23.8583</v>
      </c>
      <c r="O17" s="61">
        <f t="shared" si="5"/>
        <v>13</v>
      </c>
      <c r="P17" s="60">
        <f>VLOOKUP($A17,'Return Data'!$B$7:$R$2292,15,0)</f>
        <v>15.127700000000001</v>
      </c>
      <c r="Q17" s="61">
        <f t="shared" si="6"/>
        <v>7</v>
      </c>
      <c r="R17" s="60">
        <f>VLOOKUP($A17,'Return Data'!$B$7:$R$2292,16,0)</f>
        <v>19.668800000000001</v>
      </c>
      <c r="S17" s="62">
        <f t="shared" si="7"/>
        <v>6</v>
      </c>
    </row>
    <row r="18" spans="1:19" x14ac:dyDescent="0.3">
      <c r="A18" s="58" t="s">
        <v>1102</v>
      </c>
      <c r="B18" s="59">
        <f>VLOOKUP($A18,'Return Data'!$B$7:$R$2292,3,0)</f>
        <v>44882</v>
      </c>
      <c r="C18" s="60">
        <f>VLOOKUP($A18,'Return Data'!$B$7:$R$2292,4,0)</f>
        <v>85.69</v>
      </c>
      <c r="D18" s="60">
        <f>VLOOKUP($A18,'Return Data'!$B$7:$R$2292,10,0)</f>
        <v>0.47839999999999999</v>
      </c>
      <c r="E18" s="61">
        <f t="shared" si="0"/>
        <v>11</v>
      </c>
      <c r="F18" s="60">
        <f>VLOOKUP($A18,'Return Data'!$B$7:$R$2292,11,0)</f>
        <v>13.3286</v>
      </c>
      <c r="G18" s="61">
        <f t="shared" si="1"/>
        <v>11</v>
      </c>
      <c r="H18" s="60">
        <f>VLOOKUP($A18,'Return Data'!$B$7:$R$2292,12,0)</f>
        <v>10.1683</v>
      </c>
      <c r="I18" s="61">
        <f t="shared" si="2"/>
        <v>5</v>
      </c>
      <c r="J18" s="60">
        <f>VLOOKUP($A18,'Return Data'!$B$7:$R$2292,13,0)</f>
        <v>3.9940000000000002</v>
      </c>
      <c r="K18" s="61">
        <f t="shared" si="3"/>
        <v>4</v>
      </c>
      <c r="L18" s="60">
        <f>VLOOKUP($A18,'Return Data'!$B$7:$R$2292,17,0)</f>
        <v>32.171199999999999</v>
      </c>
      <c r="M18" s="61">
        <f t="shared" si="4"/>
        <v>8</v>
      </c>
      <c r="N18" s="60">
        <f>VLOOKUP($A18,'Return Data'!$B$7:$R$2292,14,0)</f>
        <v>26.2791</v>
      </c>
      <c r="O18" s="61">
        <f t="shared" si="5"/>
        <v>6</v>
      </c>
      <c r="P18" s="60">
        <f>VLOOKUP($A18,'Return Data'!$B$7:$R$2292,15,0)</f>
        <v>15.373799999999999</v>
      </c>
      <c r="Q18" s="61">
        <f t="shared" si="6"/>
        <v>6</v>
      </c>
      <c r="R18" s="60">
        <f>VLOOKUP($A18,'Return Data'!$B$7:$R$2292,16,0)</f>
        <v>20.195699999999999</v>
      </c>
      <c r="S18" s="62">
        <f t="shared" si="7"/>
        <v>5</v>
      </c>
    </row>
    <row r="19" spans="1:19" x14ac:dyDescent="0.3">
      <c r="A19" s="58" t="s">
        <v>1103</v>
      </c>
      <c r="B19" s="59">
        <f>VLOOKUP($A19,'Return Data'!$B$7:$R$2292,3,0)</f>
        <v>44882</v>
      </c>
      <c r="C19" s="60">
        <f>VLOOKUP($A19,'Return Data'!$B$7:$R$2292,4,0)</f>
        <v>227.98</v>
      </c>
      <c r="D19" s="60">
        <f>VLOOKUP($A19,'Return Data'!$B$7:$R$2292,10,0)</f>
        <v>0.48930000000000001</v>
      </c>
      <c r="E19" s="61">
        <f t="shared" si="0"/>
        <v>10</v>
      </c>
      <c r="F19" s="60">
        <f>VLOOKUP($A19,'Return Data'!$B$7:$R$2292,11,0)</f>
        <v>9.8963999999999999</v>
      </c>
      <c r="G19" s="61">
        <f t="shared" si="1"/>
        <v>22</v>
      </c>
      <c r="H19" s="60">
        <f>VLOOKUP($A19,'Return Data'!$B$7:$R$2292,12,0)</f>
        <v>5.8895</v>
      </c>
      <c r="I19" s="61">
        <f t="shared" si="2"/>
        <v>19</v>
      </c>
      <c r="J19" s="60">
        <f>VLOOKUP($A19,'Return Data'!$B$7:$R$2292,13,0)</f>
        <v>-2.3431000000000002</v>
      </c>
      <c r="K19" s="61">
        <f t="shared" si="3"/>
        <v>19</v>
      </c>
      <c r="L19" s="60">
        <f>VLOOKUP($A19,'Return Data'!$B$7:$R$2292,17,0)</f>
        <v>21.270299999999999</v>
      </c>
      <c r="M19" s="61">
        <f t="shared" si="4"/>
        <v>23</v>
      </c>
      <c r="N19" s="60">
        <f>VLOOKUP($A19,'Return Data'!$B$7:$R$2292,14,0)</f>
        <v>18.1325</v>
      </c>
      <c r="O19" s="61">
        <f t="shared" si="5"/>
        <v>21</v>
      </c>
      <c r="P19" s="60">
        <f>VLOOKUP($A19,'Return Data'!$B$7:$R$2292,15,0)</f>
        <v>8.7264999999999997</v>
      </c>
      <c r="Q19" s="61">
        <f t="shared" si="6"/>
        <v>19</v>
      </c>
      <c r="R19" s="60">
        <f>VLOOKUP($A19,'Return Data'!$B$7:$R$2292,16,0)</f>
        <v>18.4239</v>
      </c>
      <c r="S19" s="62">
        <f t="shared" si="7"/>
        <v>15</v>
      </c>
    </row>
    <row r="20" spans="1:19" x14ac:dyDescent="0.3">
      <c r="A20" s="58" t="s">
        <v>1105</v>
      </c>
      <c r="B20" s="59">
        <f>VLOOKUP($A20,'Return Data'!$B$7:$R$2292,3,0)</f>
        <v>44882</v>
      </c>
      <c r="C20" s="60">
        <f>VLOOKUP($A20,'Return Data'!$B$7:$R$2292,4,0)</f>
        <v>19.177199999999999</v>
      </c>
      <c r="D20" s="60">
        <f>VLOOKUP($A20,'Return Data'!$B$7:$R$2292,10,0)</f>
        <v>-0.16289999999999999</v>
      </c>
      <c r="E20" s="61">
        <f t="shared" si="0"/>
        <v>19</v>
      </c>
      <c r="F20" s="60">
        <f>VLOOKUP($A20,'Return Data'!$B$7:$R$2292,11,0)</f>
        <v>10.024100000000001</v>
      </c>
      <c r="G20" s="61">
        <f t="shared" si="1"/>
        <v>21</v>
      </c>
      <c r="H20" s="60">
        <f>VLOOKUP($A20,'Return Data'!$B$7:$R$2292,12,0)</f>
        <v>5.9678000000000004</v>
      </c>
      <c r="I20" s="61">
        <f t="shared" si="2"/>
        <v>18</v>
      </c>
      <c r="J20" s="60">
        <f>VLOOKUP($A20,'Return Data'!$B$7:$R$2292,13,0)</f>
        <v>0.69520000000000004</v>
      </c>
      <c r="K20" s="61">
        <f t="shared" si="3"/>
        <v>11</v>
      </c>
      <c r="L20" s="60">
        <f>VLOOKUP($A20,'Return Data'!$B$7:$R$2292,17,0)</f>
        <v>32.119500000000002</v>
      </c>
      <c r="M20" s="61">
        <f t="shared" si="4"/>
        <v>9</v>
      </c>
      <c r="N20" s="60">
        <f>VLOOKUP($A20,'Return Data'!$B$7:$R$2292,14,0)</f>
        <v>24.0441</v>
      </c>
      <c r="O20" s="61">
        <f t="shared" si="5"/>
        <v>12</v>
      </c>
      <c r="P20" s="60"/>
      <c r="Q20" s="61"/>
      <c r="R20" s="60">
        <f>VLOOKUP($A20,'Return Data'!$B$7:$R$2292,16,0)</f>
        <v>14.528499999999999</v>
      </c>
      <c r="S20" s="62">
        <f t="shared" si="7"/>
        <v>23</v>
      </c>
    </row>
    <row r="21" spans="1:19" x14ac:dyDescent="0.3">
      <c r="A21" s="58" t="s">
        <v>1107</v>
      </c>
      <c r="B21" s="59">
        <f>VLOOKUP($A21,'Return Data'!$B$7:$R$2292,3,0)</f>
        <v>44882</v>
      </c>
      <c r="C21" s="60">
        <f>VLOOKUP($A21,'Return Data'!$B$7:$R$2292,4,0)</f>
        <v>22.722999999999999</v>
      </c>
      <c r="D21" s="60">
        <f>VLOOKUP($A21,'Return Data'!$B$7:$R$2292,10,0)</f>
        <v>0.15429999999999999</v>
      </c>
      <c r="E21" s="61">
        <f t="shared" si="0"/>
        <v>17</v>
      </c>
      <c r="F21" s="60">
        <f>VLOOKUP($A21,'Return Data'!$B$7:$R$2292,11,0)</f>
        <v>12.9374</v>
      </c>
      <c r="G21" s="61">
        <f t="shared" si="1"/>
        <v>12</v>
      </c>
      <c r="H21" s="60">
        <f>VLOOKUP($A21,'Return Data'!$B$7:$R$2292,12,0)</f>
        <v>7.6765999999999996</v>
      </c>
      <c r="I21" s="61">
        <f t="shared" si="2"/>
        <v>11</v>
      </c>
      <c r="J21" s="60">
        <f>VLOOKUP($A21,'Return Data'!$B$7:$R$2292,13,0)</f>
        <v>1.0900000000000001</v>
      </c>
      <c r="K21" s="61">
        <f t="shared" si="3"/>
        <v>8</v>
      </c>
      <c r="L21" s="60">
        <f>VLOOKUP($A21,'Return Data'!$B$7:$R$2292,17,0)</f>
        <v>32.5152</v>
      </c>
      <c r="M21" s="61">
        <f t="shared" si="4"/>
        <v>6</v>
      </c>
      <c r="N21" s="60">
        <f>VLOOKUP($A21,'Return Data'!$B$7:$R$2292,14,0)</f>
        <v>27.161999999999999</v>
      </c>
      <c r="O21" s="61">
        <f t="shared" ref="O21" si="8">RANK(N21,N$8:N$31,0)</f>
        <v>5</v>
      </c>
      <c r="P21" s="60"/>
      <c r="Q21" s="61"/>
      <c r="R21" s="60">
        <f>VLOOKUP($A21,'Return Data'!$B$7:$R$2292,16,0)</f>
        <v>28.172899999999998</v>
      </c>
      <c r="S21" s="62">
        <f t="shared" si="7"/>
        <v>2</v>
      </c>
    </row>
    <row r="22" spans="1:19" x14ac:dyDescent="0.3">
      <c r="A22" s="58" t="s">
        <v>2054</v>
      </c>
      <c r="B22" s="59">
        <f>VLOOKUP($A22,'Return Data'!$B$7:$R$2292,3,0)</f>
        <v>44882</v>
      </c>
      <c r="C22" s="60">
        <f>VLOOKUP($A22,'Return Data'!$B$7:$R$2292,4,0)</f>
        <v>56.651299999999999</v>
      </c>
      <c r="D22" s="60">
        <f>VLOOKUP($A22,'Return Data'!$B$7:$R$2292,10,0)</f>
        <v>3.8908999999999998</v>
      </c>
      <c r="E22" s="61">
        <f t="shared" si="0"/>
        <v>2</v>
      </c>
      <c r="F22" s="60">
        <f>VLOOKUP($A22,'Return Data'!$B$7:$R$2292,11,0)</f>
        <v>18.888999999999999</v>
      </c>
      <c r="G22" s="61">
        <f t="shared" si="1"/>
        <v>1</v>
      </c>
      <c r="H22" s="60">
        <f>VLOOKUP($A22,'Return Data'!$B$7:$R$2292,12,0)</f>
        <v>15.035500000000001</v>
      </c>
      <c r="I22" s="61">
        <f t="shared" si="2"/>
        <v>1</v>
      </c>
      <c r="J22" s="60">
        <f>VLOOKUP($A22,'Return Data'!$B$7:$R$2292,13,0)</f>
        <v>12.1364</v>
      </c>
      <c r="K22" s="61">
        <f t="shared" si="3"/>
        <v>2</v>
      </c>
      <c r="L22" s="60">
        <f>VLOOKUP($A22,'Return Data'!$B$7:$R$2292,17,0)</f>
        <v>39.1372</v>
      </c>
      <c r="M22" s="61">
        <f t="shared" si="4"/>
        <v>2</v>
      </c>
      <c r="N22" s="60">
        <f>VLOOKUP($A22,'Return Data'!$B$7:$R$2292,14,0)</f>
        <v>25.504200000000001</v>
      </c>
      <c r="O22" s="61">
        <f t="shared" ref="O22:O29" si="9">RANK(N22,N$8:N$31,0)</f>
        <v>8</v>
      </c>
      <c r="P22" s="60">
        <f>VLOOKUP($A22,'Return Data'!$B$7:$R$2292,15,0)</f>
        <v>15.634600000000001</v>
      </c>
      <c r="Q22" s="61">
        <f t="shared" ref="Q22:Q29" si="10">RANK(P22,P$8:P$31,0)</f>
        <v>4</v>
      </c>
      <c r="R22" s="60">
        <f>VLOOKUP($A22,'Return Data'!$B$7:$R$2292,16,0)</f>
        <v>21.965299999999999</v>
      </c>
      <c r="S22" s="62">
        <f t="shared" si="7"/>
        <v>3</v>
      </c>
    </row>
    <row r="23" spans="1:19" x14ac:dyDescent="0.3">
      <c r="A23" s="58" t="s">
        <v>1110</v>
      </c>
      <c r="B23" s="59">
        <f>VLOOKUP($A23,'Return Data'!$B$7:$R$2292,3,0)</f>
        <v>44882</v>
      </c>
      <c r="C23" s="60">
        <f>VLOOKUP($A23,'Return Data'!$B$7:$R$2292,4,0)</f>
        <v>2304.3139999999999</v>
      </c>
      <c r="D23" s="60">
        <f>VLOOKUP($A23,'Return Data'!$B$7:$R$2292,10,0)</f>
        <v>0.25650000000000001</v>
      </c>
      <c r="E23" s="61">
        <f t="shared" si="0"/>
        <v>15</v>
      </c>
      <c r="F23" s="60">
        <f>VLOOKUP($A23,'Return Data'!$B$7:$R$2292,11,0)</f>
        <v>12.7555</v>
      </c>
      <c r="G23" s="61">
        <f t="shared" si="1"/>
        <v>13</v>
      </c>
      <c r="H23" s="60">
        <f>VLOOKUP($A23,'Return Data'!$B$7:$R$2292,12,0)</f>
        <v>8.5345999999999993</v>
      </c>
      <c r="I23" s="61">
        <f t="shared" si="2"/>
        <v>8</v>
      </c>
      <c r="J23" s="60">
        <f>VLOOKUP($A23,'Return Data'!$B$7:$R$2292,13,0)</f>
        <v>0.90039999999999998</v>
      </c>
      <c r="K23" s="61">
        <f t="shared" si="3"/>
        <v>9</v>
      </c>
      <c r="L23" s="60">
        <f>VLOOKUP($A23,'Return Data'!$B$7:$R$2292,17,0)</f>
        <v>31.715599999999998</v>
      </c>
      <c r="M23" s="61">
        <f t="shared" si="4"/>
        <v>10</v>
      </c>
      <c r="N23" s="60">
        <f>VLOOKUP($A23,'Return Data'!$B$7:$R$2292,14,0)</f>
        <v>25.447600000000001</v>
      </c>
      <c r="O23" s="61">
        <f t="shared" si="9"/>
        <v>9</v>
      </c>
      <c r="P23" s="60">
        <f>VLOOKUP($A23,'Return Data'!$B$7:$R$2292,15,0)</f>
        <v>14.335800000000001</v>
      </c>
      <c r="Q23" s="61">
        <f t="shared" si="10"/>
        <v>8</v>
      </c>
      <c r="R23" s="60">
        <f>VLOOKUP($A23,'Return Data'!$B$7:$R$2292,16,0)</f>
        <v>16.5946</v>
      </c>
      <c r="S23" s="62">
        <f t="shared" si="7"/>
        <v>20</v>
      </c>
    </row>
    <row r="24" spans="1:19" x14ac:dyDescent="0.3">
      <c r="A24" s="58" t="s">
        <v>1111</v>
      </c>
      <c r="B24" s="59">
        <f>VLOOKUP($A24,'Return Data'!$B$7:$R$2292,3,0)</f>
        <v>44882</v>
      </c>
      <c r="C24" s="60">
        <f>VLOOKUP($A24,'Return Data'!$B$7:$R$2292,4,0)</f>
        <v>49.94</v>
      </c>
      <c r="D24" s="60">
        <f>VLOOKUP($A24,'Return Data'!$B$7:$R$2292,10,0)</f>
        <v>0.32140000000000002</v>
      </c>
      <c r="E24" s="61">
        <f t="shared" si="0"/>
        <v>14</v>
      </c>
      <c r="F24" s="60">
        <f>VLOOKUP($A24,'Return Data'!$B$7:$R$2292,11,0)</f>
        <v>14.5939</v>
      </c>
      <c r="G24" s="61">
        <f t="shared" si="1"/>
        <v>6</v>
      </c>
      <c r="H24" s="60">
        <f>VLOOKUP($A24,'Return Data'!$B$7:$R$2292,12,0)</f>
        <v>7.1444000000000001</v>
      </c>
      <c r="I24" s="61">
        <f t="shared" si="2"/>
        <v>14</v>
      </c>
      <c r="J24" s="60">
        <f>VLOOKUP($A24,'Return Data'!$B$7:$R$2292,13,0)</f>
        <v>0.72609999999999997</v>
      </c>
      <c r="K24" s="61">
        <f t="shared" si="3"/>
        <v>10</v>
      </c>
      <c r="L24" s="60">
        <f>VLOOKUP($A24,'Return Data'!$B$7:$R$2292,17,0)</f>
        <v>38.299599999999998</v>
      </c>
      <c r="M24" s="61">
        <f t="shared" si="4"/>
        <v>3</v>
      </c>
      <c r="N24" s="60">
        <f>VLOOKUP($A24,'Return Data'!$B$7:$R$2292,14,0)</f>
        <v>38.175400000000003</v>
      </c>
      <c r="O24" s="61">
        <f t="shared" si="9"/>
        <v>1</v>
      </c>
      <c r="P24" s="60">
        <f>VLOOKUP($A24,'Return Data'!$B$7:$R$2292,15,0)</f>
        <v>19.702999999999999</v>
      </c>
      <c r="Q24" s="61">
        <f t="shared" si="10"/>
        <v>2</v>
      </c>
      <c r="R24" s="60">
        <f>VLOOKUP($A24,'Return Data'!$B$7:$R$2292,16,0)</f>
        <v>19.650300000000001</v>
      </c>
      <c r="S24" s="62">
        <f t="shared" si="7"/>
        <v>7</v>
      </c>
    </row>
    <row r="25" spans="1:19" x14ac:dyDescent="0.3">
      <c r="A25" s="58" t="s">
        <v>1116</v>
      </c>
      <c r="B25" s="59">
        <f>VLOOKUP($A25,'Return Data'!$B$7:$R$2292,3,0)</f>
        <v>44882</v>
      </c>
      <c r="C25" s="60">
        <f>VLOOKUP($A25,'Return Data'!$B$7:$R$2292,4,0)</f>
        <v>144.0831</v>
      </c>
      <c r="D25" s="60">
        <f>VLOOKUP($A25,'Return Data'!$B$7:$R$2292,10,0)</f>
        <v>5.8815999999999997</v>
      </c>
      <c r="E25" s="61">
        <f t="shared" si="0"/>
        <v>1</v>
      </c>
      <c r="F25" s="60">
        <f>VLOOKUP($A25,'Return Data'!$B$7:$R$2292,11,0)</f>
        <v>13.485799999999999</v>
      </c>
      <c r="G25" s="61">
        <f t="shared" si="1"/>
        <v>10</v>
      </c>
      <c r="H25" s="60">
        <f>VLOOKUP($A25,'Return Data'!$B$7:$R$2292,12,0)</f>
        <v>14.240399999999999</v>
      </c>
      <c r="I25" s="61">
        <f t="shared" si="2"/>
        <v>2</v>
      </c>
      <c r="J25" s="60">
        <f>VLOOKUP($A25,'Return Data'!$B$7:$R$2292,13,0)</f>
        <v>12.904500000000001</v>
      </c>
      <c r="K25" s="61">
        <f t="shared" si="3"/>
        <v>1</v>
      </c>
      <c r="L25" s="60">
        <f>VLOOKUP($A25,'Return Data'!$B$7:$R$2292,17,0)</f>
        <v>43.486699999999999</v>
      </c>
      <c r="M25" s="61">
        <f t="shared" si="4"/>
        <v>1</v>
      </c>
      <c r="N25" s="60">
        <f>VLOOKUP($A25,'Return Data'!$B$7:$R$2292,14,0)</f>
        <v>36.360799999999998</v>
      </c>
      <c r="O25" s="61">
        <f t="shared" si="9"/>
        <v>2</v>
      </c>
      <c r="P25" s="60">
        <f>VLOOKUP($A25,'Return Data'!$B$7:$R$2292,15,0)</f>
        <v>21.298300000000001</v>
      </c>
      <c r="Q25" s="61">
        <f t="shared" si="10"/>
        <v>1</v>
      </c>
      <c r="R25" s="60">
        <f>VLOOKUP($A25,'Return Data'!$B$7:$R$2292,16,0)</f>
        <v>17.002199999999998</v>
      </c>
      <c r="S25" s="62">
        <f t="shared" si="7"/>
        <v>17</v>
      </c>
    </row>
    <row r="26" spans="1:19" x14ac:dyDescent="0.3">
      <c r="A26" s="58" t="s">
        <v>1117</v>
      </c>
      <c r="B26" s="59">
        <f>VLOOKUP($A26,'Return Data'!$B$7:$R$2292,3,0)</f>
        <v>44882</v>
      </c>
      <c r="C26" s="60">
        <f>VLOOKUP($A26,'Return Data'!$B$7:$R$2292,4,0)</f>
        <v>160.7372</v>
      </c>
      <c r="D26" s="60">
        <f>VLOOKUP($A26,'Return Data'!$B$7:$R$2292,10,0)</f>
        <v>-8.5699999999999998E-2</v>
      </c>
      <c r="E26" s="61">
        <f t="shared" si="0"/>
        <v>18</v>
      </c>
      <c r="F26" s="60">
        <f>VLOOKUP($A26,'Return Data'!$B$7:$R$2292,11,0)</f>
        <v>11.587999999999999</v>
      </c>
      <c r="G26" s="61">
        <f t="shared" si="1"/>
        <v>17</v>
      </c>
      <c r="H26" s="60">
        <f>VLOOKUP($A26,'Return Data'!$B$7:$R$2292,12,0)</f>
        <v>8.3363999999999994</v>
      </c>
      <c r="I26" s="61">
        <f t="shared" si="2"/>
        <v>9</v>
      </c>
      <c r="J26" s="60">
        <f>VLOOKUP($A26,'Return Data'!$B$7:$R$2292,13,0)</f>
        <v>2.5246</v>
      </c>
      <c r="K26" s="61">
        <f t="shared" si="3"/>
        <v>6</v>
      </c>
      <c r="L26" s="60">
        <f>VLOOKUP($A26,'Return Data'!$B$7:$R$2292,17,0)</f>
        <v>36.1432</v>
      </c>
      <c r="M26" s="61">
        <f t="shared" si="4"/>
        <v>4</v>
      </c>
      <c r="N26" s="60">
        <f>VLOOKUP($A26,'Return Data'!$B$7:$R$2292,14,0)</f>
        <v>28.837900000000001</v>
      </c>
      <c r="O26" s="61">
        <f t="shared" si="9"/>
        <v>3</v>
      </c>
      <c r="P26" s="60">
        <f>VLOOKUP($A26,'Return Data'!$B$7:$R$2292,15,0)</f>
        <v>13.9389</v>
      </c>
      <c r="Q26" s="61">
        <f t="shared" si="10"/>
        <v>9</v>
      </c>
      <c r="R26" s="60">
        <f>VLOOKUP($A26,'Return Data'!$B$7:$R$2292,16,0)</f>
        <v>19.4176</v>
      </c>
      <c r="S26" s="62">
        <f t="shared" si="7"/>
        <v>9</v>
      </c>
    </row>
    <row r="27" spans="1:19" x14ac:dyDescent="0.3">
      <c r="A27" s="58" t="s">
        <v>1119</v>
      </c>
      <c r="B27" s="59">
        <f>VLOOKUP($A27,'Return Data'!$B$7:$R$2292,3,0)</f>
        <v>44882</v>
      </c>
      <c r="C27" s="60">
        <f>VLOOKUP($A27,'Return Data'!$B$7:$R$2292,4,0)</f>
        <v>795.66210000000001</v>
      </c>
      <c r="D27" s="60">
        <f>VLOOKUP($A27,'Return Data'!$B$7:$R$2292,10,0)</f>
        <v>0.20100000000000001</v>
      </c>
      <c r="E27" s="61">
        <f t="shared" si="0"/>
        <v>16</v>
      </c>
      <c r="F27" s="60">
        <f>VLOOKUP($A27,'Return Data'!$B$7:$R$2292,11,0)</f>
        <v>15.445499999999999</v>
      </c>
      <c r="G27" s="61">
        <f t="shared" si="1"/>
        <v>4</v>
      </c>
      <c r="H27" s="60">
        <f>VLOOKUP($A27,'Return Data'!$B$7:$R$2292,12,0)</f>
        <v>9.5466999999999995</v>
      </c>
      <c r="I27" s="61">
        <f t="shared" si="2"/>
        <v>6</v>
      </c>
      <c r="J27" s="60">
        <f>VLOOKUP($A27,'Return Data'!$B$7:$R$2292,13,0)</f>
        <v>1.5784</v>
      </c>
      <c r="K27" s="61">
        <f t="shared" si="3"/>
        <v>7</v>
      </c>
      <c r="L27" s="60">
        <f>VLOOKUP($A27,'Return Data'!$B$7:$R$2292,17,0)</f>
        <v>27.7836</v>
      </c>
      <c r="M27" s="61">
        <f t="shared" si="4"/>
        <v>15</v>
      </c>
      <c r="N27" s="60">
        <f>VLOOKUP($A27,'Return Data'!$B$7:$R$2292,14,0)</f>
        <v>19.115500000000001</v>
      </c>
      <c r="O27" s="61">
        <f t="shared" si="9"/>
        <v>20</v>
      </c>
      <c r="P27" s="60">
        <f>VLOOKUP($A27,'Return Data'!$B$7:$R$2292,15,0)</f>
        <v>8.6736000000000004</v>
      </c>
      <c r="Q27" s="61">
        <f t="shared" si="10"/>
        <v>20</v>
      </c>
      <c r="R27" s="60">
        <f>VLOOKUP($A27,'Return Data'!$B$7:$R$2292,16,0)</f>
        <v>16.648800000000001</v>
      </c>
      <c r="S27" s="62">
        <f t="shared" si="7"/>
        <v>19</v>
      </c>
    </row>
    <row r="28" spans="1:19" x14ac:dyDescent="0.3">
      <c r="A28" s="58" t="s">
        <v>1121</v>
      </c>
      <c r="B28" s="59">
        <f>VLOOKUP($A28,'Return Data'!$B$7:$R$2292,3,0)</f>
        <v>44882</v>
      </c>
      <c r="C28" s="60">
        <f>VLOOKUP($A28,'Return Data'!$B$7:$R$2292,4,0)</f>
        <v>272.68189999999998</v>
      </c>
      <c r="D28" s="60">
        <f>VLOOKUP($A28,'Return Data'!$B$7:$R$2292,10,0)</f>
        <v>0.44069999999999998</v>
      </c>
      <c r="E28" s="61">
        <f t="shared" si="0"/>
        <v>12</v>
      </c>
      <c r="F28" s="60">
        <f>VLOOKUP($A28,'Return Data'!$B$7:$R$2292,11,0)</f>
        <v>11.898099999999999</v>
      </c>
      <c r="G28" s="61">
        <f t="shared" si="1"/>
        <v>16</v>
      </c>
      <c r="H28" s="60">
        <f>VLOOKUP($A28,'Return Data'!$B$7:$R$2292,12,0)</f>
        <v>6.4805000000000001</v>
      </c>
      <c r="I28" s="61">
        <f t="shared" si="2"/>
        <v>17</v>
      </c>
      <c r="J28" s="60">
        <f>VLOOKUP($A28,'Return Data'!$B$7:$R$2292,13,0)</f>
        <v>-1.2785</v>
      </c>
      <c r="K28" s="61">
        <f t="shared" si="3"/>
        <v>16</v>
      </c>
      <c r="L28" s="60">
        <f>VLOOKUP($A28,'Return Data'!$B$7:$R$2292,17,0)</f>
        <v>26.174700000000001</v>
      </c>
      <c r="M28" s="61">
        <f t="shared" si="4"/>
        <v>18</v>
      </c>
      <c r="N28" s="60">
        <f>VLOOKUP($A28,'Return Data'!$B$7:$R$2292,14,0)</f>
        <v>22.451499999999999</v>
      </c>
      <c r="O28" s="61">
        <f t="shared" si="9"/>
        <v>15</v>
      </c>
      <c r="P28" s="60">
        <f>VLOOKUP($A28,'Return Data'!$B$7:$R$2292,15,0)</f>
        <v>13.63</v>
      </c>
      <c r="Q28" s="61">
        <f t="shared" si="10"/>
        <v>10</v>
      </c>
      <c r="R28" s="60">
        <f>VLOOKUP($A28,'Return Data'!$B$7:$R$2292,16,0)</f>
        <v>18.8962</v>
      </c>
      <c r="S28" s="62">
        <f t="shared" si="7"/>
        <v>12</v>
      </c>
    </row>
    <row r="29" spans="1:19" x14ac:dyDescent="0.3">
      <c r="A29" s="58" t="s">
        <v>1122</v>
      </c>
      <c r="B29" s="59">
        <f>VLOOKUP($A29,'Return Data'!$B$7:$R$2292,3,0)</f>
        <v>44882</v>
      </c>
      <c r="C29" s="60">
        <f>VLOOKUP($A29,'Return Data'!$B$7:$R$2292,4,0)</f>
        <v>78.5</v>
      </c>
      <c r="D29" s="60">
        <f>VLOOKUP($A29,'Return Data'!$B$7:$R$2292,10,0)</f>
        <v>0.73140000000000005</v>
      </c>
      <c r="E29" s="61">
        <f t="shared" si="0"/>
        <v>9</v>
      </c>
      <c r="F29" s="60">
        <f>VLOOKUP($A29,'Return Data'!$B$7:$R$2292,11,0)</f>
        <v>10.423400000000001</v>
      </c>
      <c r="G29" s="61">
        <f t="shared" si="1"/>
        <v>19</v>
      </c>
      <c r="H29" s="60">
        <f>VLOOKUP($A29,'Return Data'!$B$7:$R$2292,12,0)</f>
        <v>7.2257999999999996</v>
      </c>
      <c r="I29" s="61">
        <f t="shared" si="2"/>
        <v>13</v>
      </c>
      <c r="J29" s="60">
        <f>VLOOKUP($A29,'Return Data'!$B$7:$R$2292,13,0)</f>
        <v>-1.3943000000000001</v>
      </c>
      <c r="K29" s="61">
        <f t="shared" si="3"/>
        <v>17</v>
      </c>
      <c r="L29" s="60">
        <f>VLOOKUP($A29,'Return Data'!$B$7:$R$2292,17,0)</f>
        <v>22.713100000000001</v>
      </c>
      <c r="M29" s="61">
        <f t="shared" si="4"/>
        <v>20</v>
      </c>
      <c r="N29" s="60">
        <f>VLOOKUP($A29,'Return Data'!$B$7:$R$2292,14,0)</f>
        <v>20.739100000000001</v>
      </c>
      <c r="O29" s="61">
        <f t="shared" si="9"/>
        <v>17</v>
      </c>
      <c r="P29" s="60">
        <f>VLOOKUP($A29,'Return Data'!$B$7:$R$2292,15,0)</f>
        <v>12.0046</v>
      </c>
      <c r="Q29" s="61">
        <f t="shared" si="10"/>
        <v>15</v>
      </c>
      <c r="R29" s="60">
        <f>VLOOKUP($A29,'Return Data'!$B$7:$R$2292,16,0)</f>
        <v>16.261500000000002</v>
      </c>
      <c r="S29" s="62">
        <f t="shared" si="7"/>
        <v>21</v>
      </c>
    </row>
    <row r="30" spans="1:19" x14ac:dyDescent="0.3">
      <c r="A30" s="58" t="s">
        <v>1124</v>
      </c>
      <c r="B30" s="59">
        <f>VLOOKUP($A30,'Return Data'!$B$7:$R$2292,3,0)</f>
        <v>44882</v>
      </c>
      <c r="C30" s="60">
        <f>VLOOKUP($A30,'Return Data'!$B$7:$R$2292,4,0)</f>
        <v>29.4</v>
      </c>
      <c r="D30" s="60">
        <f>VLOOKUP($A30,'Return Data'!$B$7:$R$2292,10,0)</f>
        <v>-0.5413</v>
      </c>
      <c r="E30" s="61">
        <f t="shared" si="0"/>
        <v>20</v>
      </c>
      <c r="F30" s="60">
        <f>VLOOKUP($A30,'Return Data'!$B$7:$R$2292,11,0)</f>
        <v>12.1281</v>
      </c>
      <c r="G30" s="61">
        <f t="shared" si="1"/>
        <v>15</v>
      </c>
      <c r="H30" s="60">
        <f>VLOOKUP($A30,'Return Data'!$B$7:$R$2292,12,0)</f>
        <v>7.8502999999999998</v>
      </c>
      <c r="I30" s="61">
        <f t="shared" si="2"/>
        <v>10</v>
      </c>
      <c r="J30" s="60">
        <f>VLOOKUP($A30,'Return Data'!$B$7:$R$2292,13,0)</f>
        <v>-0.47389999999999999</v>
      </c>
      <c r="K30" s="61">
        <f t="shared" si="3"/>
        <v>15</v>
      </c>
      <c r="L30" s="60">
        <f>VLOOKUP($A30,'Return Data'!$B$7:$R$2292,17,0)</f>
        <v>32.445300000000003</v>
      </c>
      <c r="M30" s="61">
        <f>RANK(L30,L$8:L$31,0)</f>
        <v>7</v>
      </c>
      <c r="N30" s="60"/>
      <c r="O30" s="61"/>
      <c r="P30" s="60"/>
      <c r="Q30" s="61"/>
      <c r="R30" s="60">
        <f>VLOOKUP($A30,'Return Data'!$B$7:$R$2292,16,0)</f>
        <v>50.112099999999998</v>
      </c>
      <c r="S30" s="62">
        <f t="shared" si="7"/>
        <v>1</v>
      </c>
    </row>
    <row r="31" spans="1:19" x14ac:dyDescent="0.3">
      <c r="A31" s="58" t="s">
        <v>1798</v>
      </c>
      <c r="B31" s="59">
        <f>VLOOKUP($A31,'Return Data'!$B$7:$R$2292,3,0)</f>
        <v>44882</v>
      </c>
      <c r="C31" s="60">
        <f>VLOOKUP($A31,'Return Data'!$B$7:$R$2292,4,0)</f>
        <v>206.9298</v>
      </c>
      <c r="D31" s="60">
        <f>VLOOKUP($A31,'Return Data'!$B$7:$R$2292,10,0)</f>
        <v>0.35320000000000001</v>
      </c>
      <c r="E31" s="61">
        <f t="shared" si="0"/>
        <v>13</v>
      </c>
      <c r="F31" s="60">
        <f>VLOOKUP($A31,'Return Data'!$B$7:$R$2292,11,0)</f>
        <v>13.818</v>
      </c>
      <c r="G31" s="61">
        <f t="shared" si="1"/>
        <v>8</v>
      </c>
      <c r="H31" s="60">
        <f>VLOOKUP($A31,'Return Data'!$B$7:$R$2292,12,0)</f>
        <v>5.7971000000000004</v>
      </c>
      <c r="I31" s="61">
        <f t="shared" si="2"/>
        <v>20</v>
      </c>
      <c r="J31" s="60">
        <f>VLOOKUP($A31,'Return Data'!$B$7:$R$2292,13,0)</f>
        <v>-2.2587000000000002</v>
      </c>
      <c r="K31" s="61">
        <f t="shared" si="3"/>
        <v>18</v>
      </c>
      <c r="L31" s="60">
        <f>VLOOKUP($A31,'Return Data'!$B$7:$R$2292,17,0)</f>
        <v>27.351800000000001</v>
      </c>
      <c r="M31" s="61">
        <f>RANK(L31,L$8:L$31,0)</f>
        <v>17</v>
      </c>
      <c r="N31" s="60">
        <f>VLOOKUP($A31,'Return Data'!$B$7:$R$2292,14,0)</f>
        <v>25.6401</v>
      </c>
      <c r="O31" s="61">
        <f>RANK(N31,N$8:N$31,0)</f>
        <v>7</v>
      </c>
      <c r="P31" s="60">
        <f>VLOOKUP($A31,'Return Data'!$B$7:$R$2292,15,0)</f>
        <v>12.572100000000001</v>
      </c>
      <c r="Q31" s="61">
        <f>RANK(P31,P$8:P$31,0)</f>
        <v>12</v>
      </c>
      <c r="R31" s="60">
        <f>VLOOKUP($A31,'Return Data'!$B$7:$R$2292,16,0)</f>
        <v>19.246200000000002</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0.74200833333333349</v>
      </c>
      <c r="E33" s="69"/>
      <c r="F33" s="70">
        <f>AVERAGE(F8:F31)</f>
        <v>12.764429166666668</v>
      </c>
      <c r="G33" s="69"/>
      <c r="H33" s="70">
        <f>AVERAGE(H8:H31)</f>
        <v>7.6664999999999992</v>
      </c>
      <c r="I33" s="69"/>
      <c r="J33" s="70">
        <f>AVERAGE(J8:J31)</f>
        <v>0.46912500000000001</v>
      </c>
      <c r="K33" s="69"/>
      <c r="L33" s="70">
        <f>AVERAGE(L8:L31)</f>
        <v>29.505329166666669</v>
      </c>
      <c r="M33" s="69"/>
      <c r="N33" s="70">
        <f>AVERAGE(N8:N31)</f>
        <v>24.244943478260868</v>
      </c>
      <c r="O33" s="69"/>
      <c r="P33" s="70">
        <f>AVERAGE(P8:P31)</f>
        <v>13.33208095238095</v>
      </c>
      <c r="Q33" s="69"/>
      <c r="R33" s="70">
        <f>AVERAGE(R8:R31)</f>
        <v>19.795858333333339</v>
      </c>
      <c r="S33" s="71"/>
    </row>
    <row r="34" spans="1:19" x14ac:dyDescent="0.3">
      <c r="A34" s="68" t="s">
        <v>28</v>
      </c>
      <c r="B34" s="69"/>
      <c r="C34" s="69"/>
      <c r="D34" s="70">
        <f>MIN(D8:D31)</f>
        <v>-2.7618</v>
      </c>
      <c r="E34" s="69"/>
      <c r="F34" s="70">
        <f>MIN(F8:F31)</f>
        <v>7.0072999999999999</v>
      </c>
      <c r="G34" s="69"/>
      <c r="H34" s="70">
        <f>MIN(H8:H31)</f>
        <v>0.72889999999999999</v>
      </c>
      <c r="I34" s="69"/>
      <c r="J34" s="70">
        <f>MIN(J8:J31)</f>
        <v>-6.8071000000000002</v>
      </c>
      <c r="K34" s="69"/>
      <c r="L34" s="70">
        <f>MIN(L8:L31)</f>
        <v>16.462</v>
      </c>
      <c r="M34" s="69"/>
      <c r="N34" s="70">
        <f>MIN(N8:N31)</f>
        <v>16.953800000000001</v>
      </c>
      <c r="O34" s="69"/>
      <c r="P34" s="70">
        <f>MIN(P8:P31)</f>
        <v>8.5291999999999994</v>
      </c>
      <c r="Q34" s="69"/>
      <c r="R34" s="70">
        <f>MIN(R8:R31)</f>
        <v>11.234</v>
      </c>
      <c r="S34" s="71"/>
    </row>
    <row r="35" spans="1:19" ht="15" thickBot="1" x14ac:dyDescent="0.35">
      <c r="A35" s="72" t="s">
        <v>29</v>
      </c>
      <c r="B35" s="73"/>
      <c r="C35" s="73"/>
      <c r="D35" s="74">
        <f>MAX(D8:D31)</f>
        <v>5.8815999999999997</v>
      </c>
      <c r="E35" s="73"/>
      <c r="F35" s="74">
        <f>MAX(F8:F31)</f>
        <v>18.888999999999999</v>
      </c>
      <c r="G35" s="73"/>
      <c r="H35" s="74">
        <f>MAX(H8:H31)</f>
        <v>15.035500000000001</v>
      </c>
      <c r="I35" s="73"/>
      <c r="J35" s="74">
        <f>MAX(J8:J31)</f>
        <v>12.904500000000001</v>
      </c>
      <c r="K35" s="73"/>
      <c r="L35" s="74">
        <f>MAX(L8:L31)</f>
        <v>43.486699999999999</v>
      </c>
      <c r="M35" s="73"/>
      <c r="N35" s="74">
        <f>MAX(N8:N31)</f>
        <v>38.175400000000003</v>
      </c>
      <c r="O35" s="73"/>
      <c r="P35" s="74">
        <f>MAX(P8:P31)</f>
        <v>21.298300000000001</v>
      </c>
      <c r="Q35" s="73"/>
      <c r="R35" s="74">
        <f>MAX(R8:R31)</f>
        <v>50.112099999999998</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44882</v>
      </c>
      <c r="C8" s="60">
        <f>VLOOKUP($A8,'Return Data'!$B$7:$R$2292,4,0)</f>
        <v>458.07</v>
      </c>
      <c r="D8" s="60">
        <f>VLOOKUP($A8,'Return Data'!$B$7:$R$2292,10,0)</f>
        <v>-2.9944000000000002</v>
      </c>
      <c r="E8" s="61">
        <f t="shared" ref="E8:E31" si="0">RANK(D8,D$8:D$31,0)</f>
        <v>24</v>
      </c>
      <c r="F8" s="60">
        <f>VLOOKUP($A8,'Return Data'!$B$7:$R$2292,11,0)</f>
        <v>6.4908000000000001</v>
      </c>
      <c r="G8" s="61">
        <f t="shared" ref="G8:G31" si="1">RANK(F8,F$8:F$31,0)</f>
        <v>24</v>
      </c>
      <c r="H8" s="60">
        <f>VLOOKUP($A8,'Return Data'!$B$7:$R$2292,12,0)</f>
        <v>4.1500000000000002E-2</v>
      </c>
      <c r="I8" s="61">
        <f t="shared" ref="I8:I31" si="2">RANK(H8,H$8:H$31,0)</f>
        <v>24</v>
      </c>
      <c r="J8" s="60">
        <f>VLOOKUP($A8,'Return Data'!$B$7:$R$2292,13,0)</f>
        <v>-6.7939999999999996</v>
      </c>
      <c r="K8" s="61">
        <f t="shared" ref="K8:K31" si="3">RANK(J8,J$8:J$31,0)</f>
        <v>21</v>
      </c>
      <c r="L8" s="60">
        <f>VLOOKUP($A8,'Return Data'!$B$7:$R$2292,17,0)</f>
        <v>27.529599999999999</v>
      </c>
      <c r="M8" s="61">
        <f t="shared" ref="M8:M29" si="4">RANK(L8,L$8:L$31,0)</f>
        <v>14</v>
      </c>
      <c r="N8" s="60">
        <f>VLOOKUP($A8,'Return Data'!$B$7:$R$2292,14,0)</f>
        <v>19.3736</v>
      </c>
      <c r="O8" s="61">
        <f t="shared" ref="O8:O21" si="5">RANK(N8,N$8:N$31,0)</f>
        <v>18</v>
      </c>
      <c r="P8" s="60">
        <f>VLOOKUP($A8,'Return Data'!$B$7:$R$2292,15,0)</f>
        <v>7.5457999999999998</v>
      </c>
      <c r="Q8" s="61">
        <f t="shared" ref="Q8:Q19" si="6">RANK(P8,P$8:P$31,0)</f>
        <v>20</v>
      </c>
      <c r="R8" s="60">
        <f>VLOOKUP($A8,'Return Data'!$B$7:$R$2292,16,0)</f>
        <v>20.915400000000002</v>
      </c>
      <c r="S8" s="62">
        <f t="shared" ref="S8:S31" si="7">RANK(R8,R$8:R$31,0)</f>
        <v>5</v>
      </c>
    </row>
    <row r="9" spans="1:20" x14ac:dyDescent="0.3">
      <c r="A9" s="58" t="s">
        <v>1084</v>
      </c>
      <c r="B9" s="59">
        <f>VLOOKUP($A9,'Return Data'!$B$7:$R$2292,3,0)</f>
        <v>44882</v>
      </c>
      <c r="C9" s="60">
        <f>VLOOKUP($A9,'Return Data'!$B$7:$R$2292,4,0)</f>
        <v>67.599999999999994</v>
      </c>
      <c r="D9" s="60">
        <f>VLOOKUP($A9,'Return Data'!$B$7:$R$2292,10,0)</f>
        <v>-2.5796000000000001</v>
      </c>
      <c r="E9" s="61">
        <f t="shared" si="0"/>
        <v>23</v>
      </c>
      <c r="F9" s="60">
        <f>VLOOKUP($A9,'Return Data'!$B$7:$R$2292,11,0)</f>
        <v>9.4205000000000005</v>
      </c>
      <c r="G9" s="61">
        <f t="shared" si="1"/>
        <v>20</v>
      </c>
      <c r="H9" s="60">
        <f>VLOOKUP($A9,'Return Data'!$B$7:$R$2292,12,0)</f>
        <v>2.9546000000000001</v>
      </c>
      <c r="I9" s="61">
        <f t="shared" si="2"/>
        <v>22</v>
      </c>
      <c r="J9" s="60">
        <f>VLOOKUP($A9,'Return Data'!$B$7:$R$2292,13,0)</f>
        <v>-7.3719000000000001</v>
      </c>
      <c r="K9" s="61">
        <f t="shared" si="3"/>
        <v>23</v>
      </c>
      <c r="L9" s="60">
        <f>VLOOKUP($A9,'Return Data'!$B$7:$R$2292,17,0)</f>
        <v>21.3048</v>
      </c>
      <c r="M9" s="61">
        <f t="shared" si="4"/>
        <v>20</v>
      </c>
      <c r="N9" s="60">
        <f>VLOOKUP($A9,'Return Data'!$B$7:$R$2292,14,0)</f>
        <v>19.485499999999998</v>
      </c>
      <c r="O9" s="61">
        <f t="shared" si="5"/>
        <v>17</v>
      </c>
      <c r="P9" s="60">
        <f>VLOOKUP($A9,'Return Data'!$B$7:$R$2292,15,0)</f>
        <v>15.6091</v>
      </c>
      <c r="Q9" s="61">
        <f t="shared" si="6"/>
        <v>3</v>
      </c>
      <c r="R9" s="60">
        <f>VLOOKUP($A9,'Return Data'!$B$7:$R$2292,16,0)</f>
        <v>17.655799999999999</v>
      </c>
      <c r="S9" s="62">
        <f t="shared" si="7"/>
        <v>10</v>
      </c>
    </row>
    <row r="10" spans="1:20" x14ac:dyDescent="0.3">
      <c r="A10" s="58" t="s">
        <v>1998</v>
      </c>
      <c r="B10" s="59">
        <f>VLOOKUP($A10,'Return Data'!$B$7:$R$2292,3,0)</f>
        <v>44882</v>
      </c>
      <c r="C10" s="60">
        <f>VLOOKUP($A10,'Return Data'!$B$7:$R$2292,4,0)</f>
        <v>59.973500000000001</v>
      </c>
      <c r="D10" s="60">
        <f>VLOOKUP($A10,'Return Data'!$B$7:$R$2292,10,0)</f>
        <v>1.444</v>
      </c>
      <c r="E10" s="61">
        <f t="shared" si="0"/>
        <v>6</v>
      </c>
      <c r="F10" s="60">
        <f>VLOOKUP($A10,'Return Data'!$B$7:$R$2292,11,0)</f>
        <v>10.6479</v>
      </c>
      <c r="G10" s="61">
        <f t="shared" si="1"/>
        <v>18</v>
      </c>
      <c r="H10" s="60">
        <f>VLOOKUP($A10,'Return Data'!$B$7:$R$2292,12,0)</f>
        <v>5.8423999999999996</v>
      </c>
      <c r="I10" s="61">
        <f t="shared" si="2"/>
        <v>16</v>
      </c>
      <c r="J10" s="60">
        <f>VLOOKUP($A10,'Return Data'!$B$7:$R$2292,13,0)</f>
        <v>-1.0616000000000001</v>
      </c>
      <c r="K10" s="61">
        <f t="shared" si="3"/>
        <v>13</v>
      </c>
      <c r="L10" s="60">
        <f>VLOOKUP($A10,'Return Data'!$B$7:$R$2292,17,0)</f>
        <v>28.657</v>
      </c>
      <c r="M10" s="61">
        <f t="shared" si="4"/>
        <v>13</v>
      </c>
      <c r="N10" s="60">
        <f>VLOOKUP($A10,'Return Data'!$B$7:$R$2292,14,0)</f>
        <v>22.932700000000001</v>
      </c>
      <c r="O10" s="61">
        <f t="shared" si="5"/>
        <v>11</v>
      </c>
      <c r="P10" s="60">
        <f>VLOOKUP($A10,'Return Data'!$B$7:$R$2292,15,0)</f>
        <v>10.601000000000001</v>
      </c>
      <c r="Q10" s="61">
        <f t="shared" si="6"/>
        <v>15</v>
      </c>
      <c r="R10" s="60">
        <f>VLOOKUP($A10,'Return Data'!$B$7:$R$2292,16,0)</f>
        <v>11.4267</v>
      </c>
      <c r="S10" s="62">
        <f t="shared" si="7"/>
        <v>22</v>
      </c>
    </row>
    <row r="11" spans="1:20" x14ac:dyDescent="0.3">
      <c r="A11" s="58" t="s">
        <v>1088</v>
      </c>
      <c r="B11" s="59">
        <f>VLOOKUP($A11,'Return Data'!$B$7:$R$2292,3,0)</f>
        <v>44882</v>
      </c>
      <c r="C11" s="60">
        <f>VLOOKUP($A11,'Return Data'!$B$7:$R$2292,4,0)</f>
        <v>87.334000000000003</v>
      </c>
      <c r="D11" s="60">
        <f>VLOOKUP($A11,'Return Data'!$B$7:$R$2292,10,0)</f>
        <v>-1.6896</v>
      </c>
      <c r="E11" s="61">
        <f t="shared" si="0"/>
        <v>22</v>
      </c>
      <c r="F11" s="60">
        <f>VLOOKUP($A11,'Return Data'!$B$7:$R$2292,11,0)</f>
        <v>7.4576000000000002</v>
      </c>
      <c r="G11" s="61">
        <f t="shared" si="1"/>
        <v>23</v>
      </c>
      <c r="H11" s="60">
        <f>VLOOKUP($A11,'Return Data'!$B$7:$R$2292,12,0)</f>
        <v>0.84179999999999999</v>
      </c>
      <c r="I11" s="61">
        <f t="shared" si="2"/>
        <v>23</v>
      </c>
      <c r="J11" s="60">
        <f>VLOOKUP($A11,'Return Data'!$B$7:$R$2292,13,0)</f>
        <v>-7.7382999999999997</v>
      </c>
      <c r="K11" s="61">
        <f t="shared" si="3"/>
        <v>24</v>
      </c>
      <c r="L11" s="60">
        <f>VLOOKUP($A11,'Return Data'!$B$7:$R$2292,17,0)</f>
        <v>15.313000000000001</v>
      </c>
      <c r="M11" s="61">
        <f t="shared" si="4"/>
        <v>24</v>
      </c>
      <c r="N11" s="60">
        <f>VLOOKUP($A11,'Return Data'!$B$7:$R$2292,14,0)</f>
        <v>15.840999999999999</v>
      </c>
      <c r="O11" s="61">
        <f t="shared" si="5"/>
        <v>23</v>
      </c>
      <c r="P11" s="60">
        <f>VLOOKUP($A11,'Return Data'!$B$7:$R$2292,15,0)</f>
        <v>9.5696999999999992</v>
      </c>
      <c r="Q11" s="61">
        <f t="shared" si="6"/>
        <v>17</v>
      </c>
      <c r="R11" s="60">
        <f>VLOOKUP($A11,'Return Data'!$B$7:$R$2292,16,0)</f>
        <v>14.4863</v>
      </c>
      <c r="S11" s="62">
        <f t="shared" si="7"/>
        <v>16</v>
      </c>
    </row>
    <row r="12" spans="1:20" x14ac:dyDescent="0.3">
      <c r="A12" s="58" t="s">
        <v>1090</v>
      </c>
      <c r="B12" s="59">
        <f>VLOOKUP($A12,'Return Data'!$B$7:$R$2292,3,0)</f>
        <v>44882</v>
      </c>
      <c r="C12" s="60">
        <f>VLOOKUP($A12,'Return Data'!$B$7:$R$2292,4,0)</f>
        <v>53.1</v>
      </c>
      <c r="D12" s="60">
        <f>VLOOKUP($A12,'Return Data'!$B$7:$R$2292,10,0)</f>
        <v>1.0811999999999999</v>
      </c>
      <c r="E12" s="61">
        <f t="shared" si="0"/>
        <v>7</v>
      </c>
      <c r="F12" s="60">
        <f>VLOOKUP($A12,'Return Data'!$B$7:$R$2292,11,0)</f>
        <v>14.309100000000001</v>
      </c>
      <c r="G12" s="61">
        <f t="shared" si="1"/>
        <v>5</v>
      </c>
      <c r="H12" s="60">
        <f>VLOOKUP($A12,'Return Data'!$B$7:$R$2292,12,0)</f>
        <v>9.0931999999999995</v>
      </c>
      <c r="I12" s="61">
        <f t="shared" si="2"/>
        <v>5</v>
      </c>
      <c r="J12" s="60">
        <f>VLOOKUP($A12,'Return Data'!$B$7:$R$2292,13,0)</f>
        <v>1.1043000000000001</v>
      </c>
      <c r="K12" s="61">
        <f t="shared" si="3"/>
        <v>6</v>
      </c>
      <c r="L12" s="60">
        <f>VLOOKUP($A12,'Return Data'!$B$7:$R$2292,17,0)</f>
        <v>31.032299999999999</v>
      </c>
      <c r="M12" s="61">
        <f t="shared" si="4"/>
        <v>5</v>
      </c>
      <c r="N12" s="60">
        <f>VLOOKUP($A12,'Return Data'!$B$7:$R$2292,14,0)</f>
        <v>25.736499999999999</v>
      </c>
      <c r="O12" s="61">
        <f t="shared" si="5"/>
        <v>4</v>
      </c>
      <c r="P12" s="60">
        <f>VLOOKUP($A12,'Return Data'!$B$7:$R$2292,15,0)</f>
        <v>13.778600000000001</v>
      </c>
      <c r="Q12" s="61">
        <f t="shared" si="6"/>
        <v>6</v>
      </c>
      <c r="R12" s="60">
        <f>VLOOKUP($A12,'Return Data'!$B$7:$R$2292,16,0)</f>
        <v>11.8538</v>
      </c>
      <c r="S12" s="62">
        <f t="shared" si="7"/>
        <v>21</v>
      </c>
    </row>
    <row r="13" spans="1:20" x14ac:dyDescent="0.3">
      <c r="A13" s="58" t="s">
        <v>1091</v>
      </c>
      <c r="B13" s="59">
        <f>VLOOKUP($A13,'Return Data'!$B$7:$R$2292,3,0)</f>
        <v>44882</v>
      </c>
      <c r="C13" s="60">
        <f>VLOOKUP($A13,'Return Data'!$B$7:$R$2292,4,0)</f>
        <v>1523.9096</v>
      </c>
      <c r="D13" s="60">
        <f>VLOOKUP($A13,'Return Data'!$B$7:$R$2292,10,0)</f>
        <v>0.53069999999999995</v>
      </c>
      <c r="E13" s="61">
        <f t="shared" si="0"/>
        <v>9</v>
      </c>
      <c r="F13" s="60">
        <f>VLOOKUP($A13,'Return Data'!$B$7:$R$2292,11,0)</f>
        <v>15.0413</v>
      </c>
      <c r="G13" s="61">
        <f t="shared" si="1"/>
        <v>3</v>
      </c>
      <c r="H13" s="60">
        <f>VLOOKUP($A13,'Return Data'!$B$7:$R$2292,12,0)</f>
        <v>6.7657999999999996</v>
      </c>
      <c r="I13" s="61">
        <f t="shared" si="2"/>
        <v>11</v>
      </c>
      <c r="J13" s="60">
        <f>VLOOKUP($A13,'Return Data'!$B$7:$R$2292,13,0)</f>
        <v>-4.2451999999999996</v>
      </c>
      <c r="K13" s="61">
        <f t="shared" si="3"/>
        <v>20</v>
      </c>
      <c r="L13" s="60">
        <f>VLOOKUP($A13,'Return Data'!$B$7:$R$2292,17,0)</f>
        <v>21.265999999999998</v>
      </c>
      <c r="M13" s="61">
        <f t="shared" si="4"/>
        <v>21</v>
      </c>
      <c r="N13" s="60">
        <f>VLOOKUP($A13,'Return Data'!$B$7:$R$2292,14,0)</f>
        <v>17.013000000000002</v>
      </c>
      <c r="O13" s="61">
        <f t="shared" si="5"/>
        <v>21</v>
      </c>
      <c r="P13" s="60">
        <f>VLOOKUP($A13,'Return Data'!$B$7:$R$2292,15,0)</f>
        <v>9.7766999999999999</v>
      </c>
      <c r="Q13" s="61">
        <f t="shared" si="6"/>
        <v>16</v>
      </c>
      <c r="R13" s="60">
        <f>VLOOKUP($A13,'Return Data'!$B$7:$R$2292,16,0)</f>
        <v>18.939</v>
      </c>
      <c r="S13" s="62">
        <f t="shared" si="7"/>
        <v>7</v>
      </c>
    </row>
    <row r="14" spans="1:20" x14ac:dyDescent="0.3">
      <c r="A14" s="58" t="s">
        <v>1093</v>
      </c>
      <c r="B14" s="59">
        <f>VLOOKUP($A14,'Return Data'!$B$7:$R$2292,3,0)</f>
        <v>44882</v>
      </c>
      <c r="C14" s="60">
        <f>VLOOKUP($A14,'Return Data'!$B$7:$R$2292,4,0)</f>
        <v>100.99299999999999</v>
      </c>
      <c r="D14" s="60">
        <f>VLOOKUP($A14,'Return Data'!$B$7:$R$2292,10,0)</f>
        <v>3.6080999999999999</v>
      </c>
      <c r="E14" s="61">
        <f t="shared" si="0"/>
        <v>2</v>
      </c>
      <c r="F14" s="60">
        <f>VLOOKUP($A14,'Return Data'!$B$7:$R$2292,11,0)</f>
        <v>17.2578</v>
      </c>
      <c r="G14" s="61">
        <f t="shared" si="1"/>
        <v>2</v>
      </c>
      <c r="H14" s="60">
        <f>VLOOKUP($A14,'Return Data'!$B$7:$R$2292,12,0)</f>
        <v>12.331799999999999</v>
      </c>
      <c r="I14" s="61">
        <f t="shared" si="2"/>
        <v>3</v>
      </c>
      <c r="J14" s="60">
        <f>VLOOKUP($A14,'Return Data'!$B$7:$R$2292,13,0)</f>
        <v>7.2933000000000003</v>
      </c>
      <c r="K14" s="61">
        <f t="shared" si="3"/>
        <v>3</v>
      </c>
      <c r="L14" s="60">
        <f>VLOOKUP($A14,'Return Data'!$B$7:$R$2292,17,0)</f>
        <v>30.648900000000001</v>
      </c>
      <c r="M14" s="61">
        <f t="shared" si="4"/>
        <v>8</v>
      </c>
      <c r="N14" s="60">
        <f>VLOOKUP($A14,'Return Data'!$B$7:$R$2292,14,0)</f>
        <v>24.128900000000002</v>
      </c>
      <c r="O14" s="61">
        <f t="shared" si="5"/>
        <v>9</v>
      </c>
      <c r="P14" s="60">
        <f>VLOOKUP($A14,'Return Data'!$B$7:$R$2292,15,0)</f>
        <v>12.1288</v>
      </c>
      <c r="Q14" s="61">
        <f t="shared" si="6"/>
        <v>11</v>
      </c>
      <c r="R14" s="60">
        <f>VLOOKUP($A14,'Return Data'!$B$7:$R$2292,16,0)</f>
        <v>16.192699999999999</v>
      </c>
      <c r="S14" s="62">
        <f t="shared" si="7"/>
        <v>13</v>
      </c>
    </row>
    <row r="15" spans="1:20" x14ac:dyDescent="0.3">
      <c r="A15" s="58" t="s">
        <v>1095</v>
      </c>
      <c r="B15" s="59">
        <f>VLOOKUP($A15,'Return Data'!$B$7:$R$2292,3,0)</f>
        <v>44882</v>
      </c>
      <c r="C15" s="60">
        <f>VLOOKUP($A15,'Return Data'!$B$7:$R$2292,4,0)</f>
        <v>167.66</v>
      </c>
      <c r="D15" s="60">
        <f>VLOOKUP($A15,'Return Data'!$B$7:$R$2292,10,0)</f>
        <v>1.7169000000000001</v>
      </c>
      <c r="E15" s="61">
        <f t="shared" si="0"/>
        <v>5</v>
      </c>
      <c r="F15" s="60">
        <f>VLOOKUP($A15,'Return Data'!$B$7:$R$2292,11,0)</f>
        <v>13.544600000000001</v>
      </c>
      <c r="G15" s="61">
        <f t="shared" si="1"/>
        <v>7</v>
      </c>
      <c r="H15" s="60">
        <f>VLOOKUP($A15,'Return Data'!$B$7:$R$2292,12,0)</f>
        <v>7.9795999999999996</v>
      </c>
      <c r="I15" s="61">
        <f t="shared" si="2"/>
        <v>7</v>
      </c>
      <c r="J15" s="60">
        <f>VLOOKUP($A15,'Return Data'!$B$7:$R$2292,13,0)</f>
        <v>-1.0387999999999999</v>
      </c>
      <c r="K15" s="61">
        <f t="shared" si="3"/>
        <v>12</v>
      </c>
      <c r="L15" s="60">
        <f>VLOOKUP($A15,'Return Data'!$B$7:$R$2292,17,0)</f>
        <v>29.161100000000001</v>
      </c>
      <c r="M15" s="61">
        <f t="shared" si="4"/>
        <v>12</v>
      </c>
      <c r="N15" s="60">
        <f>VLOOKUP($A15,'Return Data'!$B$7:$R$2292,14,0)</f>
        <v>21.381900000000002</v>
      </c>
      <c r="O15" s="61">
        <f t="shared" si="5"/>
        <v>14</v>
      </c>
      <c r="P15" s="60">
        <f>VLOOKUP($A15,'Return Data'!$B$7:$R$2292,15,0)</f>
        <v>11.015499999999999</v>
      </c>
      <c r="Q15" s="61">
        <f t="shared" si="6"/>
        <v>14</v>
      </c>
      <c r="R15" s="60">
        <f>VLOOKUP($A15,'Return Data'!$B$7:$R$2292,16,0)</f>
        <v>16.889700000000001</v>
      </c>
      <c r="S15" s="62">
        <f t="shared" si="7"/>
        <v>11</v>
      </c>
    </row>
    <row r="16" spans="1:20" x14ac:dyDescent="0.3">
      <c r="A16" s="58" t="s">
        <v>1097</v>
      </c>
      <c r="B16" s="59">
        <f>VLOOKUP($A16,'Return Data'!$B$7:$R$2292,3,0)</f>
        <v>44882</v>
      </c>
      <c r="C16" s="60">
        <f>VLOOKUP($A16,'Return Data'!$B$7:$R$2292,4,0)</f>
        <v>17.04</v>
      </c>
      <c r="D16" s="60">
        <f>VLOOKUP($A16,'Return Data'!$B$7:$R$2292,10,0)</f>
        <v>-1.2746</v>
      </c>
      <c r="E16" s="61">
        <f t="shared" si="0"/>
        <v>21</v>
      </c>
      <c r="F16" s="60">
        <f>VLOOKUP($A16,'Return Data'!$B$7:$R$2292,11,0)</f>
        <v>11.811</v>
      </c>
      <c r="G16" s="61">
        <f t="shared" si="1"/>
        <v>14</v>
      </c>
      <c r="H16" s="60">
        <f>VLOOKUP($A16,'Return Data'!$B$7:$R$2292,12,0)</f>
        <v>3.5236999999999998</v>
      </c>
      <c r="I16" s="61">
        <f t="shared" si="2"/>
        <v>21</v>
      </c>
      <c r="J16" s="60">
        <f>VLOOKUP($A16,'Return Data'!$B$7:$R$2292,13,0)</f>
        <v>-6.9360999999999997</v>
      </c>
      <c r="K16" s="61">
        <f t="shared" si="3"/>
        <v>22</v>
      </c>
      <c r="L16" s="60">
        <f>VLOOKUP($A16,'Return Data'!$B$7:$R$2292,17,0)</f>
        <v>20.424800000000001</v>
      </c>
      <c r="M16" s="61">
        <f t="shared" si="4"/>
        <v>22</v>
      </c>
      <c r="N16" s="60">
        <f>VLOOKUP($A16,'Return Data'!$B$7:$R$2292,14,0)</f>
        <v>18.446400000000001</v>
      </c>
      <c r="O16" s="61">
        <f t="shared" si="5"/>
        <v>19</v>
      </c>
      <c r="P16" s="60">
        <f>VLOOKUP($A16,'Return Data'!$B$7:$R$2292,15,0)</f>
        <v>7.64</v>
      </c>
      <c r="Q16" s="61">
        <f t="shared" si="6"/>
        <v>19</v>
      </c>
      <c r="R16" s="60">
        <f>VLOOKUP($A16,'Return Data'!$B$7:$R$2292,16,0)</f>
        <v>9.6010000000000009</v>
      </c>
      <c r="S16" s="62">
        <f t="shared" si="7"/>
        <v>23</v>
      </c>
    </row>
    <row r="17" spans="1:19" x14ac:dyDescent="0.3">
      <c r="A17" s="58" t="s">
        <v>1099</v>
      </c>
      <c r="B17" s="59">
        <f>VLOOKUP($A17,'Return Data'!$B$7:$R$2292,3,0)</f>
        <v>44882</v>
      </c>
      <c r="C17" s="60">
        <f>VLOOKUP($A17,'Return Data'!$B$7:$R$2292,4,0)</f>
        <v>89.54</v>
      </c>
      <c r="D17" s="60">
        <f>VLOOKUP($A17,'Return Data'!$B$7:$R$2292,10,0)</f>
        <v>2.7305999999999999</v>
      </c>
      <c r="E17" s="61">
        <f t="shared" si="0"/>
        <v>4</v>
      </c>
      <c r="F17" s="60">
        <f>VLOOKUP($A17,'Return Data'!$B$7:$R$2292,11,0)</f>
        <v>12.756600000000001</v>
      </c>
      <c r="G17" s="61">
        <f t="shared" si="1"/>
        <v>9</v>
      </c>
      <c r="H17" s="60">
        <f>VLOOKUP($A17,'Return Data'!$B$7:$R$2292,12,0)</f>
        <v>5.9143999999999997</v>
      </c>
      <c r="I17" s="61">
        <f t="shared" si="2"/>
        <v>14</v>
      </c>
      <c r="J17" s="60">
        <f>VLOOKUP($A17,'Return Data'!$B$7:$R$2292,13,0)</f>
        <v>-1.68</v>
      </c>
      <c r="K17" s="61">
        <f t="shared" si="3"/>
        <v>14</v>
      </c>
      <c r="L17" s="60">
        <f>VLOOKUP($A17,'Return Data'!$B$7:$R$2292,17,0)</f>
        <v>25.566199999999998</v>
      </c>
      <c r="M17" s="61">
        <f t="shared" si="4"/>
        <v>17</v>
      </c>
      <c r="N17" s="60">
        <f>VLOOKUP($A17,'Return Data'!$B$7:$R$2292,14,0)</f>
        <v>22.090599999999998</v>
      </c>
      <c r="O17" s="61">
        <f t="shared" si="5"/>
        <v>12</v>
      </c>
      <c r="P17" s="60">
        <f>VLOOKUP($A17,'Return Data'!$B$7:$R$2292,15,0)</f>
        <v>13.376799999999999</v>
      </c>
      <c r="Q17" s="61">
        <f t="shared" si="6"/>
        <v>8</v>
      </c>
      <c r="R17" s="60">
        <f>VLOOKUP($A17,'Return Data'!$B$7:$R$2292,16,0)</f>
        <v>15.095599999999999</v>
      </c>
      <c r="S17" s="62">
        <f t="shared" si="7"/>
        <v>15</v>
      </c>
    </row>
    <row r="18" spans="1:19" x14ac:dyDescent="0.3">
      <c r="A18" s="58" t="s">
        <v>1101</v>
      </c>
      <c r="B18" s="59">
        <f>VLOOKUP($A18,'Return Data'!$B$7:$R$2292,3,0)</f>
        <v>44882</v>
      </c>
      <c r="C18" s="60">
        <f>VLOOKUP($A18,'Return Data'!$B$7:$R$2292,4,0)</f>
        <v>76.242999999999995</v>
      </c>
      <c r="D18" s="60">
        <f>VLOOKUP($A18,'Return Data'!$B$7:$R$2292,10,0)</f>
        <v>0.16819999999999999</v>
      </c>
      <c r="E18" s="61">
        <f t="shared" si="0"/>
        <v>11</v>
      </c>
      <c r="F18" s="60">
        <f>VLOOKUP($A18,'Return Data'!$B$7:$R$2292,11,0)</f>
        <v>12.622199999999999</v>
      </c>
      <c r="G18" s="61">
        <f t="shared" si="1"/>
        <v>10</v>
      </c>
      <c r="H18" s="60">
        <f>VLOOKUP($A18,'Return Data'!$B$7:$R$2292,12,0)</f>
        <v>9.14</v>
      </c>
      <c r="I18" s="61">
        <f t="shared" si="2"/>
        <v>4</v>
      </c>
      <c r="J18" s="60">
        <f>VLOOKUP($A18,'Return Data'!$B$7:$R$2292,13,0)</f>
        <v>2.7035</v>
      </c>
      <c r="K18" s="61">
        <f t="shared" si="3"/>
        <v>4</v>
      </c>
      <c r="L18" s="60">
        <f>VLOOKUP($A18,'Return Data'!$B$7:$R$2292,17,0)</f>
        <v>30.526499999999999</v>
      </c>
      <c r="M18" s="61">
        <f t="shared" si="4"/>
        <v>10</v>
      </c>
      <c r="N18" s="60">
        <f>VLOOKUP($A18,'Return Data'!$B$7:$R$2292,14,0)</f>
        <v>24.698499999999999</v>
      </c>
      <c r="O18" s="61">
        <f t="shared" si="5"/>
        <v>6</v>
      </c>
      <c r="P18" s="60">
        <f>VLOOKUP($A18,'Return Data'!$B$7:$R$2292,15,0)</f>
        <v>13.9575</v>
      </c>
      <c r="Q18" s="61">
        <f t="shared" si="6"/>
        <v>5</v>
      </c>
      <c r="R18" s="60">
        <f>VLOOKUP($A18,'Return Data'!$B$7:$R$2292,16,0)</f>
        <v>13.863099999999999</v>
      </c>
      <c r="S18" s="62">
        <f t="shared" si="7"/>
        <v>17</v>
      </c>
    </row>
    <row r="19" spans="1:19" x14ac:dyDescent="0.3">
      <c r="A19" s="58" t="s">
        <v>1104</v>
      </c>
      <c r="B19" s="59">
        <f>VLOOKUP($A19,'Return Data'!$B$7:$R$2292,3,0)</f>
        <v>44882</v>
      </c>
      <c r="C19" s="60">
        <f>VLOOKUP($A19,'Return Data'!$B$7:$R$2292,4,0)</f>
        <v>207.56</v>
      </c>
      <c r="D19" s="60">
        <f>VLOOKUP($A19,'Return Data'!$B$7:$R$2292,10,0)</f>
        <v>0.20760000000000001</v>
      </c>
      <c r="E19" s="61">
        <f t="shared" si="0"/>
        <v>10</v>
      </c>
      <c r="F19" s="60">
        <f>VLOOKUP($A19,'Return Data'!$B$7:$R$2292,11,0)</f>
        <v>9.2824000000000009</v>
      </c>
      <c r="G19" s="61">
        <f t="shared" si="1"/>
        <v>21</v>
      </c>
      <c r="H19" s="60">
        <f>VLOOKUP($A19,'Return Data'!$B$7:$R$2292,12,0)</f>
        <v>5.0086000000000004</v>
      </c>
      <c r="I19" s="61">
        <f t="shared" si="2"/>
        <v>18</v>
      </c>
      <c r="J19" s="60">
        <f>VLOOKUP($A19,'Return Data'!$B$7:$R$2292,13,0)</f>
        <v>-3.4289999999999998</v>
      </c>
      <c r="K19" s="61">
        <f t="shared" si="3"/>
        <v>19</v>
      </c>
      <c r="L19" s="60">
        <f>VLOOKUP($A19,'Return Data'!$B$7:$R$2292,17,0)</f>
        <v>19.912199999999999</v>
      </c>
      <c r="M19" s="61">
        <f t="shared" si="4"/>
        <v>23</v>
      </c>
      <c r="N19" s="60">
        <f>VLOOKUP($A19,'Return Data'!$B$7:$R$2292,14,0)</f>
        <v>16.7776</v>
      </c>
      <c r="O19" s="61">
        <f t="shared" si="5"/>
        <v>22</v>
      </c>
      <c r="P19" s="60">
        <f>VLOOKUP($A19,'Return Data'!$B$7:$R$2292,15,0)</f>
        <v>7.5385999999999997</v>
      </c>
      <c r="Q19" s="61">
        <f t="shared" si="6"/>
        <v>21</v>
      </c>
      <c r="R19" s="60">
        <f>VLOOKUP($A19,'Return Data'!$B$7:$R$2292,16,0)</f>
        <v>18.041399999999999</v>
      </c>
      <c r="S19" s="62">
        <f t="shared" si="7"/>
        <v>9</v>
      </c>
    </row>
    <row r="20" spans="1:19" x14ac:dyDescent="0.3">
      <c r="A20" s="58" t="s">
        <v>1106</v>
      </c>
      <c r="B20" s="59">
        <f>VLOOKUP($A20,'Return Data'!$B$7:$R$2292,3,0)</f>
        <v>44882</v>
      </c>
      <c r="C20" s="60">
        <f>VLOOKUP($A20,'Return Data'!$B$7:$R$2292,4,0)</f>
        <v>17.636600000000001</v>
      </c>
      <c r="D20" s="60">
        <f>VLOOKUP($A20,'Return Data'!$B$7:$R$2292,10,0)</f>
        <v>-0.59689999999999999</v>
      </c>
      <c r="E20" s="61">
        <f t="shared" si="0"/>
        <v>19</v>
      </c>
      <c r="F20" s="60">
        <f>VLOOKUP($A20,'Return Data'!$B$7:$R$2292,11,0)</f>
        <v>9.0631000000000004</v>
      </c>
      <c r="G20" s="61">
        <f t="shared" si="1"/>
        <v>22</v>
      </c>
      <c r="H20" s="60">
        <f>VLOOKUP($A20,'Return Data'!$B$7:$R$2292,12,0)</f>
        <v>4.6192000000000002</v>
      </c>
      <c r="I20" s="61">
        <f t="shared" si="2"/>
        <v>20</v>
      </c>
      <c r="J20" s="60">
        <f>VLOOKUP($A20,'Return Data'!$B$7:$R$2292,13,0)</f>
        <v>-1.0130999999999999</v>
      </c>
      <c r="K20" s="61">
        <f t="shared" si="3"/>
        <v>11</v>
      </c>
      <c r="L20" s="60">
        <f>VLOOKUP($A20,'Return Data'!$B$7:$R$2292,17,0)</f>
        <v>29.9145</v>
      </c>
      <c r="M20" s="61">
        <f t="shared" si="4"/>
        <v>11</v>
      </c>
      <c r="N20" s="60">
        <f>VLOOKUP($A20,'Return Data'!$B$7:$R$2292,14,0)</f>
        <v>22.007300000000001</v>
      </c>
      <c r="O20" s="61">
        <f t="shared" si="5"/>
        <v>13</v>
      </c>
      <c r="P20" s="60"/>
      <c r="Q20" s="61"/>
      <c r="R20" s="60">
        <f>VLOOKUP($A20,'Return Data'!$B$7:$R$2292,16,0)</f>
        <v>12.547599999999999</v>
      </c>
      <c r="S20" s="62">
        <f t="shared" si="7"/>
        <v>19</v>
      </c>
    </row>
    <row r="21" spans="1:19" x14ac:dyDescent="0.3">
      <c r="A21" s="58" t="s">
        <v>1108</v>
      </c>
      <c r="B21" s="59">
        <f>VLOOKUP($A21,'Return Data'!$B$7:$R$2292,3,0)</f>
        <v>44882</v>
      </c>
      <c r="C21" s="60">
        <f>VLOOKUP($A21,'Return Data'!$B$7:$R$2292,4,0)</f>
        <v>21.64</v>
      </c>
      <c r="D21" s="60">
        <f>VLOOKUP($A21,'Return Data'!$B$7:$R$2292,10,0)</f>
        <v>-0.15690000000000001</v>
      </c>
      <c r="E21" s="61">
        <f t="shared" si="0"/>
        <v>17</v>
      </c>
      <c r="F21" s="60">
        <f>VLOOKUP($A21,'Return Data'!$B$7:$R$2292,11,0)</f>
        <v>12.2523</v>
      </c>
      <c r="G21" s="61">
        <f t="shared" si="1"/>
        <v>13</v>
      </c>
      <c r="H21" s="60">
        <f>VLOOKUP($A21,'Return Data'!$B$7:$R$2292,12,0)</f>
        <v>6.7114000000000003</v>
      </c>
      <c r="I21" s="61">
        <f t="shared" si="2"/>
        <v>12</v>
      </c>
      <c r="J21" s="60">
        <f>VLOOKUP($A21,'Return Data'!$B$7:$R$2292,13,0)</f>
        <v>-0.1615</v>
      </c>
      <c r="K21" s="61">
        <f t="shared" si="3"/>
        <v>9</v>
      </c>
      <c r="L21" s="60">
        <f>VLOOKUP($A21,'Return Data'!$B$7:$R$2292,17,0)</f>
        <v>30.730699999999999</v>
      </c>
      <c r="M21" s="61">
        <f t="shared" si="4"/>
        <v>6</v>
      </c>
      <c r="N21" s="60">
        <f>VLOOKUP($A21,'Return Data'!$B$7:$R$2292,14,0)</f>
        <v>25.337599999999998</v>
      </c>
      <c r="O21" s="61">
        <f t="shared" si="5"/>
        <v>5</v>
      </c>
      <c r="P21" s="60"/>
      <c r="Q21" s="61"/>
      <c r="R21" s="60">
        <f>VLOOKUP($A21,'Return Data'!$B$7:$R$2292,16,0)</f>
        <v>26.294</v>
      </c>
      <c r="S21" s="62">
        <f t="shared" si="7"/>
        <v>2</v>
      </c>
    </row>
    <row r="22" spans="1:19" x14ac:dyDescent="0.3">
      <c r="A22" s="58" t="s">
        <v>2055</v>
      </c>
      <c r="B22" s="59">
        <f>VLOOKUP($A22,'Return Data'!$B$7:$R$2292,3,0)</f>
        <v>44882</v>
      </c>
      <c r="C22" s="60">
        <f>VLOOKUP($A22,'Return Data'!$B$7:$R$2292,4,0)</f>
        <v>50.885599999999997</v>
      </c>
      <c r="D22" s="60">
        <f>VLOOKUP($A22,'Return Data'!$B$7:$R$2292,10,0)</f>
        <v>3.5819999999999999</v>
      </c>
      <c r="E22" s="61">
        <f t="shared" si="0"/>
        <v>3</v>
      </c>
      <c r="F22" s="60">
        <f>VLOOKUP($A22,'Return Data'!$B$7:$R$2292,11,0)</f>
        <v>18.183599999999998</v>
      </c>
      <c r="G22" s="61">
        <f t="shared" si="1"/>
        <v>1</v>
      </c>
      <c r="H22" s="60">
        <f>VLOOKUP($A22,'Return Data'!$B$7:$R$2292,12,0)</f>
        <v>14.047499999999999</v>
      </c>
      <c r="I22" s="61">
        <f t="shared" si="2"/>
        <v>1</v>
      </c>
      <c r="J22" s="60">
        <f>VLOOKUP($A22,'Return Data'!$B$7:$R$2292,13,0)</f>
        <v>10.8643</v>
      </c>
      <c r="K22" s="61">
        <f t="shared" si="3"/>
        <v>1</v>
      </c>
      <c r="L22" s="60">
        <f>VLOOKUP($A22,'Return Data'!$B$7:$R$2292,17,0)</f>
        <v>37.470100000000002</v>
      </c>
      <c r="M22" s="61">
        <f t="shared" si="4"/>
        <v>2</v>
      </c>
      <c r="N22" s="60">
        <f>VLOOKUP($A22,'Return Data'!$B$7:$R$2292,14,0)</f>
        <v>24.004300000000001</v>
      </c>
      <c r="O22" s="61">
        <f t="shared" ref="O22:O29" si="8">RANK(N22,N$8:N$31,0)</f>
        <v>10</v>
      </c>
      <c r="P22" s="60">
        <f>VLOOKUP($A22,'Return Data'!$B$7:$R$2292,15,0)</f>
        <v>14.2361</v>
      </c>
      <c r="Q22" s="61">
        <f t="shared" ref="Q22:Q29" si="9">RANK(P22,P$8:P$31,0)</f>
        <v>4</v>
      </c>
      <c r="R22" s="60">
        <f>VLOOKUP($A22,'Return Data'!$B$7:$R$2292,16,0)</f>
        <v>20.4757</v>
      </c>
      <c r="S22" s="62">
        <f t="shared" si="7"/>
        <v>6</v>
      </c>
    </row>
    <row r="23" spans="1:19" x14ac:dyDescent="0.3">
      <c r="A23" s="58" t="s">
        <v>1109</v>
      </c>
      <c r="B23" s="59">
        <f>VLOOKUP($A23,'Return Data'!$B$7:$R$2292,3,0)</f>
        <v>44882</v>
      </c>
      <c r="C23" s="60">
        <f>VLOOKUP($A23,'Return Data'!$B$7:$R$2292,4,0)</f>
        <v>2148.8910999999998</v>
      </c>
      <c r="D23" s="60">
        <f>VLOOKUP($A23,'Return Data'!$B$7:$R$2292,10,0)</f>
        <v>3.1199999999999999E-2</v>
      </c>
      <c r="E23" s="61">
        <f t="shared" si="0"/>
        <v>14</v>
      </c>
      <c r="F23" s="60">
        <f>VLOOKUP($A23,'Return Data'!$B$7:$R$2292,11,0)</f>
        <v>12.2936</v>
      </c>
      <c r="G23" s="61">
        <f t="shared" si="1"/>
        <v>12</v>
      </c>
      <c r="H23" s="60">
        <f>VLOOKUP($A23,'Return Data'!$B$7:$R$2292,12,0)</f>
        <v>7.8705999999999996</v>
      </c>
      <c r="I23" s="61">
        <f t="shared" si="2"/>
        <v>8</v>
      </c>
      <c r="J23" s="60">
        <f>VLOOKUP($A23,'Return Data'!$B$7:$R$2292,13,0)</f>
        <v>9.9699999999999997E-2</v>
      </c>
      <c r="K23" s="61">
        <f t="shared" si="3"/>
        <v>8</v>
      </c>
      <c r="L23" s="60">
        <f>VLOOKUP($A23,'Return Data'!$B$7:$R$2292,17,0)</f>
        <v>30.7072</v>
      </c>
      <c r="M23" s="61">
        <f t="shared" si="4"/>
        <v>7</v>
      </c>
      <c r="N23" s="60">
        <f>VLOOKUP($A23,'Return Data'!$B$7:$R$2292,14,0)</f>
        <v>24.524100000000001</v>
      </c>
      <c r="O23" s="61">
        <f t="shared" si="8"/>
        <v>7</v>
      </c>
      <c r="P23" s="60">
        <f>VLOOKUP($A23,'Return Data'!$B$7:$R$2292,15,0)</f>
        <v>13.524699999999999</v>
      </c>
      <c r="Q23" s="61">
        <f t="shared" si="9"/>
        <v>7</v>
      </c>
      <c r="R23" s="60">
        <f>VLOOKUP($A23,'Return Data'!$B$7:$R$2292,16,0)</f>
        <v>21.8901</v>
      </c>
      <c r="S23" s="62">
        <f t="shared" si="7"/>
        <v>4</v>
      </c>
    </row>
    <row r="24" spans="1:19" x14ac:dyDescent="0.3">
      <c r="A24" s="58" t="s">
        <v>1112</v>
      </c>
      <c r="B24" s="59">
        <f>VLOOKUP($A24,'Return Data'!$B$7:$R$2292,3,0)</f>
        <v>44882</v>
      </c>
      <c r="C24" s="60">
        <f>VLOOKUP($A24,'Return Data'!$B$7:$R$2292,4,0)</f>
        <v>44.64</v>
      </c>
      <c r="D24" s="60">
        <f>VLOOKUP($A24,'Return Data'!$B$7:$R$2292,10,0)</f>
        <v>-6.7199999999999996E-2</v>
      </c>
      <c r="E24" s="61">
        <f t="shared" si="0"/>
        <v>16</v>
      </c>
      <c r="F24" s="60">
        <f>VLOOKUP($A24,'Return Data'!$B$7:$R$2292,11,0)</f>
        <v>13.7035</v>
      </c>
      <c r="G24" s="61">
        <f t="shared" si="1"/>
        <v>6</v>
      </c>
      <c r="H24" s="60">
        <f>VLOOKUP($A24,'Return Data'!$B$7:$R$2292,12,0)</f>
        <v>5.9074999999999998</v>
      </c>
      <c r="I24" s="61">
        <f t="shared" si="2"/>
        <v>15</v>
      </c>
      <c r="J24" s="60">
        <f>VLOOKUP($A24,'Return Data'!$B$7:$R$2292,13,0)</f>
        <v>-0.8881</v>
      </c>
      <c r="K24" s="61">
        <f t="shared" si="3"/>
        <v>10</v>
      </c>
      <c r="L24" s="60">
        <f>VLOOKUP($A24,'Return Data'!$B$7:$R$2292,17,0)</f>
        <v>35.873199999999997</v>
      </c>
      <c r="M24" s="61">
        <f t="shared" si="4"/>
        <v>3</v>
      </c>
      <c r="N24" s="60">
        <f>VLOOKUP($A24,'Return Data'!$B$7:$R$2292,14,0)</f>
        <v>35.749299999999998</v>
      </c>
      <c r="O24" s="61">
        <f t="shared" si="8"/>
        <v>1</v>
      </c>
      <c r="P24" s="60">
        <f>VLOOKUP($A24,'Return Data'!$B$7:$R$2292,15,0)</f>
        <v>17.680599999999998</v>
      </c>
      <c r="Q24" s="61">
        <f t="shared" si="9"/>
        <v>2</v>
      </c>
      <c r="R24" s="60">
        <f>VLOOKUP($A24,'Return Data'!$B$7:$R$2292,16,0)</f>
        <v>18.162199999999999</v>
      </c>
      <c r="S24" s="62">
        <f t="shared" si="7"/>
        <v>8</v>
      </c>
    </row>
    <row r="25" spans="1:19" x14ac:dyDescent="0.3">
      <c r="A25" s="58" t="s">
        <v>1115</v>
      </c>
      <c r="B25" s="59">
        <f>VLOOKUP($A25,'Return Data'!$B$7:$R$2292,3,0)</f>
        <v>44882</v>
      </c>
      <c r="C25" s="60">
        <f>VLOOKUP($A25,'Return Data'!$B$7:$R$2292,4,0)</f>
        <v>133.3775</v>
      </c>
      <c r="D25" s="60">
        <f>VLOOKUP($A25,'Return Data'!$B$7:$R$2292,10,0)</f>
        <v>5.4382000000000001</v>
      </c>
      <c r="E25" s="61">
        <f t="shared" si="0"/>
        <v>1</v>
      </c>
      <c r="F25" s="60">
        <f>VLOOKUP($A25,'Return Data'!$B$7:$R$2292,11,0)</f>
        <v>12.422000000000001</v>
      </c>
      <c r="G25" s="61">
        <f t="shared" si="1"/>
        <v>11</v>
      </c>
      <c r="H25" s="60">
        <f>VLOOKUP($A25,'Return Data'!$B$7:$R$2292,12,0)</f>
        <v>12.679</v>
      </c>
      <c r="I25" s="61">
        <f t="shared" si="2"/>
        <v>2</v>
      </c>
      <c r="J25" s="60">
        <f>VLOOKUP($A25,'Return Data'!$B$7:$R$2292,13,0)</f>
        <v>10.795</v>
      </c>
      <c r="K25" s="61">
        <f t="shared" si="3"/>
        <v>2</v>
      </c>
      <c r="L25" s="60">
        <f>VLOOKUP($A25,'Return Data'!$B$7:$R$2292,17,0)</f>
        <v>40.659999999999997</v>
      </c>
      <c r="M25" s="61">
        <f t="shared" si="4"/>
        <v>1</v>
      </c>
      <c r="N25" s="60">
        <f>VLOOKUP($A25,'Return Data'!$B$7:$R$2292,14,0)</f>
        <v>33.785200000000003</v>
      </c>
      <c r="O25" s="61">
        <f t="shared" si="8"/>
        <v>2</v>
      </c>
      <c r="P25" s="60">
        <f>VLOOKUP($A25,'Return Data'!$B$7:$R$2292,15,0)</f>
        <v>19.5639</v>
      </c>
      <c r="Q25" s="61">
        <f t="shared" si="9"/>
        <v>1</v>
      </c>
      <c r="R25" s="60">
        <f>VLOOKUP($A25,'Return Data'!$B$7:$R$2292,16,0)</f>
        <v>12.6572</v>
      </c>
      <c r="S25" s="62">
        <f t="shared" si="7"/>
        <v>18</v>
      </c>
    </row>
    <row r="26" spans="1:19" x14ac:dyDescent="0.3">
      <c r="A26" s="58" t="s">
        <v>1118</v>
      </c>
      <c r="B26" s="59">
        <f>VLOOKUP($A26,'Return Data'!$B$7:$R$2292,3,0)</f>
        <v>44882</v>
      </c>
      <c r="C26" s="60">
        <f>VLOOKUP($A26,'Return Data'!$B$7:$R$2292,4,0)</f>
        <v>146.78880000000001</v>
      </c>
      <c r="D26" s="60">
        <f>VLOOKUP($A26,'Return Data'!$B$7:$R$2292,10,0)</f>
        <v>-0.29820000000000002</v>
      </c>
      <c r="E26" s="61">
        <f t="shared" si="0"/>
        <v>18</v>
      </c>
      <c r="F26" s="60">
        <f>VLOOKUP($A26,'Return Data'!$B$7:$R$2292,11,0)</f>
        <v>11.1167</v>
      </c>
      <c r="G26" s="61">
        <f t="shared" si="1"/>
        <v>17</v>
      </c>
      <c r="H26" s="60">
        <f>VLOOKUP($A26,'Return Data'!$B$7:$R$2292,12,0)</f>
        <v>7.6231</v>
      </c>
      <c r="I26" s="61">
        <f t="shared" si="2"/>
        <v>9</v>
      </c>
      <c r="J26" s="60">
        <f>VLOOKUP($A26,'Return Data'!$B$7:$R$2292,13,0)</f>
        <v>1.6214</v>
      </c>
      <c r="K26" s="61">
        <f t="shared" si="3"/>
        <v>5</v>
      </c>
      <c r="L26" s="60">
        <f>VLOOKUP($A26,'Return Data'!$B$7:$R$2292,17,0)</f>
        <v>34.932699999999997</v>
      </c>
      <c r="M26" s="61">
        <f t="shared" si="4"/>
        <v>4</v>
      </c>
      <c r="N26" s="60">
        <f>VLOOKUP($A26,'Return Data'!$B$7:$R$2292,14,0)</f>
        <v>27.689399999999999</v>
      </c>
      <c r="O26" s="61">
        <f t="shared" si="8"/>
        <v>3</v>
      </c>
      <c r="P26" s="60">
        <f>VLOOKUP($A26,'Return Data'!$B$7:$R$2292,15,0)</f>
        <v>12.8872</v>
      </c>
      <c r="Q26" s="61">
        <f t="shared" si="9"/>
        <v>9</v>
      </c>
      <c r="R26" s="60">
        <f>VLOOKUP($A26,'Return Data'!$B$7:$R$2292,16,0)</f>
        <v>16.4405</v>
      </c>
      <c r="S26" s="62">
        <f t="shared" si="7"/>
        <v>12</v>
      </c>
    </row>
    <row r="27" spans="1:19" x14ac:dyDescent="0.3">
      <c r="A27" s="58" t="s">
        <v>2056</v>
      </c>
      <c r="B27" s="59">
        <f>VLOOKUP($A27,'Return Data'!$B$7:$R$2292,3,0)</f>
        <v>44882</v>
      </c>
      <c r="C27" s="60">
        <f>VLOOKUP($A27,'Return Data'!$B$7:$R$2292,4,0)</f>
        <v>745.11109999999996</v>
      </c>
      <c r="D27" s="60">
        <f>VLOOKUP($A27,'Return Data'!$B$7:$R$2292,10,0)</f>
        <v>-3.6900000000000002E-2</v>
      </c>
      <c r="E27" s="61">
        <f t="shared" si="0"/>
        <v>15</v>
      </c>
      <c r="F27" s="60">
        <f>VLOOKUP($A27,'Return Data'!$B$7:$R$2292,11,0)</f>
        <v>14.893599999999999</v>
      </c>
      <c r="G27" s="61">
        <f t="shared" si="1"/>
        <v>4</v>
      </c>
      <c r="H27" s="60">
        <f>VLOOKUP($A27,'Return Data'!$B$7:$R$2292,12,0)</f>
        <v>8.7721999999999998</v>
      </c>
      <c r="I27" s="61">
        <f t="shared" si="2"/>
        <v>6</v>
      </c>
      <c r="J27" s="60">
        <f>VLOOKUP($A27,'Return Data'!$B$7:$R$2292,13,0)</f>
        <v>0.63729999999999998</v>
      </c>
      <c r="K27" s="61">
        <f t="shared" si="3"/>
        <v>7</v>
      </c>
      <c r="L27" s="60">
        <f>VLOOKUP($A27,'Return Data'!$B$7:$R$2292,17,0)</f>
        <v>26.680099999999999</v>
      </c>
      <c r="M27" s="61">
        <f t="shared" si="4"/>
        <v>15</v>
      </c>
      <c r="N27" s="60">
        <f>VLOOKUP($A27,'Return Data'!$B$7:$R$2292,14,0)</f>
        <v>18.118099999999998</v>
      </c>
      <c r="O27" s="61">
        <f t="shared" si="8"/>
        <v>20</v>
      </c>
      <c r="P27" s="60">
        <f>VLOOKUP($A27,'Return Data'!$B$7:$R$2292,15,0)</f>
        <v>7.7915000000000001</v>
      </c>
      <c r="Q27" s="61">
        <f t="shared" si="9"/>
        <v>18</v>
      </c>
      <c r="R27" s="60">
        <f>VLOOKUP($A27,'Return Data'!$B$7:$R$2292,16,0)</f>
        <v>23.601199999999999</v>
      </c>
      <c r="S27" s="62">
        <f t="shared" si="7"/>
        <v>3</v>
      </c>
    </row>
    <row r="28" spans="1:19" x14ac:dyDescent="0.3">
      <c r="A28" s="58" t="s">
        <v>1120</v>
      </c>
      <c r="B28" s="59">
        <f>VLOOKUP($A28,'Return Data'!$B$7:$R$2292,3,0)</f>
        <v>44882</v>
      </c>
      <c r="C28" s="60">
        <f>VLOOKUP($A28,'Return Data'!$B$7:$R$2292,4,0)</f>
        <v>247.55119999999999</v>
      </c>
      <c r="D28" s="60">
        <f>VLOOKUP($A28,'Return Data'!$B$7:$R$2292,10,0)</f>
        <v>0.1042</v>
      </c>
      <c r="E28" s="61">
        <f t="shared" si="0"/>
        <v>12</v>
      </c>
      <c r="F28" s="60">
        <f>VLOOKUP($A28,'Return Data'!$B$7:$R$2292,11,0)</f>
        <v>11.1561</v>
      </c>
      <c r="G28" s="61">
        <f t="shared" si="1"/>
        <v>16</v>
      </c>
      <c r="H28" s="60">
        <f>VLOOKUP($A28,'Return Data'!$B$7:$R$2292,12,0)</f>
        <v>5.4455999999999998</v>
      </c>
      <c r="I28" s="61">
        <f t="shared" si="2"/>
        <v>17</v>
      </c>
      <c r="J28" s="60">
        <f>VLOOKUP($A28,'Return Data'!$B$7:$R$2292,13,0)</f>
        <v>-2.5497000000000001</v>
      </c>
      <c r="K28" s="61">
        <f t="shared" si="3"/>
        <v>17</v>
      </c>
      <c r="L28" s="60">
        <f>VLOOKUP($A28,'Return Data'!$B$7:$R$2292,17,0)</f>
        <v>24.602799999999998</v>
      </c>
      <c r="M28" s="61">
        <f t="shared" si="4"/>
        <v>18</v>
      </c>
      <c r="N28" s="60">
        <f>VLOOKUP($A28,'Return Data'!$B$7:$R$2292,14,0)</f>
        <v>20.9086</v>
      </c>
      <c r="O28" s="61">
        <f t="shared" si="8"/>
        <v>15</v>
      </c>
      <c r="P28" s="60">
        <f>VLOOKUP($A28,'Return Data'!$B$7:$R$2292,15,0)</f>
        <v>12.272</v>
      </c>
      <c r="Q28" s="61">
        <f t="shared" si="9"/>
        <v>10</v>
      </c>
      <c r="R28" s="60">
        <f>VLOOKUP($A28,'Return Data'!$B$7:$R$2292,16,0)</f>
        <v>11.9625</v>
      </c>
      <c r="S28" s="62">
        <f t="shared" si="7"/>
        <v>20</v>
      </c>
    </row>
    <row r="29" spans="1:19" x14ac:dyDescent="0.3">
      <c r="A29" s="58" t="s">
        <v>1123</v>
      </c>
      <c r="B29" s="59">
        <f>VLOOKUP($A29,'Return Data'!$B$7:$R$2292,3,0)</f>
        <v>44882</v>
      </c>
      <c r="C29" s="60">
        <f>VLOOKUP($A29,'Return Data'!$B$7:$R$2292,4,0)</f>
        <v>75.12</v>
      </c>
      <c r="D29" s="60">
        <f>VLOOKUP($A29,'Return Data'!$B$7:$R$2292,10,0)</f>
        <v>0.6431</v>
      </c>
      <c r="E29" s="61">
        <f t="shared" si="0"/>
        <v>8</v>
      </c>
      <c r="F29" s="60">
        <f>VLOOKUP($A29,'Return Data'!$B$7:$R$2292,11,0)</f>
        <v>10.243600000000001</v>
      </c>
      <c r="G29" s="61">
        <f t="shared" si="1"/>
        <v>19</v>
      </c>
      <c r="H29" s="60">
        <f>VLOOKUP($A29,'Return Data'!$B$7:$R$2292,12,0)</f>
        <v>6.9627999999999997</v>
      </c>
      <c r="I29" s="61">
        <f t="shared" si="2"/>
        <v>10</v>
      </c>
      <c r="J29" s="60">
        <f>VLOOKUP($A29,'Return Data'!$B$7:$R$2292,13,0)</f>
        <v>-1.7267999999999999</v>
      </c>
      <c r="K29" s="61">
        <f t="shared" si="3"/>
        <v>15</v>
      </c>
      <c r="L29" s="60">
        <f>VLOOKUP($A29,'Return Data'!$B$7:$R$2292,17,0)</f>
        <v>22.279299999999999</v>
      </c>
      <c r="M29" s="61">
        <f t="shared" si="4"/>
        <v>19</v>
      </c>
      <c r="N29" s="60">
        <f>VLOOKUP($A29,'Return Data'!$B$7:$R$2292,14,0)</f>
        <v>20.302099999999999</v>
      </c>
      <c r="O29" s="61">
        <f t="shared" si="8"/>
        <v>16</v>
      </c>
      <c r="P29" s="60">
        <f>VLOOKUP($A29,'Return Data'!$B$7:$R$2292,15,0)</f>
        <v>11.5443</v>
      </c>
      <c r="Q29" s="61">
        <f t="shared" si="9"/>
        <v>12</v>
      </c>
      <c r="R29" s="60">
        <f>VLOOKUP($A29,'Return Data'!$B$7:$R$2292,16,0)</f>
        <v>7.4074</v>
      </c>
      <c r="S29" s="62">
        <f t="shared" si="7"/>
        <v>24</v>
      </c>
    </row>
    <row r="30" spans="1:19" x14ac:dyDescent="0.3">
      <c r="A30" s="58" t="s">
        <v>1125</v>
      </c>
      <c r="B30" s="59">
        <f>VLOOKUP($A30,'Return Data'!$B$7:$R$2292,3,0)</f>
        <v>44882</v>
      </c>
      <c r="C30" s="60">
        <f>VLOOKUP($A30,'Return Data'!$B$7:$R$2292,4,0)</f>
        <v>28.41</v>
      </c>
      <c r="D30" s="60">
        <f>VLOOKUP($A30,'Return Data'!$B$7:$R$2292,10,0)</f>
        <v>-0.94140000000000001</v>
      </c>
      <c r="E30" s="61">
        <f t="shared" si="0"/>
        <v>20</v>
      </c>
      <c r="F30" s="60">
        <f>VLOOKUP($A30,'Return Data'!$B$7:$R$2292,11,0)</f>
        <v>11.237299999999999</v>
      </c>
      <c r="G30" s="61">
        <f t="shared" si="1"/>
        <v>15</v>
      </c>
      <c r="H30" s="60">
        <f>VLOOKUP($A30,'Return Data'!$B$7:$R$2292,12,0)</f>
        <v>6.6040999999999999</v>
      </c>
      <c r="I30" s="61">
        <f t="shared" si="2"/>
        <v>13</v>
      </c>
      <c r="J30" s="60">
        <f>VLOOKUP($A30,'Return Data'!$B$7:$R$2292,13,0)</f>
        <v>-1.8992</v>
      </c>
      <c r="K30" s="61">
        <f t="shared" si="3"/>
        <v>16</v>
      </c>
      <c r="L30" s="60">
        <f>VLOOKUP($A30,'Return Data'!$B$7:$R$2292,17,0)</f>
        <v>30.625699999999998</v>
      </c>
      <c r="M30" s="61">
        <f>RANK(L30,L$8:L$31,0)</f>
        <v>9</v>
      </c>
      <c r="N30" s="60"/>
      <c r="O30" s="61"/>
      <c r="P30" s="60"/>
      <c r="Q30" s="61"/>
      <c r="R30" s="60">
        <f>VLOOKUP($A30,'Return Data'!$B$7:$R$2292,16,0)</f>
        <v>48.1877</v>
      </c>
      <c r="S30" s="62">
        <f t="shared" si="7"/>
        <v>1</v>
      </c>
    </row>
    <row r="31" spans="1:19" x14ac:dyDescent="0.3">
      <c r="A31" s="58" t="s">
        <v>1799</v>
      </c>
      <c r="B31" s="59">
        <f>VLOOKUP($A31,'Return Data'!$B$7:$R$2292,3,0)</f>
        <v>44882</v>
      </c>
      <c r="C31" s="60">
        <f>VLOOKUP($A31,'Return Data'!$B$7:$R$2292,4,0)</f>
        <v>190.2825</v>
      </c>
      <c r="D31" s="60">
        <f>VLOOKUP($A31,'Return Data'!$B$7:$R$2292,10,0)</f>
        <v>0.10349999999999999</v>
      </c>
      <c r="E31" s="61">
        <f t="shared" si="0"/>
        <v>13</v>
      </c>
      <c r="F31" s="60">
        <f>VLOOKUP($A31,'Return Data'!$B$7:$R$2292,11,0)</f>
        <v>13.2475</v>
      </c>
      <c r="G31" s="61">
        <f t="shared" si="1"/>
        <v>8</v>
      </c>
      <c r="H31" s="60">
        <f>VLOOKUP($A31,'Return Data'!$B$7:$R$2292,12,0)</f>
        <v>4.9946000000000002</v>
      </c>
      <c r="I31" s="61">
        <f t="shared" si="2"/>
        <v>19</v>
      </c>
      <c r="J31" s="60">
        <f>VLOOKUP($A31,'Return Data'!$B$7:$R$2292,13,0)</f>
        <v>-3.2482000000000002</v>
      </c>
      <c r="K31" s="61">
        <f t="shared" si="3"/>
        <v>18</v>
      </c>
      <c r="L31" s="60">
        <f>VLOOKUP($A31,'Return Data'!$B$7:$R$2292,17,0)</f>
        <v>26.1112</v>
      </c>
      <c r="M31" s="61">
        <f>RANK(L31,L$8:L$31,0)</f>
        <v>16</v>
      </c>
      <c r="N31" s="60">
        <f>VLOOKUP($A31,'Return Data'!$B$7:$R$2292,14,0)</f>
        <v>24.455400000000001</v>
      </c>
      <c r="O31" s="61">
        <f>RANK(N31,N$8:N$31,0)</f>
        <v>8</v>
      </c>
      <c r="P31" s="60">
        <f>VLOOKUP($A31,'Return Data'!$B$7:$R$2292,15,0)</f>
        <v>11.543900000000001</v>
      </c>
      <c r="Q31" s="61">
        <f>RANK(P31,P$8:P$31,0)</f>
        <v>13</v>
      </c>
      <c r="R31" s="60">
        <f>VLOOKUP($A31,'Return Data'!$B$7:$R$2292,16,0)</f>
        <v>15.488200000000001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0.44807500000000017</v>
      </c>
      <c r="E33" s="69"/>
      <c r="F33" s="70">
        <f>AVERAGE(F8:F31)</f>
        <v>12.102279166666667</v>
      </c>
      <c r="G33" s="69"/>
      <c r="H33" s="70">
        <f>AVERAGE(H8:H31)</f>
        <v>6.7364583333333323</v>
      </c>
      <c r="I33" s="69"/>
      <c r="J33" s="70">
        <f>AVERAGE(J8:J31)</f>
        <v>-0.69427916666666689</v>
      </c>
      <c r="K33" s="69"/>
      <c r="L33" s="70">
        <f>AVERAGE(L8:L31)</f>
        <v>27.997079166666669</v>
      </c>
      <c r="M33" s="69"/>
      <c r="N33" s="70">
        <f>AVERAGE(N8:N31)</f>
        <v>22.816852173913045</v>
      </c>
      <c r="O33" s="69"/>
      <c r="P33" s="70">
        <f>AVERAGE(P8:P31)</f>
        <v>12.075347619047617</v>
      </c>
      <c r="Q33" s="69"/>
      <c r="R33" s="70">
        <f>AVERAGE(R8:R31)</f>
        <v>17.503116666666664</v>
      </c>
      <c r="S33" s="71"/>
    </row>
    <row r="34" spans="1:19" x14ac:dyDescent="0.3">
      <c r="A34" s="68" t="s">
        <v>28</v>
      </c>
      <c r="B34" s="69"/>
      <c r="C34" s="69"/>
      <c r="D34" s="70">
        <f>MIN(D8:D31)</f>
        <v>-2.9944000000000002</v>
      </c>
      <c r="E34" s="69"/>
      <c r="F34" s="70">
        <f>MIN(F8:F31)</f>
        <v>6.4908000000000001</v>
      </c>
      <c r="G34" s="69"/>
      <c r="H34" s="70">
        <f>MIN(H8:H31)</f>
        <v>4.1500000000000002E-2</v>
      </c>
      <c r="I34" s="69"/>
      <c r="J34" s="70">
        <f>MIN(J8:J31)</f>
        <v>-7.7382999999999997</v>
      </c>
      <c r="K34" s="69"/>
      <c r="L34" s="70">
        <f>MIN(L8:L31)</f>
        <v>15.313000000000001</v>
      </c>
      <c r="M34" s="69"/>
      <c r="N34" s="70">
        <f>MIN(N8:N31)</f>
        <v>15.840999999999999</v>
      </c>
      <c r="O34" s="69"/>
      <c r="P34" s="70">
        <f>MIN(P8:P31)</f>
        <v>7.5385999999999997</v>
      </c>
      <c r="Q34" s="69"/>
      <c r="R34" s="70">
        <f>MIN(R8:R31)</f>
        <v>7.4074</v>
      </c>
      <c r="S34" s="71"/>
    </row>
    <row r="35" spans="1:19" ht="15" thickBot="1" x14ac:dyDescent="0.35">
      <c r="A35" s="72" t="s">
        <v>29</v>
      </c>
      <c r="B35" s="73"/>
      <c r="C35" s="73"/>
      <c r="D35" s="74">
        <f>MAX(D8:D31)</f>
        <v>5.4382000000000001</v>
      </c>
      <c r="E35" s="73"/>
      <c r="F35" s="74">
        <f>MAX(F8:F31)</f>
        <v>18.183599999999998</v>
      </c>
      <c r="G35" s="73"/>
      <c r="H35" s="74">
        <f>MAX(H8:H31)</f>
        <v>14.047499999999999</v>
      </c>
      <c r="I35" s="73"/>
      <c r="J35" s="74">
        <f>MAX(J8:J31)</f>
        <v>10.8643</v>
      </c>
      <c r="K35" s="73"/>
      <c r="L35" s="74">
        <f>MAX(L8:L31)</f>
        <v>40.659999999999997</v>
      </c>
      <c r="M35" s="73"/>
      <c r="N35" s="74">
        <f>MAX(N8:N31)</f>
        <v>35.749299999999998</v>
      </c>
      <c r="O35" s="73"/>
      <c r="P35" s="74">
        <f>MAX(P8:P31)</f>
        <v>19.5639</v>
      </c>
      <c r="Q35" s="73"/>
      <c r="R35" s="74">
        <f>MAX(R8:R31)</f>
        <v>48.1877</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44882</v>
      </c>
      <c r="C8" s="60">
        <f>VLOOKUP($A8,'Return Data'!$B$7:$R$2292,4,0)</f>
        <v>1261.05</v>
      </c>
      <c r="D8" s="60">
        <f>VLOOKUP($A8,'Return Data'!$B$7:$R$2292,10,0)</f>
        <v>1.9286000000000001</v>
      </c>
      <c r="E8" s="61">
        <f t="shared" ref="E8:E39" si="0">RANK(D8,D$8:D$39,0)</f>
        <v>15</v>
      </c>
      <c r="F8" s="60">
        <f>VLOOKUP($A8,'Return Data'!$B$7:$R$2292,11,0)</f>
        <v>11.6043</v>
      </c>
      <c r="G8" s="61">
        <f t="shared" ref="G8:G39" si="1">RANK(F8,F$8:F$39,0)</f>
        <v>21</v>
      </c>
      <c r="H8" s="60">
        <f>VLOOKUP($A8,'Return Data'!$B$7:$R$2292,12,0)</f>
        <v>3.9904000000000002</v>
      </c>
      <c r="I8" s="61">
        <f t="shared" ref="I8:I39" si="2">RANK(H8,H$8:H$39,0)</f>
        <v>20</v>
      </c>
      <c r="J8" s="60">
        <f>VLOOKUP($A8,'Return Data'!$B$7:$R$2292,13,0)</f>
        <v>-1.6479999999999999</v>
      </c>
      <c r="K8" s="61">
        <f t="shared" ref="K8:K39" si="3">RANK(J8,J$8:J$39,0)</f>
        <v>20</v>
      </c>
      <c r="L8" s="60">
        <f>VLOOKUP($A8,'Return Data'!$B$7:$R$2292,17,0)</f>
        <v>20.257000000000001</v>
      </c>
      <c r="M8" s="61">
        <f t="shared" ref="M8:M39" si="4">RANK(L8,L$8:L$39,0)</f>
        <v>19</v>
      </c>
      <c r="N8" s="60">
        <f>VLOOKUP($A8,'Return Data'!$B$7:$R$2292,14,0)</f>
        <v>16.825299999999999</v>
      </c>
      <c r="O8" s="61">
        <f t="shared" ref="O8:O20" si="5">RANK(N8,N$8:N$39,0)</f>
        <v>17</v>
      </c>
      <c r="P8" s="60">
        <f>VLOOKUP($A8,'Return Data'!$B$7:$R$2292,15,0)</f>
        <v>11.2844</v>
      </c>
      <c r="Q8" s="61">
        <f>RANK(P8,P$8:P$39,0)</f>
        <v>19</v>
      </c>
      <c r="R8" s="60">
        <f>VLOOKUP($A8,'Return Data'!$B$7:$R$2292,16,0)</f>
        <v>16.509599999999999</v>
      </c>
      <c r="S8" s="62">
        <f t="shared" ref="S8:S39" si="6">RANK(R8,R$8:R$39,0)</f>
        <v>7</v>
      </c>
    </row>
    <row r="9" spans="1:20" x14ac:dyDescent="0.3">
      <c r="A9" s="58" t="s">
        <v>1676</v>
      </c>
      <c r="B9" s="59">
        <f>VLOOKUP($A9,'Return Data'!$B$7:$R$2292,3,0)</f>
        <v>44882</v>
      </c>
      <c r="C9" s="60">
        <f>VLOOKUP($A9,'Return Data'!$B$7:$R$2292,4,0)</f>
        <v>19.600000000000001</v>
      </c>
      <c r="D9" s="60">
        <f>VLOOKUP($A9,'Return Data'!$B$7:$R$2292,10,0)</f>
        <v>-0.45710000000000001</v>
      </c>
      <c r="E9" s="61">
        <f t="shared" si="0"/>
        <v>27</v>
      </c>
      <c r="F9" s="60">
        <f>VLOOKUP($A9,'Return Data'!$B$7:$R$2292,11,0)</f>
        <v>10.422499999999999</v>
      </c>
      <c r="G9" s="61">
        <f t="shared" si="1"/>
        <v>23</v>
      </c>
      <c r="H9" s="60">
        <f>VLOOKUP($A9,'Return Data'!$B$7:$R$2292,12,0)</f>
        <v>-0.1019</v>
      </c>
      <c r="I9" s="61">
        <f t="shared" si="2"/>
        <v>31</v>
      </c>
      <c r="J9" s="60">
        <f>VLOOKUP($A9,'Return Data'!$B$7:$R$2292,13,0)</f>
        <v>-8.1966999999999999</v>
      </c>
      <c r="K9" s="61">
        <f t="shared" si="3"/>
        <v>31</v>
      </c>
      <c r="L9" s="60">
        <f>VLOOKUP($A9,'Return Data'!$B$7:$R$2292,17,0)</f>
        <v>16.303799999999999</v>
      </c>
      <c r="M9" s="61">
        <f t="shared" si="4"/>
        <v>29</v>
      </c>
      <c r="N9" s="60">
        <f>VLOOKUP($A9,'Return Data'!$B$7:$R$2292,14,0)</f>
        <v>14.623900000000001</v>
      </c>
      <c r="O9" s="61">
        <f t="shared" si="5"/>
        <v>25</v>
      </c>
      <c r="P9" s="60"/>
      <c r="Q9" s="61"/>
      <c r="R9" s="60">
        <f>VLOOKUP($A9,'Return Data'!$B$7:$R$2292,16,0)</f>
        <v>14.398199999999999</v>
      </c>
      <c r="S9" s="62">
        <f t="shared" si="6"/>
        <v>19</v>
      </c>
    </row>
    <row r="10" spans="1:20" x14ac:dyDescent="0.3">
      <c r="A10" s="58" t="s">
        <v>1979</v>
      </c>
      <c r="B10" s="59">
        <f>VLOOKUP($A10,'Return Data'!$B$7:$R$2292,3,0)</f>
        <v>44882</v>
      </c>
      <c r="C10" s="60">
        <f>VLOOKUP($A10,'Return Data'!$B$7:$R$2292,4,0)</f>
        <v>189.22329999999999</v>
      </c>
      <c r="D10" s="60">
        <f>VLOOKUP($A10,'Return Data'!$B$7:$R$2292,10,0)</f>
        <v>2.4971000000000001</v>
      </c>
      <c r="E10" s="61">
        <f t="shared" si="0"/>
        <v>10</v>
      </c>
      <c r="F10" s="60">
        <f>VLOOKUP($A10,'Return Data'!$B$7:$R$2292,11,0)</f>
        <v>11.9697</v>
      </c>
      <c r="G10" s="61">
        <f t="shared" si="1"/>
        <v>20</v>
      </c>
      <c r="H10" s="60">
        <f>VLOOKUP($A10,'Return Data'!$B$7:$R$2292,12,0)</f>
        <v>3.3612000000000002</v>
      </c>
      <c r="I10" s="61">
        <f t="shared" si="2"/>
        <v>22</v>
      </c>
      <c r="J10" s="60">
        <f>VLOOKUP($A10,'Return Data'!$B$7:$R$2292,13,0)</f>
        <v>-2.2606999999999999</v>
      </c>
      <c r="K10" s="61">
        <f t="shared" si="3"/>
        <v>23</v>
      </c>
      <c r="L10" s="60">
        <f>VLOOKUP($A10,'Return Data'!$B$7:$R$2292,17,0)</f>
        <v>27.069700000000001</v>
      </c>
      <c r="M10" s="61">
        <f t="shared" si="4"/>
        <v>7</v>
      </c>
      <c r="N10" s="60">
        <f>VLOOKUP($A10,'Return Data'!$B$7:$R$2292,14,0)</f>
        <v>21.362100000000002</v>
      </c>
      <c r="O10" s="61">
        <f t="shared" si="5"/>
        <v>6</v>
      </c>
      <c r="P10" s="60">
        <f>VLOOKUP($A10,'Return Data'!$B$7:$R$2292,15,0)</f>
        <v>12.581899999999999</v>
      </c>
      <c r="Q10" s="61">
        <f t="shared" ref="Q10:Q20" si="7">RANK(P10,P$8:P$39,0)</f>
        <v>15</v>
      </c>
      <c r="R10" s="60">
        <f>VLOOKUP($A10,'Return Data'!$B$7:$R$2292,16,0)</f>
        <v>14.285600000000001</v>
      </c>
      <c r="S10" s="62">
        <f t="shared" si="6"/>
        <v>21</v>
      </c>
    </row>
    <row r="11" spans="1:20" x14ac:dyDescent="0.3">
      <c r="A11" s="58" t="s">
        <v>1695</v>
      </c>
      <c r="B11" s="59">
        <f>VLOOKUP($A11,'Return Data'!$B$7:$R$2292,3,0)</f>
        <v>44882</v>
      </c>
      <c r="C11" s="60">
        <f>VLOOKUP($A11,'Return Data'!$B$7:$R$2292,4,0)</f>
        <v>247.87</v>
      </c>
      <c r="D11" s="60">
        <f>VLOOKUP($A11,'Return Data'!$B$7:$R$2292,10,0)</f>
        <v>1.0229999999999999</v>
      </c>
      <c r="E11" s="61">
        <f t="shared" si="0"/>
        <v>19</v>
      </c>
      <c r="F11" s="60">
        <f>VLOOKUP($A11,'Return Data'!$B$7:$R$2292,11,0)</f>
        <v>12.087400000000001</v>
      </c>
      <c r="G11" s="61">
        <f t="shared" si="1"/>
        <v>19</v>
      </c>
      <c r="H11" s="60">
        <f>VLOOKUP($A11,'Return Data'!$B$7:$R$2292,12,0)</f>
        <v>2.7866</v>
      </c>
      <c r="I11" s="61">
        <f t="shared" si="2"/>
        <v>24</v>
      </c>
      <c r="J11" s="60">
        <f>VLOOKUP($A11,'Return Data'!$B$7:$R$2292,13,0)</f>
        <v>-1.2391000000000001</v>
      </c>
      <c r="K11" s="61">
        <f t="shared" si="3"/>
        <v>18</v>
      </c>
      <c r="L11" s="60">
        <f>VLOOKUP($A11,'Return Data'!$B$7:$R$2292,17,0)</f>
        <v>20.863900000000001</v>
      </c>
      <c r="M11" s="61">
        <f t="shared" si="4"/>
        <v>17</v>
      </c>
      <c r="N11" s="60">
        <f>VLOOKUP($A11,'Return Data'!$B$7:$R$2292,14,0)</f>
        <v>19.2895</v>
      </c>
      <c r="O11" s="61">
        <f t="shared" si="5"/>
        <v>11</v>
      </c>
      <c r="P11" s="60">
        <f>VLOOKUP($A11,'Return Data'!$B$7:$R$2292,15,0)</f>
        <v>14.8787</v>
      </c>
      <c r="Q11" s="61">
        <f t="shared" si="7"/>
        <v>4</v>
      </c>
      <c r="R11" s="60">
        <f>VLOOKUP($A11,'Return Data'!$B$7:$R$2292,16,0)</f>
        <v>14.6974</v>
      </c>
      <c r="S11" s="62">
        <f t="shared" si="6"/>
        <v>18</v>
      </c>
    </row>
    <row r="12" spans="1:20" x14ac:dyDescent="0.3">
      <c r="A12" s="94" t="s">
        <v>1736</v>
      </c>
      <c r="B12" s="59">
        <f>VLOOKUP($A12,'Return Data'!$B$7:$R$2292,3,0)</f>
        <v>44882</v>
      </c>
      <c r="C12" s="60">
        <f>VLOOKUP($A12,'Return Data'!$B$7:$R$2292,4,0)</f>
        <v>69.962999999999994</v>
      </c>
      <c r="D12" s="60">
        <f>VLOOKUP($A12,'Return Data'!$B$7:$R$2292,10,0)</f>
        <v>-0.94720000000000004</v>
      </c>
      <c r="E12" s="61">
        <f t="shared" si="0"/>
        <v>31</v>
      </c>
      <c r="F12" s="60">
        <f>VLOOKUP($A12,'Return Data'!$B$7:$R$2292,11,0)</f>
        <v>12.3651</v>
      </c>
      <c r="G12" s="61">
        <f t="shared" si="1"/>
        <v>17</v>
      </c>
      <c r="H12" s="60">
        <f>VLOOKUP($A12,'Return Data'!$B$7:$R$2292,12,0)</f>
        <v>1.9585999999999999</v>
      </c>
      <c r="I12" s="61">
        <f t="shared" si="2"/>
        <v>26</v>
      </c>
      <c r="J12" s="60">
        <f>VLOOKUP($A12,'Return Data'!$B$7:$R$2292,13,0)</f>
        <v>-5.5460000000000003</v>
      </c>
      <c r="K12" s="61">
        <f t="shared" si="3"/>
        <v>29</v>
      </c>
      <c r="L12" s="60">
        <f>VLOOKUP($A12,'Return Data'!$B$7:$R$2292,17,0)</f>
        <v>19.4377</v>
      </c>
      <c r="M12" s="61">
        <f t="shared" si="4"/>
        <v>23</v>
      </c>
      <c r="N12" s="60">
        <f>VLOOKUP($A12,'Return Data'!$B$7:$R$2292,14,0)</f>
        <v>16.484400000000001</v>
      </c>
      <c r="O12" s="61">
        <f t="shared" si="5"/>
        <v>20</v>
      </c>
      <c r="P12" s="60">
        <f>VLOOKUP($A12,'Return Data'!$B$7:$R$2292,15,0)</f>
        <v>12.7479</v>
      </c>
      <c r="Q12" s="61">
        <f t="shared" si="7"/>
        <v>14</v>
      </c>
      <c r="R12" s="60">
        <f>VLOOKUP($A12,'Return Data'!$B$7:$R$2292,16,0)</f>
        <v>14.8287</v>
      </c>
      <c r="S12" s="62">
        <f t="shared" si="6"/>
        <v>16</v>
      </c>
    </row>
    <row r="13" spans="1:20" x14ac:dyDescent="0.3">
      <c r="A13" s="94" t="s">
        <v>1659</v>
      </c>
      <c r="B13" s="59">
        <f>VLOOKUP($A13,'Return Data'!$B$7:$R$2292,3,0)</f>
        <v>44882</v>
      </c>
      <c r="C13" s="60">
        <f>VLOOKUP($A13,'Return Data'!$B$7:$R$2292,4,0)</f>
        <v>26.417000000000002</v>
      </c>
      <c r="D13" s="60">
        <f>VLOOKUP($A13,'Return Data'!$B$7:$R$2292,10,0)</f>
        <v>2.3875000000000002</v>
      </c>
      <c r="E13" s="61">
        <f t="shared" si="0"/>
        <v>12</v>
      </c>
      <c r="F13" s="60">
        <f>VLOOKUP($A13,'Return Data'!$B$7:$R$2292,11,0)</f>
        <v>15.575100000000001</v>
      </c>
      <c r="G13" s="61">
        <f t="shared" si="1"/>
        <v>7</v>
      </c>
      <c r="H13" s="60">
        <f>VLOOKUP($A13,'Return Data'!$B$7:$R$2292,12,0)</f>
        <v>6.7051999999999996</v>
      </c>
      <c r="I13" s="61">
        <f t="shared" si="2"/>
        <v>11</v>
      </c>
      <c r="J13" s="60">
        <f>VLOOKUP($A13,'Return Data'!$B$7:$R$2292,13,0)</f>
        <v>2.694</v>
      </c>
      <c r="K13" s="61">
        <f t="shared" si="3"/>
        <v>7</v>
      </c>
      <c r="L13" s="60">
        <f>VLOOKUP($A13,'Return Data'!$B$7:$R$2292,17,0)</f>
        <v>24.165099999999999</v>
      </c>
      <c r="M13" s="61">
        <f t="shared" si="4"/>
        <v>12</v>
      </c>
      <c r="N13" s="60">
        <f>VLOOKUP($A13,'Return Data'!$B$7:$R$2292,14,0)</f>
        <v>19.1035</v>
      </c>
      <c r="O13" s="61">
        <f t="shared" si="5"/>
        <v>13</v>
      </c>
      <c r="P13" s="60">
        <f>VLOOKUP($A13,'Return Data'!$B$7:$R$2292,15,0)</f>
        <v>13.331099999999999</v>
      </c>
      <c r="Q13" s="61">
        <f t="shared" si="7"/>
        <v>9</v>
      </c>
      <c r="R13" s="60">
        <f>VLOOKUP($A13,'Return Data'!$B$7:$R$2292,16,0)</f>
        <v>13.277799999999999</v>
      </c>
      <c r="S13" s="62">
        <f t="shared" si="6"/>
        <v>26</v>
      </c>
    </row>
    <row r="14" spans="1:20" x14ac:dyDescent="0.3">
      <c r="A14" s="58" t="s">
        <v>1666</v>
      </c>
      <c r="B14" s="59">
        <f>VLOOKUP($A14,'Return Data'!$B$7:$R$2292,3,0)</f>
        <v>44882</v>
      </c>
      <c r="C14" s="60">
        <f>VLOOKUP($A14,'Return Data'!$B$7:$R$2292,4,0)</f>
        <v>1114.8634999999999</v>
      </c>
      <c r="D14" s="60">
        <f>VLOOKUP($A14,'Return Data'!$B$7:$R$2292,10,0)</f>
        <v>4.3308999999999997</v>
      </c>
      <c r="E14" s="61">
        <f t="shared" si="0"/>
        <v>4</v>
      </c>
      <c r="F14" s="60">
        <f>VLOOKUP($A14,'Return Data'!$B$7:$R$2292,11,0)</f>
        <v>15.623900000000001</v>
      </c>
      <c r="G14" s="61">
        <f t="shared" si="1"/>
        <v>5</v>
      </c>
      <c r="H14" s="60">
        <f>VLOOKUP($A14,'Return Data'!$B$7:$R$2292,12,0)</f>
        <v>7.5057999999999998</v>
      </c>
      <c r="I14" s="61">
        <f t="shared" si="2"/>
        <v>7</v>
      </c>
      <c r="J14" s="60">
        <f>VLOOKUP($A14,'Return Data'!$B$7:$R$2292,13,0)</f>
        <v>3.2669000000000001</v>
      </c>
      <c r="K14" s="61">
        <f t="shared" si="3"/>
        <v>5</v>
      </c>
      <c r="L14" s="60">
        <f>VLOOKUP($A14,'Return Data'!$B$7:$R$2292,17,0)</f>
        <v>28.171099999999999</v>
      </c>
      <c r="M14" s="61">
        <f t="shared" si="4"/>
        <v>5</v>
      </c>
      <c r="N14" s="60">
        <f>VLOOKUP($A14,'Return Data'!$B$7:$R$2292,14,0)</f>
        <v>21.783999999999999</v>
      </c>
      <c r="O14" s="61">
        <f t="shared" si="5"/>
        <v>5</v>
      </c>
      <c r="P14" s="60">
        <f>VLOOKUP($A14,'Return Data'!$B$7:$R$2292,15,0)</f>
        <v>12.9727</v>
      </c>
      <c r="Q14" s="61">
        <f t="shared" si="7"/>
        <v>12</v>
      </c>
      <c r="R14" s="60">
        <f>VLOOKUP($A14,'Return Data'!$B$7:$R$2292,16,0)</f>
        <v>16.160399999999999</v>
      </c>
      <c r="S14" s="62">
        <f t="shared" si="6"/>
        <v>11</v>
      </c>
    </row>
    <row r="15" spans="1:20" x14ac:dyDescent="0.3">
      <c r="A15" s="58" t="s">
        <v>1668</v>
      </c>
      <c r="B15" s="59">
        <f>VLOOKUP($A15,'Return Data'!$B$7:$R$2292,3,0)</f>
        <v>44882</v>
      </c>
      <c r="C15" s="60">
        <f>VLOOKUP($A15,'Return Data'!$B$7:$R$2292,4,0)</f>
        <v>1241.6590000000001</v>
      </c>
      <c r="D15" s="60">
        <f>VLOOKUP($A15,'Return Data'!$B$7:$R$2292,10,0)</f>
        <v>5.5613999999999999</v>
      </c>
      <c r="E15" s="61">
        <f t="shared" si="0"/>
        <v>2</v>
      </c>
      <c r="F15" s="60">
        <f>VLOOKUP($A15,'Return Data'!$B$7:$R$2292,11,0)</f>
        <v>19.107099999999999</v>
      </c>
      <c r="G15" s="61">
        <f t="shared" si="1"/>
        <v>1</v>
      </c>
      <c r="H15" s="60">
        <f>VLOOKUP($A15,'Return Data'!$B$7:$R$2292,12,0)</f>
        <v>16.622699999999998</v>
      </c>
      <c r="I15" s="61">
        <f t="shared" si="2"/>
        <v>1</v>
      </c>
      <c r="J15" s="60">
        <f>VLOOKUP($A15,'Return Data'!$B$7:$R$2292,13,0)</f>
        <v>15.3658</v>
      </c>
      <c r="K15" s="61">
        <f t="shared" si="3"/>
        <v>1</v>
      </c>
      <c r="L15" s="60">
        <f>VLOOKUP($A15,'Return Data'!$B$7:$R$2292,17,0)</f>
        <v>34.798400000000001</v>
      </c>
      <c r="M15" s="61">
        <f t="shared" si="4"/>
        <v>3</v>
      </c>
      <c r="N15" s="60">
        <f>VLOOKUP($A15,'Return Data'!$B$7:$R$2292,14,0)</f>
        <v>21.177900000000001</v>
      </c>
      <c r="O15" s="61">
        <f t="shared" si="5"/>
        <v>8</v>
      </c>
      <c r="P15" s="60">
        <f>VLOOKUP($A15,'Return Data'!$B$7:$R$2292,15,0)</f>
        <v>13.329000000000001</v>
      </c>
      <c r="Q15" s="61">
        <f t="shared" si="7"/>
        <v>10</v>
      </c>
      <c r="R15" s="60">
        <f>VLOOKUP($A15,'Return Data'!$B$7:$R$2292,16,0)</f>
        <v>15.7126</v>
      </c>
      <c r="S15" s="62">
        <f t="shared" si="6"/>
        <v>12</v>
      </c>
    </row>
    <row r="16" spans="1:20" x14ac:dyDescent="0.3">
      <c r="A16" s="102" t="s">
        <v>1662</v>
      </c>
      <c r="B16" s="59">
        <f>VLOOKUP($A16,'Return Data'!$B$7:$R$2292,3,0)</f>
        <v>44882</v>
      </c>
      <c r="C16" s="60">
        <f>VLOOKUP($A16,'Return Data'!$B$7:$R$2292,4,0)</f>
        <v>142.6455</v>
      </c>
      <c r="D16" s="60">
        <f>VLOOKUP($A16,'Return Data'!$B$7:$R$2292,10,0)</f>
        <v>2.8199999999999999E-2</v>
      </c>
      <c r="E16" s="61">
        <f t="shared" si="0"/>
        <v>25</v>
      </c>
      <c r="F16" s="60">
        <f>VLOOKUP($A16,'Return Data'!$B$7:$R$2292,11,0)</f>
        <v>10.1921</v>
      </c>
      <c r="G16" s="61">
        <f t="shared" si="1"/>
        <v>25</v>
      </c>
      <c r="H16" s="60">
        <f>VLOOKUP($A16,'Return Data'!$B$7:$R$2292,12,0)</f>
        <v>0.42</v>
      </c>
      <c r="I16" s="61">
        <f t="shared" si="2"/>
        <v>29</v>
      </c>
      <c r="J16" s="60">
        <f>VLOOKUP($A16,'Return Data'!$B$7:$R$2292,13,0)</f>
        <v>-1.7405999999999999</v>
      </c>
      <c r="K16" s="61">
        <f t="shared" si="3"/>
        <v>21</v>
      </c>
      <c r="L16" s="60">
        <f>VLOOKUP($A16,'Return Data'!$B$7:$R$2292,17,0)</f>
        <v>19.6996</v>
      </c>
      <c r="M16" s="61">
        <f t="shared" si="4"/>
        <v>21</v>
      </c>
      <c r="N16" s="60">
        <f>VLOOKUP($A16,'Return Data'!$B$7:$R$2292,14,0)</f>
        <v>16.553000000000001</v>
      </c>
      <c r="O16" s="61">
        <f t="shared" si="5"/>
        <v>19</v>
      </c>
      <c r="P16" s="60">
        <f>VLOOKUP($A16,'Return Data'!$B$7:$R$2292,15,0)</f>
        <v>9.5444999999999993</v>
      </c>
      <c r="Q16" s="61">
        <f t="shared" si="7"/>
        <v>21</v>
      </c>
      <c r="R16" s="60">
        <f>VLOOKUP($A16,'Return Data'!$B$7:$R$2292,16,0)</f>
        <v>14.242000000000001</v>
      </c>
      <c r="S16" s="62">
        <f t="shared" si="6"/>
        <v>22</v>
      </c>
    </row>
    <row r="17" spans="1:19" x14ac:dyDescent="0.3">
      <c r="A17" s="103" t="s">
        <v>1187</v>
      </c>
      <c r="B17" s="59">
        <f>VLOOKUP($A17,'Return Data'!$B$7:$R$2292,3,0)</f>
        <v>44882</v>
      </c>
      <c r="C17" s="60">
        <f>VLOOKUP($A17,'Return Data'!$B$7:$R$2292,4,0)</f>
        <v>513.9</v>
      </c>
      <c r="D17" s="60">
        <f>VLOOKUP($A17,'Return Data'!$B$7:$R$2292,10,0)</f>
        <v>3.3317999999999999</v>
      </c>
      <c r="E17" s="61">
        <f t="shared" si="0"/>
        <v>7</v>
      </c>
      <c r="F17" s="60">
        <f>VLOOKUP($A17,'Return Data'!$B$7:$R$2292,11,0)</f>
        <v>14.935600000000001</v>
      </c>
      <c r="G17" s="61">
        <f t="shared" si="1"/>
        <v>8</v>
      </c>
      <c r="H17" s="60">
        <f>VLOOKUP($A17,'Return Data'!$B$7:$R$2292,12,0)</f>
        <v>8.6286000000000005</v>
      </c>
      <c r="I17" s="61">
        <f t="shared" si="2"/>
        <v>6</v>
      </c>
      <c r="J17" s="60">
        <f>VLOOKUP($A17,'Return Data'!$B$7:$R$2292,13,0)</f>
        <v>2.6425000000000001</v>
      </c>
      <c r="K17" s="61">
        <f t="shared" si="3"/>
        <v>8</v>
      </c>
      <c r="L17" s="60">
        <f>VLOOKUP($A17,'Return Data'!$B$7:$R$2292,17,0)</f>
        <v>27.589700000000001</v>
      </c>
      <c r="M17" s="61">
        <f t="shared" si="4"/>
        <v>6</v>
      </c>
      <c r="N17" s="60">
        <f>VLOOKUP($A17,'Return Data'!$B$7:$R$2292,14,0)</f>
        <v>18.3703</v>
      </c>
      <c r="O17" s="61">
        <f t="shared" si="5"/>
        <v>15</v>
      </c>
      <c r="P17" s="60">
        <f>VLOOKUP($A17,'Return Data'!$B$7:$R$2292,15,0)</f>
        <v>12.825100000000001</v>
      </c>
      <c r="Q17" s="61">
        <f t="shared" si="7"/>
        <v>13</v>
      </c>
      <c r="R17" s="60">
        <f>VLOOKUP($A17,'Return Data'!$B$7:$R$2292,16,0)</f>
        <v>15.5832</v>
      </c>
      <c r="S17" s="62">
        <f t="shared" si="6"/>
        <v>13</v>
      </c>
    </row>
    <row r="18" spans="1:19" x14ac:dyDescent="0.3">
      <c r="A18" s="58" t="s">
        <v>1670</v>
      </c>
      <c r="B18" s="59">
        <f>VLOOKUP($A18,'Return Data'!$B$7:$R$2292,3,0)</f>
        <v>44882</v>
      </c>
      <c r="C18" s="60">
        <f>VLOOKUP($A18,'Return Data'!$B$7:$R$2292,4,0)</f>
        <v>40.200000000000003</v>
      </c>
      <c r="D18" s="60">
        <f>VLOOKUP($A18,'Return Data'!$B$7:$R$2292,10,0)</f>
        <v>0.72660000000000002</v>
      </c>
      <c r="E18" s="61">
        <f t="shared" si="0"/>
        <v>21</v>
      </c>
      <c r="F18" s="60">
        <f>VLOOKUP($A18,'Return Data'!$B$7:$R$2292,11,0)</f>
        <v>14.0749</v>
      </c>
      <c r="G18" s="61">
        <f t="shared" si="1"/>
        <v>11</v>
      </c>
      <c r="H18" s="60">
        <f>VLOOKUP($A18,'Return Data'!$B$7:$R$2292,12,0)</f>
        <v>5.7337999999999996</v>
      </c>
      <c r="I18" s="61">
        <f t="shared" si="2"/>
        <v>14</v>
      </c>
      <c r="J18" s="60">
        <f>VLOOKUP($A18,'Return Data'!$B$7:$R$2292,13,0)</f>
        <v>1.6177999999999999</v>
      </c>
      <c r="K18" s="61">
        <f t="shared" si="3"/>
        <v>10</v>
      </c>
      <c r="L18" s="60">
        <f>VLOOKUP($A18,'Return Data'!$B$7:$R$2292,17,0)</f>
        <v>24.9709</v>
      </c>
      <c r="M18" s="61">
        <f t="shared" si="4"/>
        <v>11</v>
      </c>
      <c r="N18" s="60">
        <f>VLOOKUP($A18,'Return Data'!$B$7:$R$2292,14,0)</f>
        <v>19.185300000000002</v>
      </c>
      <c r="O18" s="61">
        <f t="shared" si="5"/>
        <v>12</v>
      </c>
      <c r="P18" s="60">
        <f>VLOOKUP($A18,'Return Data'!$B$7:$R$2292,15,0)</f>
        <v>13.494899999999999</v>
      </c>
      <c r="Q18" s="61">
        <f t="shared" si="7"/>
        <v>8</v>
      </c>
      <c r="R18" s="60">
        <f>VLOOKUP($A18,'Return Data'!$B$7:$R$2292,16,0)</f>
        <v>17.4574</v>
      </c>
      <c r="S18" s="62">
        <f t="shared" si="6"/>
        <v>4</v>
      </c>
    </row>
    <row r="19" spans="1:19" x14ac:dyDescent="0.3">
      <c r="A19" s="58" t="s">
        <v>1690</v>
      </c>
      <c r="B19" s="59">
        <f>VLOOKUP($A19,'Return Data'!$B$7:$R$2292,3,0)</f>
        <v>44882</v>
      </c>
      <c r="C19" s="60">
        <f>VLOOKUP($A19,'Return Data'!$B$7:$R$2292,4,0)</f>
        <v>150.39400000000001</v>
      </c>
      <c r="D19" s="60">
        <f>VLOOKUP($A19,'Return Data'!$B$7:$R$2292,10,0)</f>
        <v>0.75029999999999997</v>
      </c>
      <c r="E19" s="61">
        <f t="shared" si="0"/>
        <v>20</v>
      </c>
      <c r="F19" s="60">
        <f>VLOOKUP($A19,'Return Data'!$B$7:$R$2292,11,0)</f>
        <v>14.8484</v>
      </c>
      <c r="G19" s="61">
        <f t="shared" si="1"/>
        <v>9</v>
      </c>
      <c r="H19" s="60">
        <f>VLOOKUP($A19,'Return Data'!$B$7:$R$2292,12,0)</f>
        <v>4.2447999999999997</v>
      </c>
      <c r="I19" s="61">
        <f t="shared" si="2"/>
        <v>19</v>
      </c>
      <c r="J19" s="60">
        <f>VLOOKUP($A19,'Return Data'!$B$7:$R$2292,13,0)</f>
        <v>3.5900000000000001E-2</v>
      </c>
      <c r="K19" s="61">
        <f t="shared" si="3"/>
        <v>14</v>
      </c>
      <c r="L19" s="60">
        <f>VLOOKUP($A19,'Return Data'!$B$7:$R$2292,17,0)</f>
        <v>20.8537</v>
      </c>
      <c r="M19" s="61">
        <f t="shared" si="4"/>
        <v>18</v>
      </c>
      <c r="N19" s="60">
        <f>VLOOKUP($A19,'Return Data'!$B$7:$R$2292,14,0)</f>
        <v>14.7699</v>
      </c>
      <c r="O19" s="61">
        <f t="shared" si="5"/>
        <v>24</v>
      </c>
      <c r="P19" s="60">
        <f>VLOOKUP($A19,'Return Data'!$B$7:$R$2292,15,0)</f>
        <v>9.1884999999999994</v>
      </c>
      <c r="Q19" s="61">
        <f t="shared" si="7"/>
        <v>22</v>
      </c>
      <c r="R19" s="60">
        <f>VLOOKUP($A19,'Return Data'!$B$7:$R$2292,16,0)</f>
        <v>14.214499999999999</v>
      </c>
      <c r="S19" s="62">
        <f t="shared" si="6"/>
        <v>23</v>
      </c>
    </row>
    <row r="20" spans="1:19" x14ac:dyDescent="0.3">
      <c r="A20" s="58" t="s">
        <v>1190</v>
      </c>
      <c r="B20" s="59">
        <f>VLOOKUP($A20,'Return Data'!$B$7:$R$2292,3,0)</f>
        <v>44882</v>
      </c>
      <c r="C20" s="60">
        <f>VLOOKUP($A20,'Return Data'!$B$7:$R$2292,4,0)</f>
        <v>91.3</v>
      </c>
      <c r="D20" s="60">
        <f>VLOOKUP($A20,'Return Data'!$B$7:$R$2292,10,0)</f>
        <v>2.9196</v>
      </c>
      <c r="E20" s="61">
        <f t="shared" si="0"/>
        <v>9</v>
      </c>
      <c r="F20" s="60">
        <f>VLOOKUP($A20,'Return Data'!$B$7:$R$2292,11,0)</f>
        <v>13.4725</v>
      </c>
      <c r="G20" s="61">
        <f t="shared" si="1"/>
        <v>13</v>
      </c>
      <c r="H20" s="60">
        <f>VLOOKUP($A20,'Return Data'!$B$7:$R$2292,12,0)</f>
        <v>5.0391000000000004</v>
      </c>
      <c r="I20" s="61">
        <f t="shared" si="2"/>
        <v>16</v>
      </c>
      <c r="J20" s="60">
        <f>VLOOKUP($A20,'Return Data'!$B$7:$R$2292,13,0)</f>
        <v>-2.9033000000000002</v>
      </c>
      <c r="K20" s="61">
        <f t="shared" si="3"/>
        <v>25</v>
      </c>
      <c r="L20" s="60">
        <f>VLOOKUP($A20,'Return Data'!$B$7:$R$2292,17,0)</f>
        <v>25.335100000000001</v>
      </c>
      <c r="M20" s="61">
        <f t="shared" si="4"/>
        <v>9</v>
      </c>
      <c r="N20" s="60">
        <f>VLOOKUP($A20,'Return Data'!$B$7:$R$2292,14,0)</f>
        <v>20.156600000000001</v>
      </c>
      <c r="O20" s="61">
        <f t="shared" si="5"/>
        <v>9</v>
      </c>
      <c r="P20" s="60">
        <f>VLOOKUP($A20,'Return Data'!$B$7:$R$2292,15,0)</f>
        <v>11.463100000000001</v>
      </c>
      <c r="Q20" s="61">
        <f t="shared" si="7"/>
        <v>18</v>
      </c>
      <c r="R20" s="60">
        <f>VLOOKUP($A20,'Return Data'!$B$7:$R$2292,16,0)</f>
        <v>17.991700000000002</v>
      </c>
      <c r="S20" s="62">
        <f t="shared" si="6"/>
        <v>3</v>
      </c>
    </row>
    <row r="21" spans="1:19" x14ac:dyDescent="0.3">
      <c r="A21" s="58" t="s">
        <v>1191</v>
      </c>
      <c r="B21" s="59">
        <f>VLOOKUP($A21,'Return Data'!$B$7:$R$2292,3,0)</f>
        <v>44882</v>
      </c>
      <c r="C21" s="60">
        <f>VLOOKUP($A21,'Return Data'!$B$7:$R$2292,4,0)</f>
        <v>15.367900000000001</v>
      </c>
      <c r="D21" s="60">
        <f>VLOOKUP($A21,'Return Data'!$B$7:$R$2292,10,0)</f>
        <v>4.2697000000000003</v>
      </c>
      <c r="E21" s="61">
        <f t="shared" si="0"/>
        <v>5</v>
      </c>
      <c r="F21" s="60">
        <f>VLOOKUP($A21,'Return Data'!$B$7:$R$2292,11,0)</f>
        <v>16.048100000000002</v>
      </c>
      <c r="G21" s="61">
        <f t="shared" si="1"/>
        <v>4</v>
      </c>
      <c r="H21" s="60">
        <f>VLOOKUP($A21,'Return Data'!$B$7:$R$2292,12,0)</f>
        <v>10.142099999999999</v>
      </c>
      <c r="I21" s="61">
        <f t="shared" si="2"/>
        <v>4</v>
      </c>
      <c r="J21" s="60">
        <f>VLOOKUP($A21,'Return Data'!$B$7:$R$2292,13,0)</f>
        <v>-1.7957000000000001</v>
      </c>
      <c r="K21" s="61">
        <f t="shared" si="3"/>
        <v>22</v>
      </c>
      <c r="L21" s="60">
        <f>VLOOKUP($A21,'Return Data'!$B$7:$R$2292,17,0)</f>
        <v>18.723400000000002</v>
      </c>
      <c r="M21" s="61">
        <f t="shared" si="4"/>
        <v>24</v>
      </c>
      <c r="N21" s="60"/>
      <c r="O21" s="61"/>
      <c r="P21" s="60"/>
      <c r="Q21" s="61"/>
      <c r="R21" s="60">
        <f>VLOOKUP($A21,'Return Data'!$B$7:$R$2292,16,0)</f>
        <v>13.0137</v>
      </c>
      <c r="S21" s="62">
        <f t="shared" si="6"/>
        <v>28</v>
      </c>
    </row>
    <row r="22" spans="1:19" x14ac:dyDescent="0.3">
      <c r="A22" s="58" t="s">
        <v>1671</v>
      </c>
      <c r="B22" s="59">
        <f>VLOOKUP($A22,'Return Data'!$B$7:$R$2292,3,0)</f>
        <v>44882</v>
      </c>
      <c r="C22" s="60">
        <f>VLOOKUP($A22,'Return Data'!$B$7:$R$2292,4,0)</f>
        <v>61.127400000000002</v>
      </c>
      <c r="D22" s="60">
        <f>VLOOKUP($A22,'Return Data'!$B$7:$R$2292,10,0)</f>
        <v>3.1057999999999999</v>
      </c>
      <c r="E22" s="61">
        <f t="shared" si="0"/>
        <v>8</v>
      </c>
      <c r="F22" s="60">
        <f>VLOOKUP($A22,'Return Data'!$B$7:$R$2292,11,0)</f>
        <v>17.594999999999999</v>
      </c>
      <c r="G22" s="61">
        <f t="shared" si="1"/>
        <v>3</v>
      </c>
      <c r="H22" s="60">
        <f>VLOOKUP($A22,'Return Data'!$B$7:$R$2292,12,0)</f>
        <v>8.9097000000000008</v>
      </c>
      <c r="I22" s="61">
        <f t="shared" si="2"/>
        <v>5</v>
      </c>
      <c r="J22" s="60">
        <f>VLOOKUP($A22,'Return Data'!$B$7:$R$2292,13,0)</f>
        <v>4.6463999999999999</v>
      </c>
      <c r="K22" s="61">
        <f t="shared" si="3"/>
        <v>4</v>
      </c>
      <c r="L22" s="60">
        <f>VLOOKUP($A22,'Return Data'!$B$7:$R$2292,17,0)</f>
        <v>26.9131</v>
      </c>
      <c r="M22" s="61">
        <f t="shared" si="4"/>
        <v>8</v>
      </c>
      <c r="N22" s="60">
        <f>VLOOKUP($A22,'Return Data'!$B$7:$R$2292,14,0)</f>
        <v>17.649000000000001</v>
      </c>
      <c r="O22" s="61">
        <f t="shared" ref="O22:O34" si="8">RANK(N22,N$8:N$39,0)</f>
        <v>16</v>
      </c>
      <c r="P22" s="60">
        <f>VLOOKUP($A22,'Return Data'!$B$7:$R$2292,15,0)</f>
        <v>13.4954</v>
      </c>
      <c r="Q22" s="61">
        <f>RANK(P22,P$8:P$39,0)</f>
        <v>7</v>
      </c>
      <c r="R22" s="60">
        <f>VLOOKUP($A22,'Return Data'!$B$7:$R$2292,16,0)</f>
        <v>16.310400000000001</v>
      </c>
      <c r="S22" s="62">
        <f t="shared" si="6"/>
        <v>9</v>
      </c>
    </row>
    <row r="23" spans="1:19" x14ac:dyDescent="0.3">
      <c r="A23" s="58" t="s">
        <v>1679</v>
      </c>
      <c r="B23" s="59">
        <f>VLOOKUP($A23,'Return Data'!$B$7:$R$2292,3,0)</f>
        <v>44882</v>
      </c>
      <c r="C23" s="60">
        <f>VLOOKUP($A23,'Return Data'!$B$7:$R$2292,4,0)</f>
        <v>60.482999999999997</v>
      </c>
      <c r="D23" s="60">
        <f>VLOOKUP($A23,'Return Data'!$B$7:$R$2292,10,0)</f>
        <v>2.2414999999999998</v>
      </c>
      <c r="E23" s="61">
        <f t="shared" si="0"/>
        <v>13</v>
      </c>
      <c r="F23" s="60">
        <f>VLOOKUP($A23,'Return Data'!$B$7:$R$2292,11,0)</f>
        <v>13.578799999999999</v>
      </c>
      <c r="G23" s="61">
        <f t="shared" si="1"/>
        <v>12</v>
      </c>
      <c r="H23" s="60">
        <f>VLOOKUP($A23,'Return Data'!$B$7:$R$2292,12,0)</f>
        <v>6.8773999999999997</v>
      </c>
      <c r="I23" s="61">
        <f t="shared" si="2"/>
        <v>9</v>
      </c>
      <c r="J23" s="60">
        <f>VLOOKUP($A23,'Return Data'!$B$7:$R$2292,13,0)</f>
        <v>3.0251999999999999</v>
      </c>
      <c r="K23" s="61">
        <f t="shared" si="3"/>
        <v>6</v>
      </c>
      <c r="L23" s="60">
        <f>VLOOKUP($A23,'Return Data'!$B$7:$R$2292,17,0)</f>
        <v>19.692699999999999</v>
      </c>
      <c r="M23" s="61">
        <f t="shared" si="4"/>
        <v>22</v>
      </c>
      <c r="N23" s="60">
        <f>VLOOKUP($A23,'Return Data'!$B$7:$R$2292,14,0)</f>
        <v>15.2658</v>
      </c>
      <c r="O23" s="61">
        <f t="shared" si="8"/>
        <v>22</v>
      </c>
      <c r="P23" s="60">
        <f>VLOOKUP($A23,'Return Data'!$B$7:$R$2292,15,0)</f>
        <v>12.0105</v>
      </c>
      <c r="Q23" s="61">
        <f>RANK(P23,P$8:P$39,0)</f>
        <v>16</v>
      </c>
      <c r="R23" s="60">
        <f>VLOOKUP($A23,'Return Data'!$B$7:$R$2292,16,0)</f>
        <v>16.491800000000001</v>
      </c>
      <c r="S23" s="62">
        <f t="shared" si="6"/>
        <v>8</v>
      </c>
    </row>
    <row r="24" spans="1:19" x14ac:dyDescent="0.3">
      <c r="A24" s="58" t="s">
        <v>1692</v>
      </c>
      <c r="B24" s="59">
        <f>VLOOKUP($A24,'Return Data'!$B$7:$R$2292,3,0)</f>
        <v>44882</v>
      </c>
      <c r="C24" s="60">
        <f>VLOOKUP($A24,'Return Data'!$B$7:$R$2292,4,0)</f>
        <v>132.38200000000001</v>
      </c>
      <c r="D24" s="60">
        <f>VLOOKUP($A24,'Return Data'!$B$7:$R$2292,10,0)</f>
        <v>1.6336999999999999</v>
      </c>
      <c r="E24" s="61">
        <f t="shared" si="0"/>
        <v>18</v>
      </c>
      <c r="F24" s="60">
        <f>VLOOKUP($A24,'Return Data'!$B$7:$R$2292,11,0)</f>
        <v>12.095000000000001</v>
      </c>
      <c r="G24" s="61">
        <f t="shared" si="1"/>
        <v>18</v>
      </c>
      <c r="H24" s="60">
        <f>VLOOKUP($A24,'Return Data'!$B$7:$R$2292,12,0)</f>
        <v>5.7431999999999999</v>
      </c>
      <c r="I24" s="61">
        <f t="shared" si="2"/>
        <v>13</v>
      </c>
      <c r="J24" s="60">
        <f>VLOOKUP($A24,'Return Data'!$B$7:$R$2292,13,0)</f>
        <v>-0.26369999999999999</v>
      </c>
      <c r="K24" s="61">
        <f t="shared" si="3"/>
        <v>16</v>
      </c>
      <c r="L24" s="60">
        <f>VLOOKUP($A24,'Return Data'!$B$7:$R$2292,17,0)</f>
        <v>20.020900000000001</v>
      </c>
      <c r="M24" s="61">
        <f t="shared" si="4"/>
        <v>20</v>
      </c>
      <c r="N24" s="60">
        <f>VLOOKUP($A24,'Return Data'!$B$7:$R$2292,14,0)</f>
        <v>15.0763</v>
      </c>
      <c r="O24" s="61">
        <f t="shared" si="8"/>
        <v>23</v>
      </c>
      <c r="P24" s="60">
        <f>VLOOKUP($A24,'Return Data'!$B$7:$R$2292,15,0)</f>
        <v>9.8574999999999999</v>
      </c>
      <c r="Q24" s="61">
        <f>RANK(P24,P$8:P$39,0)</f>
        <v>20</v>
      </c>
      <c r="R24" s="60">
        <f>VLOOKUP($A24,'Return Data'!$B$7:$R$2292,16,0)</f>
        <v>13.4512</v>
      </c>
      <c r="S24" s="62">
        <f t="shared" si="6"/>
        <v>24</v>
      </c>
    </row>
    <row r="25" spans="1:19" x14ac:dyDescent="0.3">
      <c r="A25" s="58" t="s">
        <v>1694</v>
      </c>
      <c r="B25" s="59">
        <f>VLOOKUP($A25,'Return Data'!$B$7:$R$2292,3,0)</f>
        <v>44882</v>
      </c>
      <c r="C25" s="60">
        <f>VLOOKUP($A25,'Return Data'!$B$7:$R$2292,4,0)</f>
        <v>71.772099999999995</v>
      </c>
      <c r="D25" s="60">
        <f>VLOOKUP($A25,'Return Data'!$B$7:$R$2292,10,0)</f>
        <v>-0.49049999999999999</v>
      </c>
      <c r="E25" s="61">
        <f t="shared" si="0"/>
        <v>28</v>
      </c>
      <c r="F25" s="60">
        <f>VLOOKUP($A25,'Return Data'!$B$7:$R$2292,11,0)</f>
        <v>10.3451</v>
      </c>
      <c r="G25" s="61">
        <f t="shared" si="1"/>
        <v>24</v>
      </c>
      <c r="H25" s="60">
        <f>VLOOKUP($A25,'Return Data'!$B$7:$R$2292,12,0)</f>
        <v>2.3269000000000002</v>
      </c>
      <c r="I25" s="61">
        <f t="shared" si="2"/>
        <v>25</v>
      </c>
      <c r="J25" s="60">
        <f>VLOOKUP($A25,'Return Data'!$B$7:$R$2292,13,0)</f>
        <v>-2.4487000000000001</v>
      </c>
      <c r="K25" s="61">
        <f t="shared" si="3"/>
        <v>24</v>
      </c>
      <c r="L25" s="60">
        <f>VLOOKUP($A25,'Return Data'!$B$7:$R$2292,17,0)</f>
        <v>14.3947</v>
      </c>
      <c r="M25" s="61">
        <f t="shared" si="4"/>
        <v>30</v>
      </c>
      <c r="N25" s="60">
        <f>VLOOKUP($A25,'Return Data'!$B$7:$R$2292,14,0)</f>
        <v>11.258699999999999</v>
      </c>
      <c r="O25" s="61">
        <f t="shared" si="8"/>
        <v>29</v>
      </c>
      <c r="P25" s="60">
        <f>VLOOKUP($A25,'Return Data'!$B$7:$R$2292,15,0)</f>
        <v>7.8681999999999999</v>
      </c>
      <c r="Q25" s="61">
        <f>RANK(P25,P$8:P$39,0)</f>
        <v>23</v>
      </c>
      <c r="R25" s="60">
        <f>VLOOKUP($A25,'Return Data'!$B$7:$R$2292,16,0)</f>
        <v>10.204800000000001</v>
      </c>
      <c r="S25" s="62">
        <f t="shared" si="6"/>
        <v>30</v>
      </c>
    </row>
    <row r="26" spans="1:19" x14ac:dyDescent="0.3">
      <c r="A26" s="58" t="s">
        <v>1193</v>
      </c>
      <c r="B26" s="59">
        <f>VLOOKUP($A26,'Return Data'!$B$7:$R$2292,3,0)</f>
        <v>44882</v>
      </c>
      <c r="C26" s="60">
        <f>VLOOKUP($A26,'Return Data'!$B$7:$R$2292,4,0)</f>
        <v>23.6723</v>
      </c>
      <c r="D26" s="60">
        <f>VLOOKUP($A26,'Return Data'!$B$7:$R$2292,10,0)</f>
        <v>3.9417</v>
      </c>
      <c r="E26" s="61">
        <f t="shared" si="0"/>
        <v>6</v>
      </c>
      <c r="F26" s="60">
        <f>VLOOKUP($A26,'Return Data'!$B$7:$R$2292,11,0)</f>
        <v>11.200200000000001</v>
      </c>
      <c r="G26" s="61">
        <f t="shared" si="1"/>
        <v>22</v>
      </c>
      <c r="H26" s="60">
        <f>VLOOKUP($A26,'Return Data'!$B$7:$R$2292,12,0)</f>
        <v>6.7705000000000002</v>
      </c>
      <c r="I26" s="61">
        <f t="shared" si="2"/>
        <v>10</v>
      </c>
      <c r="J26" s="60">
        <f>VLOOKUP($A26,'Return Data'!$B$7:$R$2292,13,0)</f>
        <v>0.66679999999999995</v>
      </c>
      <c r="K26" s="61">
        <f t="shared" si="3"/>
        <v>12</v>
      </c>
      <c r="L26" s="60">
        <f>VLOOKUP($A26,'Return Data'!$B$7:$R$2292,17,0)</f>
        <v>31.811599999999999</v>
      </c>
      <c r="M26" s="61">
        <f t="shared" si="4"/>
        <v>4</v>
      </c>
      <c r="N26" s="60">
        <f>VLOOKUP($A26,'Return Data'!$B$7:$R$2292,14,0)</f>
        <v>24.9314</v>
      </c>
      <c r="O26" s="61">
        <f t="shared" si="8"/>
        <v>3</v>
      </c>
      <c r="P26" s="60"/>
      <c r="Q26" s="61"/>
      <c r="R26" s="60">
        <f>VLOOKUP($A26,'Return Data'!$B$7:$R$2292,16,0)</f>
        <v>16.884499999999999</v>
      </c>
      <c r="S26" s="62">
        <f t="shared" si="6"/>
        <v>5</v>
      </c>
    </row>
    <row r="27" spans="1:19" x14ac:dyDescent="0.3">
      <c r="A27" s="58" t="s">
        <v>1688</v>
      </c>
      <c r="B27" s="59">
        <f>VLOOKUP($A27,'Return Data'!$B$7:$R$2292,3,0)</f>
        <v>44882</v>
      </c>
      <c r="C27" s="60">
        <f>VLOOKUP($A27,'Return Data'!$B$7:$R$2292,4,0)</f>
        <v>37.188899999999997</v>
      </c>
      <c r="D27" s="60">
        <f>VLOOKUP($A27,'Return Data'!$B$7:$R$2292,10,0)</f>
        <v>2.3957000000000002</v>
      </c>
      <c r="E27" s="61">
        <f t="shared" si="0"/>
        <v>11</v>
      </c>
      <c r="F27" s="60">
        <f>VLOOKUP($A27,'Return Data'!$B$7:$R$2292,11,0)</f>
        <v>12.6404</v>
      </c>
      <c r="G27" s="61">
        <f t="shared" si="1"/>
        <v>15</v>
      </c>
      <c r="H27" s="60">
        <f>VLOOKUP($A27,'Return Data'!$B$7:$R$2292,12,0)</f>
        <v>4.5068999999999999</v>
      </c>
      <c r="I27" s="61">
        <f t="shared" si="2"/>
        <v>18</v>
      </c>
      <c r="J27" s="60">
        <f>VLOOKUP($A27,'Return Data'!$B$7:$R$2292,13,0)</f>
        <v>-3.5387</v>
      </c>
      <c r="K27" s="61">
        <f t="shared" si="3"/>
        <v>26</v>
      </c>
      <c r="L27" s="60">
        <f>VLOOKUP($A27,'Return Data'!$B$7:$R$2292,17,0)</f>
        <v>11.7995</v>
      </c>
      <c r="M27" s="61">
        <f t="shared" si="4"/>
        <v>31</v>
      </c>
      <c r="N27" s="60">
        <f>VLOOKUP($A27,'Return Data'!$B$7:$R$2292,14,0)</f>
        <v>9.4312000000000005</v>
      </c>
      <c r="O27" s="61">
        <f t="shared" si="8"/>
        <v>30</v>
      </c>
      <c r="P27" s="60">
        <f>VLOOKUP($A27,'Return Data'!$B$7:$R$2292,15,0)</f>
        <v>6.6798999999999999</v>
      </c>
      <c r="Q27" s="61">
        <f>RANK(P27,P$8:P$39,0)</f>
        <v>24</v>
      </c>
      <c r="R27" s="60">
        <f>VLOOKUP($A27,'Return Data'!$B$7:$R$2292,16,0)</f>
        <v>16.580100000000002</v>
      </c>
      <c r="S27" s="62">
        <f t="shared" si="6"/>
        <v>6</v>
      </c>
    </row>
    <row r="28" spans="1:19" x14ac:dyDescent="0.3">
      <c r="A28" s="58" t="s">
        <v>1865</v>
      </c>
      <c r="B28" s="59">
        <f>VLOOKUP($A28,'Return Data'!$B$7:$R$2292,3,0)</f>
        <v>44882</v>
      </c>
      <c r="C28" s="60">
        <f>VLOOKUP($A28,'Return Data'!$B$7:$R$2292,4,0)</f>
        <v>17.9727</v>
      </c>
      <c r="D28" s="60">
        <f>VLOOKUP($A28,'Return Data'!$B$7:$R$2292,10,0)</f>
        <v>1.8451</v>
      </c>
      <c r="E28" s="61">
        <f t="shared" si="0"/>
        <v>16</v>
      </c>
      <c r="F28" s="60">
        <f>VLOOKUP($A28,'Return Data'!$B$7:$R$2292,11,0)</f>
        <v>14.2037</v>
      </c>
      <c r="G28" s="61">
        <f t="shared" si="1"/>
        <v>10</v>
      </c>
      <c r="H28" s="60">
        <f>VLOOKUP($A28,'Return Data'!$B$7:$R$2292,12,0)</f>
        <v>6.9263000000000003</v>
      </c>
      <c r="I28" s="61">
        <f t="shared" si="2"/>
        <v>8</v>
      </c>
      <c r="J28" s="60">
        <f>VLOOKUP($A28,'Return Data'!$B$7:$R$2292,13,0)</f>
        <v>2.0369999999999999</v>
      </c>
      <c r="K28" s="61">
        <f t="shared" si="3"/>
        <v>9</v>
      </c>
      <c r="L28" s="60">
        <f>VLOOKUP($A28,'Return Data'!$B$7:$R$2292,17,0)</f>
        <v>23.664000000000001</v>
      </c>
      <c r="M28" s="61">
        <f t="shared" si="4"/>
        <v>13</v>
      </c>
      <c r="N28" s="60">
        <f>VLOOKUP($A28,'Return Data'!$B$7:$R$2292,14,0)</f>
        <v>16.652799999999999</v>
      </c>
      <c r="O28" s="61">
        <f t="shared" si="8"/>
        <v>18</v>
      </c>
      <c r="P28" s="60"/>
      <c r="Q28" s="61"/>
      <c r="R28" s="60">
        <f>VLOOKUP($A28,'Return Data'!$B$7:$R$2292,16,0)</f>
        <v>14.386699999999999</v>
      </c>
      <c r="S28" s="62">
        <f t="shared" si="6"/>
        <v>20</v>
      </c>
    </row>
    <row r="29" spans="1:19" x14ac:dyDescent="0.3">
      <c r="A29" s="58" t="s">
        <v>1196</v>
      </c>
      <c r="B29" s="59">
        <f>VLOOKUP($A29,'Return Data'!$B$7:$R$2292,3,0)</f>
        <v>44882</v>
      </c>
      <c r="C29" s="60">
        <f>VLOOKUP($A29,'Return Data'!$B$7:$R$2292,4,0)</f>
        <v>179.22720000000001</v>
      </c>
      <c r="D29" s="60">
        <f>VLOOKUP($A29,'Return Data'!$B$7:$R$2292,10,0)</f>
        <v>4.3364000000000003</v>
      </c>
      <c r="E29" s="61">
        <f t="shared" si="0"/>
        <v>3</v>
      </c>
      <c r="F29" s="60">
        <f>VLOOKUP($A29,'Return Data'!$B$7:$R$2292,11,0)</f>
        <v>18.488499999999998</v>
      </c>
      <c r="G29" s="61">
        <f t="shared" si="1"/>
        <v>2</v>
      </c>
      <c r="H29" s="60">
        <f>VLOOKUP($A29,'Return Data'!$B$7:$R$2292,12,0)</f>
        <v>15.3215</v>
      </c>
      <c r="I29" s="61">
        <f t="shared" si="2"/>
        <v>2</v>
      </c>
      <c r="J29" s="60">
        <f>VLOOKUP($A29,'Return Data'!$B$7:$R$2292,13,0)</f>
        <v>10.4908</v>
      </c>
      <c r="K29" s="61">
        <f t="shared" si="3"/>
        <v>2</v>
      </c>
      <c r="L29" s="60">
        <f>VLOOKUP($A29,'Return Data'!$B$7:$R$2292,17,0)</f>
        <v>36.965000000000003</v>
      </c>
      <c r="M29" s="61">
        <f t="shared" si="4"/>
        <v>2</v>
      </c>
      <c r="N29" s="60">
        <f>VLOOKUP($A29,'Return Data'!$B$7:$R$2292,14,0)</f>
        <v>21.256900000000002</v>
      </c>
      <c r="O29" s="61">
        <f t="shared" si="8"/>
        <v>7</v>
      </c>
      <c r="P29" s="60">
        <f>VLOOKUP($A29,'Return Data'!$B$7:$R$2292,15,0)</f>
        <v>12.9815</v>
      </c>
      <c r="Q29" s="61">
        <f>RANK(P29,P$8:P$39,0)</f>
        <v>11</v>
      </c>
      <c r="R29" s="60">
        <f>VLOOKUP($A29,'Return Data'!$B$7:$R$2292,16,0)</f>
        <v>15.0916</v>
      </c>
      <c r="S29" s="62">
        <f t="shared" si="6"/>
        <v>14</v>
      </c>
    </row>
    <row r="30" spans="1:19" x14ac:dyDescent="0.3">
      <c r="A30" s="58" t="s">
        <v>1652</v>
      </c>
      <c r="B30" s="59">
        <f>VLOOKUP($A30,'Return Data'!$B$7:$R$2292,3,0)</f>
        <v>44882</v>
      </c>
      <c r="C30" s="60">
        <f>VLOOKUP($A30,'Return Data'!$B$7:$R$2292,4,0)</f>
        <v>52.335599999999999</v>
      </c>
      <c r="D30" s="60">
        <f>VLOOKUP($A30,'Return Data'!$B$7:$R$2292,10,0)</f>
        <v>-0.71260000000000001</v>
      </c>
      <c r="E30" s="61">
        <f t="shared" si="0"/>
        <v>29</v>
      </c>
      <c r="F30" s="60">
        <f>VLOOKUP($A30,'Return Data'!$B$7:$R$2292,11,0)</f>
        <v>8.3256999999999994</v>
      </c>
      <c r="G30" s="61">
        <f t="shared" si="1"/>
        <v>30</v>
      </c>
      <c r="H30" s="60">
        <f>VLOOKUP($A30,'Return Data'!$B$7:$R$2292,12,0)</f>
        <v>0.86009999999999998</v>
      </c>
      <c r="I30" s="61">
        <f t="shared" si="2"/>
        <v>28</v>
      </c>
      <c r="J30" s="60">
        <f>VLOOKUP($A30,'Return Data'!$B$7:$R$2292,13,0)</f>
        <v>-4.9631999999999996</v>
      </c>
      <c r="K30" s="61">
        <f t="shared" si="3"/>
        <v>28</v>
      </c>
      <c r="L30" s="60">
        <f>VLOOKUP($A30,'Return Data'!$B$7:$R$2292,17,0)</f>
        <v>22.362300000000001</v>
      </c>
      <c r="M30" s="61">
        <f t="shared" si="4"/>
        <v>15</v>
      </c>
      <c r="N30" s="60">
        <f>VLOOKUP($A30,'Return Data'!$B$7:$R$2292,14,0)</f>
        <v>24.0105</v>
      </c>
      <c r="O30" s="61">
        <f t="shared" si="8"/>
        <v>4</v>
      </c>
      <c r="P30" s="60">
        <f>VLOOKUP($A30,'Return Data'!$B$7:$R$2292,15,0)</f>
        <v>17.6599</v>
      </c>
      <c r="Q30" s="61">
        <f>RANK(P30,P$8:P$39,0)</f>
        <v>2</v>
      </c>
      <c r="R30" s="60">
        <f>VLOOKUP($A30,'Return Data'!$B$7:$R$2292,16,0)</f>
        <v>19.0777</v>
      </c>
      <c r="S30" s="62">
        <f t="shared" si="6"/>
        <v>2</v>
      </c>
    </row>
    <row r="31" spans="1:19" x14ac:dyDescent="0.3">
      <c r="A31" s="58" t="s">
        <v>1680</v>
      </c>
      <c r="B31" s="59">
        <f>VLOOKUP($A31,'Return Data'!$B$7:$R$2292,3,0)</f>
        <v>44882</v>
      </c>
      <c r="C31" s="60">
        <f>VLOOKUP($A31,'Return Data'!$B$7:$R$2292,4,0)</f>
        <v>28.94</v>
      </c>
      <c r="D31" s="60">
        <f>VLOOKUP($A31,'Return Data'!$B$7:$R$2292,10,0)</f>
        <v>0.66090000000000004</v>
      </c>
      <c r="E31" s="61">
        <f t="shared" si="0"/>
        <v>22</v>
      </c>
      <c r="F31" s="60">
        <f>VLOOKUP($A31,'Return Data'!$B$7:$R$2292,11,0)</f>
        <v>10.0799</v>
      </c>
      <c r="G31" s="61">
        <f t="shared" si="1"/>
        <v>26</v>
      </c>
      <c r="H31" s="60">
        <f>VLOOKUP($A31,'Return Data'!$B$7:$R$2292,12,0)</f>
        <v>0.90659999999999996</v>
      </c>
      <c r="I31" s="61">
        <f t="shared" si="2"/>
        <v>27</v>
      </c>
      <c r="J31" s="60">
        <f>VLOOKUP($A31,'Return Data'!$B$7:$R$2292,13,0)</f>
        <v>-6.0084</v>
      </c>
      <c r="K31" s="61">
        <f t="shared" si="3"/>
        <v>30</v>
      </c>
      <c r="L31" s="60">
        <f>VLOOKUP($A31,'Return Data'!$B$7:$R$2292,17,0)</f>
        <v>25.174499999999998</v>
      </c>
      <c r="M31" s="61">
        <f t="shared" si="4"/>
        <v>10</v>
      </c>
      <c r="N31" s="60">
        <f>VLOOKUP($A31,'Return Data'!$B$7:$R$2292,14,0)</f>
        <v>25.596</v>
      </c>
      <c r="O31" s="61">
        <f t="shared" si="8"/>
        <v>2</v>
      </c>
      <c r="P31" s="60">
        <f>VLOOKUP($A31,'Return Data'!$B$7:$R$2292,15,0)</f>
        <v>16.3108</v>
      </c>
      <c r="Q31" s="61">
        <f>RANK(P31,P$8:P$39,0)</f>
        <v>3</v>
      </c>
      <c r="R31" s="60">
        <f>VLOOKUP($A31,'Return Data'!$B$7:$R$2292,16,0)</f>
        <v>14.7728</v>
      </c>
      <c r="S31" s="62">
        <f t="shared" si="6"/>
        <v>17</v>
      </c>
    </row>
    <row r="32" spans="1:19" x14ac:dyDescent="0.3">
      <c r="A32" s="58" t="s">
        <v>1198</v>
      </c>
      <c r="B32" s="59">
        <f>VLOOKUP($A32,'Return Data'!$B$7:$R$2292,3,0)</f>
        <v>44882</v>
      </c>
      <c r="C32" s="60">
        <f>VLOOKUP($A32,'Return Data'!$B$7:$R$2292,4,0)</f>
        <v>479.11669999999998</v>
      </c>
      <c r="D32" s="60">
        <f>VLOOKUP($A32,'Return Data'!$B$7:$R$2292,10,0)</f>
        <v>6.9175000000000004</v>
      </c>
      <c r="E32" s="61">
        <f t="shared" si="0"/>
        <v>1</v>
      </c>
      <c r="F32" s="60">
        <f>VLOOKUP($A32,'Return Data'!$B$7:$R$2292,11,0)</f>
        <v>15.6183</v>
      </c>
      <c r="G32" s="61">
        <f t="shared" si="1"/>
        <v>6</v>
      </c>
      <c r="H32" s="60">
        <f>VLOOKUP($A32,'Return Data'!$B$7:$R$2292,12,0)</f>
        <v>11.8531</v>
      </c>
      <c r="I32" s="61">
        <f t="shared" si="2"/>
        <v>3</v>
      </c>
      <c r="J32" s="60">
        <f>VLOOKUP($A32,'Return Data'!$B$7:$R$2292,13,0)</f>
        <v>8.1239000000000008</v>
      </c>
      <c r="K32" s="61">
        <f t="shared" si="3"/>
        <v>3</v>
      </c>
      <c r="L32" s="60">
        <f>VLOOKUP($A32,'Return Data'!$B$7:$R$2292,17,0)</f>
        <v>41.686700000000002</v>
      </c>
      <c r="M32" s="61">
        <f t="shared" si="4"/>
        <v>1</v>
      </c>
      <c r="N32" s="60">
        <f>VLOOKUP($A32,'Return Data'!$B$7:$R$2292,14,0)</f>
        <v>34.8735</v>
      </c>
      <c r="O32" s="61">
        <f t="shared" si="8"/>
        <v>1</v>
      </c>
      <c r="P32" s="60">
        <f>VLOOKUP($A32,'Return Data'!$B$7:$R$2292,15,0)</f>
        <v>22.596</v>
      </c>
      <c r="Q32" s="61">
        <f>RANK(P32,P$8:P$39,0)</f>
        <v>1</v>
      </c>
      <c r="R32" s="60">
        <f>VLOOKUP($A32,'Return Data'!$B$7:$R$2292,16,0)</f>
        <v>20.860900000000001</v>
      </c>
      <c r="S32" s="62">
        <f t="shared" si="6"/>
        <v>1</v>
      </c>
    </row>
    <row r="33" spans="1:19" x14ac:dyDescent="0.3">
      <c r="A33" s="58" t="s">
        <v>1682</v>
      </c>
      <c r="B33" s="59">
        <f>VLOOKUP($A33,'Return Data'!$B$7:$R$2292,3,0)</f>
        <v>44882</v>
      </c>
      <c r="C33" s="60">
        <f>VLOOKUP($A33,'Return Data'!$B$7:$R$2292,4,0)</f>
        <v>83.962199999999996</v>
      </c>
      <c r="D33" s="60">
        <f>VLOOKUP($A33,'Return Data'!$B$7:$R$2292,10,0)</f>
        <v>0.47989999999999999</v>
      </c>
      <c r="E33" s="61">
        <f t="shared" si="0"/>
        <v>23</v>
      </c>
      <c r="F33" s="60">
        <f>VLOOKUP($A33,'Return Data'!$B$7:$R$2292,11,0)</f>
        <v>8.8698999999999995</v>
      </c>
      <c r="G33" s="61">
        <f t="shared" si="1"/>
        <v>29</v>
      </c>
      <c r="H33" s="60">
        <f>VLOOKUP($A33,'Return Data'!$B$7:$R$2292,12,0)</f>
        <v>2.9384000000000001</v>
      </c>
      <c r="I33" s="61">
        <f t="shared" si="2"/>
        <v>23</v>
      </c>
      <c r="J33" s="60">
        <f>VLOOKUP($A33,'Return Data'!$B$7:$R$2292,13,0)</f>
        <v>-0.98950000000000005</v>
      </c>
      <c r="K33" s="61">
        <f t="shared" si="3"/>
        <v>17</v>
      </c>
      <c r="L33" s="60">
        <f>VLOOKUP($A33,'Return Data'!$B$7:$R$2292,17,0)</f>
        <v>21.590699999999998</v>
      </c>
      <c r="M33" s="61">
        <f t="shared" si="4"/>
        <v>16</v>
      </c>
      <c r="N33" s="60">
        <f>VLOOKUP($A33,'Return Data'!$B$7:$R$2292,14,0)</f>
        <v>15.835599999999999</v>
      </c>
      <c r="O33" s="61">
        <f t="shared" si="8"/>
        <v>21</v>
      </c>
      <c r="P33" s="60">
        <f>VLOOKUP($A33,'Return Data'!$B$7:$R$2292,15,0)</f>
        <v>11.571899999999999</v>
      </c>
      <c r="Q33" s="61">
        <f>RANK(P33,P$8:P$39,0)</f>
        <v>17</v>
      </c>
      <c r="R33" s="60">
        <f>VLOOKUP($A33,'Return Data'!$B$7:$R$2292,16,0)</f>
        <v>16.227900000000002</v>
      </c>
      <c r="S33" s="62">
        <f t="shared" si="6"/>
        <v>10</v>
      </c>
    </row>
    <row r="34" spans="1:19" x14ac:dyDescent="0.3">
      <c r="A34" s="58" t="s">
        <v>1684</v>
      </c>
      <c r="B34" s="59">
        <f>VLOOKUP($A34,'Return Data'!$B$7:$R$2292,3,0)</f>
        <v>44882</v>
      </c>
      <c r="C34" s="60">
        <f>VLOOKUP($A34,'Return Data'!$B$7:$R$2292,4,0)</f>
        <v>16.354199999999999</v>
      </c>
      <c r="D34" s="60">
        <f>VLOOKUP($A34,'Return Data'!$B$7:$R$2292,10,0)</f>
        <v>1.9881</v>
      </c>
      <c r="E34" s="61">
        <f t="shared" si="0"/>
        <v>14</v>
      </c>
      <c r="F34" s="60">
        <f>VLOOKUP($A34,'Return Data'!$B$7:$R$2292,11,0)</f>
        <v>13.1027</v>
      </c>
      <c r="G34" s="61">
        <f t="shared" si="1"/>
        <v>14</v>
      </c>
      <c r="H34" s="60">
        <f>VLOOKUP($A34,'Return Data'!$B$7:$R$2292,12,0)</f>
        <v>5.9161999999999999</v>
      </c>
      <c r="I34" s="61">
        <f t="shared" si="2"/>
        <v>12</v>
      </c>
      <c r="J34" s="60">
        <f>VLOOKUP($A34,'Return Data'!$B$7:$R$2292,13,0)</f>
        <v>1.5341</v>
      </c>
      <c r="K34" s="61">
        <f t="shared" si="3"/>
        <v>11</v>
      </c>
      <c r="L34" s="60">
        <f>VLOOKUP($A34,'Return Data'!$B$7:$R$2292,17,0)</f>
        <v>17.702400000000001</v>
      </c>
      <c r="M34" s="61">
        <f t="shared" si="4"/>
        <v>26</v>
      </c>
      <c r="N34" s="60">
        <f>VLOOKUP($A34,'Return Data'!$B$7:$R$2292,14,0)</f>
        <v>14.173500000000001</v>
      </c>
      <c r="O34" s="61">
        <f t="shared" si="8"/>
        <v>26</v>
      </c>
      <c r="P34" s="60"/>
      <c r="Q34" s="61"/>
      <c r="R34" s="60">
        <f>VLOOKUP($A34,'Return Data'!$B$7:$R$2292,16,0)</f>
        <v>12.6172</v>
      </c>
      <c r="S34" s="62">
        <f t="shared" si="6"/>
        <v>29</v>
      </c>
    </row>
    <row r="35" spans="1:19" x14ac:dyDescent="0.3">
      <c r="A35" s="58" t="s">
        <v>1199</v>
      </c>
      <c r="B35" s="59">
        <f>VLOOKUP($A35,'Return Data'!$B$7:$R$2292,3,0)</f>
        <v>0</v>
      </c>
      <c r="C35" s="60">
        <f>VLOOKUP($A35,'Return Data'!$B$7:$R$2292,4,0)</f>
        <v>0</v>
      </c>
      <c r="D35" s="60">
        <f>VLOOKUP($A35,'Return Data'!$B$7:$R$2292,10,0)</f>
        <v>0</v>
      </c>
      <c r="E35" s="61">
        <f t="shared" si="0"/>
        <v>26</v>
      </c>
      <c r="F35" s="60">
        <f>VLOOKUP($A35,'Return Data'!$B$7:$R$2292,11,0)</f>
        <v>0</v>
      </c>
      <c r="G35" s="61">
        <f t="shared" si="1"/>
        <v>32</v>
      </c>
      <c r="H35" s="60">
        <f>VLOOKUP($A35,'Return Data'!$B$7:$R$2292,12,0)</f>
        <v>0</v>
      </c>
      <c r="I35" s="61">
        <f t="shared" si="2"/>
        <v>30</v>
      </c>
      <c r="J35" s="60">
        <f>VLOOKUP($A35,'Return Data'!$B$7:$R$2292,13,0)</f>
        <v>0</v>
      </c>
      <c r="K35" s="61">
        <f t="shared" si="3"/>
        <v>15</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44882</v>
      </c>
      <c r="C36" s="60">
        <f>VLOOKUP($A36,'Return Data'!$B$7:$R$2292,4,0)</f>
        <v>16.981999999999999</v>
      </c>
      <c r="D36" s="60">
        <f>VLOOKUP($A36,'Return Data'!$B$7:$R$2292,10,0)</f>
        <v>-0.86170000000000002</v>
      </c>
      <c r="E36" s="61">
        <f t="shared" si="0"/>
        <v>30</v>
      </c>
      <c r="F36" s="60">
        <f>VLOOKUP($A36,'Return Data'!$B$7:$R$2292,11,0)</f>
        <v>9.2139000000000006</v>
      </c>
      <c r="G36" s="61">
        <f t="shared" si="1"/>
        <v>28</v>
      </c>
      <c r="H36" s="60">
        <f>VLOOKUP($A36,'Return Data'!$B$7:$R$2292,12,0)</f>
        <v>3.7810000000000001</v>
      </c>
      <c r="I36" s="61">
        <f t="shared" si="2"/>
        <v>21</v>
      </c>
      <c r="J36" s="60">
        <f>VLOOKUP($A36,'Return Data'!$B$7:$R$2292,13,0)</f>
        <v>-3.9468999999999999</v>
      </c>
      <c r="K36" s="61">
        <f t="shared" si="3"/>
        <v>27</v>
      </c>
      <c r="L36" s="60">
        <f>VLOOKUP($A36,'Return Data'!$B$7:$R$2292,17,0)</f>
        <v>17.253499999999999</v>
      </c>
      <c r="M36" s="61">
        <f t="shared" si="4"/>
        <v>27</v>
      </c>
      <c r="N36" s="60">
        <f>VLOOKUP($A36,'Return Data'!$B$7:$R$2292,14,0)</f>
        <v>14.013999999999999</v>
      </c>
      <c r="O36" s="61">
        <f>RANK(N36,N$8:N$39,0)</f>
        <v>27</v>
      </c>
      <c r="P36" s="60"/>
      <c r="Q36" s="61"/>
      <c r="R36" s="60">
        <f>VLOOKUP($A36,'Return Data'!$B$7:$R$2292,16,0)</f>
        <v>13.4382</v>
      </c>
      <c r="S36" s="62">
        <f t="shared" si="6"/>
        <v>25</v>
      </c>
    </row>
    <row r="37" spans="1:19" x14ac:dyDescent="0.3">
      <c r="A37" s="58" t="s">
        <v>1686</v>
      </c>
      <c r="B37" s="59">
        <f>VLOOKUP($A37,'Return Data'!$B$7:$R$2292,3,0)</f>
        <v>44882</v>
      </c>
      <c r="C37" s="60">
        <f>VLOOKUP($A37,'Return Data'!$B$7:$R$2292,4,0)</f>
        <v>159.55000000000001</v>
      </c>
      <c r="D37" s="60">
        <f>VLOOKUP($A37,'Return Data'!$B$7:$R$2292,10,0)</f>
        <v>0.2198</v>
      </c>
      <c r="E37" s="61">
        <f t="shared" si="0"/>
        <v>24</v>
      </c>
      <c r="F37" s="60">
        <f>VLOOKUP($A37,'Return Data'!$B$7:$R$2292,11,0)</f>
        <v>8.1327999999999996</v>
      </c>
      <c r="G37" s="61">
        <f t="shared" si="1"/>
        <v>31</v>
      </c>
      <c r="H37" s="60">
        <f>VLOOKUP($A37,'Return Data'!$B$7:$R$2292,12,0)</f>
        <v>4.9809000000000001</v>
      </c>
      <c r="I37" s="61">
        <f t="shared" si="2"/>
        <v>17</v>
      </c>
      <c r="J37" s="60">
        <f>VLOOKUP($A37,'Return Data'!$B$7:$R$2292,13,0)</f>
        <v>3.7600000000000001E-2</v>
      </c>
      <c r="K37" s="61">
        <f t="shared" si="3"/>
        <v>13</v>
      </c>
      <c r="L37" s="60">
        <f>VLOOKUP($A37,'Return Data'!$B$7:$R$2292,17,0)</f>
        <v>17.8081</v>
      </c>
      <c r="M37" s="61">
        <f t="shared" si="4"/>
        <v>25</v>
      </c>
      <c r="N37" s="60">
        <f>VLOOKUP($A37,'Return Data'!$B$7:$R$2292,14,0)</f>
        <v>11.3926</v>
      </c>
      <c r="O37" s="61">
        <f>RANK(N37,N$8:N$39,0)</f>
        <v>28</v>
      </c>
      <c r="P37" s="60">
        <f>VLOOKUP($A37,'Return Data'!$B$7:$R$2292,15,0)</f>
        <v>6.2968000000000002</v>
      </c>
      <c r="Q37" s="61">
        <f>RANK(P37,P$8:P$39,0)</f>
        <v>25</v>
      </c>
      <c r="R37" s="60">
        <f>VLOOKUP($A37,'Return Data'!$B$7:$R$2292,16,0)</f>
        <v>9.6808999999999994</v>
      </c>
      <c r="S37" s="62">
        <f t="shared" si="6"/>
        <v>31</v>
      </c>
    </row>
    <row r="38" spans="1:19" x14ac:dyDescent="0.3">
      <c r="A38" s="58" t="s">
        <v>1672</v>
      </c>
      <c r="B38" s="59">
        <f>VLOOKUP($A38,'Return Data'!$B$7:$R$2292,3,0)</f>
        <v>44882</v>
      </c>
      <c r="C38" s="60">
        <f>VLOOKUP($A38,'Return Data'!$B$7:$R$2292,4,0)</f>
        <v>37.01</v>
      </c>
      <c r="D38" s="60">
        <f>VLOOKUP($A38,'Return Data'!$B$7:$R$2292,10,0)</f>
        <v>1.7317</v>
      </c>
      <c r="E38" s="61">
        <f t="shared" si="0"/>
        <v>17</v>
      </c>
      <c r="F38" s="60">
        <f>VLOOKUP($A38,'Return Data'!$B$7:$R$2292,11,0)</f>
        <v>12.5608</v>
      </c>
      <c r="G38" s="61">
        <f t="shared" si="1"/>
        <v>16</v>
      </c>
      <c r="H38" s="60">
        <f>VLOOKUP($A38,'Return Data'!$B$7:$R$2292,12,0)</f>
        <v>5.4416000000000002</v>
      </c>
      <c r="I38" s="61">
        <f t="shared" si="2"/>
        <v>15</v>
      </c>
      <c r="J38" s="60">
        <f>VLOOKUP($A38,'Return Data'!$B$7:$R$2292,13,0)</f>
        <v>-1.2803</v>
      </c>
      <c r="K38" s="61">
        <f t="shared" si="3"/>
        <v>19</v>
      </c>
      <c r="L38" s="60">
        <f>VLOOKUP($A38,'Return Data'!$B$7:$R$2292,17,0)</f>
        <v>23.310300000000002</v>
      </c>
      <c r="M38" s="61">
        <f t="shared" si="4"/>
        <v>14</v>
      </c>
      <c r="N38" s="60">
        <f>VLOOKUP($A38,'Return Data'!$B$7:$R$2292,14,0)</f>
        <v>19.8247</v>
      </c>
      <c r="O38" s="61">
        <f>RANK(N38,N$8:N$39,0)</f>
        <v>10</v>
      </c>
      <c r="P38" s="60">
        <f>VLOOKUP($A38,'Return Data'!$B$7:$R$2292,15,0)</f>
        <v>14.1129</v>
      </c>
      <c r="Q38" s="61">
        <f>RANK(P38,P$8:P$39,0)</f>
        <v>6</v>
      </c>
      <c r="R38" s="60">
        <f>VLOOKUP($A38,'Return Data'!$B$7:$R$2292,16,0)</f>
        <v>13.178100000000001</v>
      </c>
      <c r="S38" s="62">
        <f t="shared" si="6"/>
        <v>27</v>
      </c>
    </row>
    <row r="39" spans="1:19" x14ac:dyDescent="0.3">
      <c r="A39" s="58" t="s">
        <v>1738</v>
      </c>
      <c r="B39" s="59">
        <f>VLOOKUP($A39,'Return Data'!$B$7:$R$2292,3,0)</f>
        <v>44882</v>
      </c>
      <c r="C39" s="60">
        <f>VLOOKUP($A39,'Return Data'!$B$7:$R$2292,4,0)</f>
        <v>253.07320000000001</v>
      </c>
      <c r="D39" s="60">
        <f>VLOOKUP($A39,'Return Data'!$B$7:$R$2292,10,0)</f>
        <v>-1.9844999999999999</v>
      </c>
      <c r="E39" s="61">
        <f t="shared" si="0"/>
        <v>32</v>
      </c>
      <c r="F39" s="60">
        <f>VLOOKUP($A39,'Return Data'!$B$7:$R$2292,11,0)</f>
        <v>9.2388999999999992</v>
      </c>
      <c r="G39" s="61">
        <f t="shared" si="1"/>
        <v>27</v>
      </c>
      <c r="H39" s="60">
        <f>VLOOKUP($A39,'Return Data'!$B$7:$R$2292,12,0)</f>
        <v>-1.4843999999999999</v>
      </c>
      <c r="I39" s="61">
        <f t="shared" si="2"/>
        <v>32</v>
      </c>
      <c r="J39" s="60">
        <f>VLOOKUP($A39,'Return Data'!$B$7:$R$2292,13,0)</f>
        <v>-12.8758</v>
      </c>
      <c r="K39" s="61">
        <f t="shared" si="3"/>
        <v>32</v>
      </c>
      <c r="L39" s="60">
        <f>VLOOKUP($A39,'Return Data'!$B$7:$R$2292,17,0)</f>
        <v>16.861499999999999</v>
      </c>
      <c r="M39" s="61">
        <f t="shared" si="4"/>
        <v>28</v>
      </c>
      <c r="N39" s="60">
        <f>VLOOKUP($A39,'Return Data'!$B$7:$R$2292,14,0)</f>
        <v>18.3978</v>
      </c>
      <c r="O39" s="61">
        <f>RANK(N39,N$8:N$39,0)</f>
        <v>14</v>
      </c>
      <c r="P39" s="60">
        <f>VLOOKUP($A39,'Return Data'!$B$7:$R$2292,15,0)</f>
        <v>14.63</v>
      </c>
      <c r="Q39" s="61">
        <f>RANK(P39,P$8:P$39,0)</f>
        <v>5</v>
      </c>
      <c r="R39" s="60">
        <f>VLOOKUP($A39,'Return Data'!$B$7:$R$2292,16,0)</f>
        <v>15.0456</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1.7437156249999997</v>
      </c>
      <c r="E41" s="69"/>
      <c r="F41" s="70">
        <f>AVERAGE(F8:F39)</f>
        <v>12.425509374999999</v>
      </c>
      <c r="G41" s="69"/>
      <c r="H41" s="70">
        <f>AVERAGE(H8:H39)</f>
        <v>5.3004031249999999</v>
      </c>
      <c r="I41" s="69"/>
      <c r="J41" s="70">
        <f>AVERAGE(J8:J39)</f>
        <v>-0.17064374999999993</v>
      </c>
      <c r="K41" s="69"/>
      <c r="L41" s="70">
        <f>AVERAGE(L8:L39)</f>
        <v>22.414081249999995</v>
      </c>
      <c r="M41" s="69"/>
      <c r="N41" s="70">
        <f>AVERAGE(N8:N39)</f>
        <v>18.310866666666662</v>
      </c>
      <c r="O41" s="69"/>
      <c r="P41" s="70">
        <f>AVERAGE(P8:P39)</f>
        <v>12.548524000000002</v>
      </c>
      <c r="Q41" s="69"/>
      <c r="R41" s="70">
        <f>AVERAGE(R8:R39)</f>
        <v>14.5835375</v>
      </c>
      <c r="S41" s="71"/>
    </row>
    <row r="42" spans="1:19" x14ac:dyDescent="0.3">
      <c r="A42" s="68" t="s">
        <v>28</v>
      </c>
      <c r="B42" s="69"/>
      <c r="C42" s="69"/>
      <c r="D42" s="70">
        <f>MIN(D8:D39)</f>
        <v>-1.9844999999999999</v>
      </c>
      <c r="E42" s="69"/>
      <c r="F42" s="70">
        <f>MIN(F8:F39)</f>
        <v>0</v>
      </c>
      <c r="G42" s="69"/>
      <c r="H42" s="70">
        <f>MIN(H8:H39)</f>
        <v>-1.4843999999999999</v>
      </c>
      <c r="I42" s="69"/>
      <c r="J42" s="70">
        <f>MIN(J8:J39)</f>
        <v>-12.8758</v>
      </c>
      <c r="K42" s="69"/>
      <c r="L42" s="70">
        <f>MIN(L8:L39)</f>
        <v>0</v>
      </c>
      <c r="M42" s="69"/>
      <c r="N42" s="70">
        <f>MIN(N8:N39)</f>
        <v>9.4312000000000005</v>
      </c>
      <c r="O42" s="69"/>
      <c r="P42" s="70">
        <f>MIN(P8:P39)</f>
        <v>6.2968000000000002</v>
      </c>
      <c r="Q42" s="69"/>
      <c r="R42" s="70">
        <f>MIN(R8:R39)</f>
        <v>0</v>
      </c>
      <c r="S42" s="71"/>
    </row>
    <row r="43" spans="1:19" ht="15" thickBot="1" x14ac:dyDescent="0.35">
      <c r="A43" s="72" t="s">
        <v>29</v>
      </c>
      <c r="B43" s="73"/>
      <c r="C43" s="73"/>
      <c r="D43" s="74">
        <f>MAX(D8:D39)</f>
        <v>6.9175000000000004</v>
      </c>
      <c r="E43" s="73"/>
      <c r="F43" s="74">
        <f>MAX(F8:F39)</f>
        <v>19.107099999999999</v>
      </c>
      <c r="G43" s="73"/>
      <c r="H43" s="74">
        <f>MAX(H8:H39)</f>
        <v>16.622699999999998</v>
      </c>
      <c r="I43" s="73"/>
      <c r="J43" s="74">
        <f>MAX(J8:J39)</f>
        <v>15.3658</v>
      </c>
      <c r="K43" s="73"/>
      <c r="L43" s="74">
        <f>MAX(L8:L39)</f>
        <v>41.686700000000002</v>
      </c>
      <c r="M43" s="73"/>
      <c r="N43" s="74">
        <f>MAX(N8:N39)</f>
        <v>34.8735</v>
      </c>
      <c r="O43" s="73"/>
      <c r="P43" s="74">
        <f>MAX(P8:P39)</f>
        <v>22.596</v>
      </c>
      <c r="Q43" s="73"/>
      <c r="R43" s="74">
        <f>MAX(R8:R39)</f>
        <v>20.860900000000001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44882</v>
      </c>
      <c r="C8" s="60">
        <f>VLOOKUP($A8,'Return Data'!$B$7:$R$2292,4,0)</f>
        <v>1153.0899999999999</v>
      </c>
      <c r="D8" s="60">
        <f>VLOOKUP($A8,'Return Data'!$B$7:$R$2292,10,0)</f>
        <v>1.7246999999999999</v>
      </c>
      <c r="E8" s="61">
        <f t="shared" ref="E8:E39" si="0">RANK(D8,D$8:D$39,0)</f>
        <v>14</v>
      </c>
      <c r="F8" s="60">
        <f>VLOOKUP($A8,'Return Data'!$B$7:$R$2292,11,0)</f>
        <v>11.133699999999999</v>
      </c>
      <c r="G8" s="61">
        <f t="shared" ref="G8:G39" si="1">RANK(F8,F$8:F$39,0)</f>
        <v>21</v>
      </c>
      <c r="H8" s="60">
        <f>VLOOKUP($A8,'Return Data'!$B$7:$R$2292,12,0)</f>
        <v>3.3374000000000001</v>
      </c>
      <c r="I8" s="61">
        <f t="shared" ref="I8:I39" si="2">RANK(H8,H$8:H$39,0)</f>
        <v>20</v>
      </c>
      <c r="J8" s="60">
        <f>VLOOKUP($A8,'Return Data'!$B$7:$R$2292,13,0)</f>
        <v>-2.4723000000000002</v>
      </c>
      <c r="K8" s="61">
        <f t="shared" ref="K8:K39" si="3">RANK(J8,J$8:J$39,0)</f>
        <v>19</v>
      </c>
      <c r="L8" s="60">
        <f>VLOOKUP($A8,'Return Data'!$B$7:$R$2292,17,0)</f>
        <v>19.246400000000001</v>
      </c>
      <c r="M8" s="61">
        <f t="shared" ref="M8:M39" si="4">RANK(L8,L$8:L$39,0)</f>
        <v>19</v>
      </c>
      <c r="N8" s="60">
        <f>VLOOKUP($A8,'Return Data'!$B$7:$R$2292,14,0)</f>
        <v>15.8231</v>
      </c>
      <c r="O8" s="61">
        <f t="shared" ref="O8:O20" si="5">RANK(N8,N$8:N$39,0)</f>
        <v>17</v>
      </c>
      <c r="P8" s="60">
        <f>VLOOKUP($A8,'Return Data'!$B$7:$R$2292,15,0)</f>
        <v>10.257400000000001</v>
      </c>
      <c r="Q8" s="61">
        <f>RANK(P8,P$8:P$39,0)</f>
        <v>18</v>
      </c>
      <c r="R8" s="60">
        <f>VLOOKUP($A8,'Return Data'!$B$7:$R$2292,16,0)</f>
        <v>21.634399999999999</v>
      </c>
      <c r="S8" s="62">
        <f t="shared" ref="S8:S39" si="6">RANK(R8,R$8:R$39,0)</f>
        <v>1</v>
      </c>
    </row>
    <row r="9" spans="1:20" x14ac:dyDescent="0.3">
      <c r="A9" s="58" t="s">
        <v>1677</v>
      </c>
      <c r="B9" s="59">
        <f>VLOOKUP($A9,'Return Data'!$B$7:$R$2292,3,0)</f>
        <v>44882</v>
      </c>
      <c r="C9" s="60">
        <f>VLOOKUP($A9,'Return Data'!$B$7:$R$2292,4,0)</f>
        <v>18.25</v>
      </c>
      <c r="D9" s="60">
        <f>VLOOKUP($A9,'Return Data'!$B$7:$R$2292,10,0)</f>
        <v>-0.70730000000000004</v>
      </c>
      <c r="E9" s="61">
        <f t="shared" si="0"/>
        <v>28</v>
      </c>
      <c r="F9" s="60">
        <f>VLOOKUP($A9,'Return Data'!$B$7:$R$2292,11,0)</f>
        <v>9.7414000000000005</v>
      </c>
      <c r="G9" s="61">
        <f t="shared" si="1"/>
        <v>24</v>
      </c>
      <c r="H9" s="60">
        <f>VLOOKUP($A9,'Return Data'!$B$7:$R$2292,12,0)</f>
        <v>-0.97670000000000001</v>
      </c>
      <c r="I9" s="61">
        <f t="shared" si="2"/>
        <v>31</v>
      </c>
      <c r="J9" s="60">
        <f>VLOOKUP($A9,'Return Data'!$B$7:$R$2292,13,0)</f>
        <v>-9.2942</v>
      </c>
      <c r="K9" s="61">
        <f t="shared" si="3"/>
        <v>31</v>
      </c>
      <c r="L9" s="60">
        <f>VLOOKUP($A9,'Return Data'!$B$7:$R$2292,17,0)</f>
        <v>14.9152</v>
      </c>
      <c r="M9" s="61">
        <f t="shared" si="4"/>
        <v>29</v>
      </c>
      <c r="N9" s="60">
        <f>VLOOKUP($A9,'Return Data'!$B$7:$R$2292,14,0)</f>
        <v>13.1654</v>
      </c>
      <c r="O9" s="61">
        <f t="shared" si="5"/>
        <v>25</v>
      </c>
      <c r="P9" s="60"/>
      <c r="Q9" s="61"/>
      <c r="R9" s="60">
        <f>VLOOKUP($A9,'Return Data'!$B$7:$R$2292,16,0)</f>
        <v>12.777900000000001</v>
      </c>
      <c r="S9" s="62">
        <f t="shared" si="6"/>
        <v>22</v>
      </c>
    </row>
    <row r="10" spans="1:20" x14ac:dyDescent="0.3">
      <c r="A10" s="58" t="s">
        <v>1999</v>
      </c>
      <c r="B10" s="59">
        <f>VLOOKUP($A10,'Return Data'!$B$7:$R$2292,3,0)</f>
        <v>44882</v>
      </c>
      <c r="C10" s="60">
        <f>VLOOKUP($A10,'Return Data'!$B$7:$R$2292,4,0)</f>
        <v>173.3278</v>
      </c>
      <c r="D10" s="60">
        <f>VLOOKUP($A10,'Return Data'!$B$7:$R$2292,10,0)</f>
        <v>2.2088000000000001</v>
      </c>
      <c r="E10" s="61">
        <f t="shared" si="0"/>
        <v>10</v>
      </c>
      <c r="F10" s="60">
        <f>VLOOKUP($A10,'Return Data'!$B$7:$R$2292,11,0)</f>
        <v>11.3583</v>
      </c>
      <c r="G10" s="61">
        <f t="shared" si="1"/>
        <v>19</v>
      </c>
      <c r="H10" s="60">
        <f>VLOOKUP($A10,'Return Data'!$B$7:$R$2292,12,0)</f>
        <v>2.5669</v>
      </c>
      <c r="I10" s="61">
        <f t="shared" si="2"/>
        <v>22</v>
      </c>
      <c r="J10" s="60">
        <f>VLOOKUP($A10,'Return Data'!$B$7:$R$2292,13,0)</f>
        <v>-3.2336999999999998</v>
      </c>
      <c r="K10" s="61">
        <f t="shared" si="3"/>
        <v>22</v>
      </c>
      <c r="L10" s="60">
        <f>VLOOKUP($A10,'Return Data'!$B$7:$R$2292,17,0)</f>
        <v>25.899699999999999</v>
      </c>
      <c r="M10" s="61">
        <f t="shared" si="4"/>
        <v>8</v>
      </c>
      <c r="N10" s="60">
        <f>VLOOKUP($A10,'Return Data'!$B$7:$R$2292,14,0)</f>
        <v>20.310400000000001</v>
      </c>
      <c r="O10" s="61">
        <f t="shared" si="5"/>
        <v>8</v>
      </c>
      <c r="P10" s="60">
        <f>VLOOKUP($A10,'Return Data'!$B$7:$R$2292,15,0)</f>
        <v>11.581300000000001</v>
      </c>
      <c r="Q10" s="61">
        <f t="shared" ref="Q10:Q20" si="7">RANK(P10,P$8:P$39,0)</f>
        <v>14</v>
      </c>
      <c r="R10" s="60">
        <f>VLOOKUP($A10,'Return Data'!$B$7:$R$2292,16,0)</f>
        <v>16.0227</v>
      </c>
      <c r="S10" s="62">
        <f t="shared" si="6"/>
        <v>9</v>
      </c>
    </row>
    <row r="11" spans="1:20" x14ac:dyDescent="0.3">
      <c r="A11" s="58" t="s">
        <v>1696</v>
      </c>
      <c r="B11" s="59">
        <f>VLOOKUP($A11,'Return Data'!$B$7:$R$2292,3,0)</f>
        <v>44882</v>
      </c>
      <c r="C11" s="60">
        <f>VLOOKUP($A11,'Return Data'!$B$7:$R$2292,4,0)</f>
        <v>228.01</v>
      </c>
      <c r="D11" s="60">
        <f>VLOOKUP($A11,'Return Data'!$B$7:$R$2292,10,0)</f>
        <v>0.68440000000000001</v>
      </c>
      <c r="E11" s="61">
        <f t="shared" si="0"/>
        <v>19</v>
      </c>
      <c r="F11" s="60">
        <f>VLOOKUP($A11,'Return Data'!$B$7:$R$2292,11,0)</f>
        <v>11.3276</v>
      </c>
      <c r="G11" s="61">
        <f t="shared" si="1"/>
        <v>20</v>
      </c>
      <c r="H11" s="60">
        <f>VLOOKUP($A11,'Return Data'!$B$7:$R$2292,12,0)</f>
        <v>1.7538</v>
      </c>
      <c r="I11" s="61">
        <f t="shared" si="2"/>
        <v>24</v>
      </c>
      <c r="J11" s="60">
        <f>VLOOKUP($A11,'Return Data'!$B$7:$R$2292,13,0)</f>
        <v>-2.5682</v>
      </c>
      <c r="K11" s="61">
        <f t="shared" si="3"/>
        <v>20</v>
      </c>
      <c r="L11" s="60">
        <f>VLOOKUP($A11,'Return Data'!$B$7:$R$2292,17,0)</f>
        <v>19.2605</v>
      </c>
      <c r="M11" s="61">
        <f t="shared" si="4"/>
        <v>18</v>
      </c>
      <c r="N11" s="60">
        <f>VLOOKUP($A11,'Return Data'!$B$7:$R$2292,14,0)</f>
        <v>17.702999999999999</v>
      </c>
      <c r="O11" s="61">
        <f t="shared" si="5"/>
        <v>11</v>
      </c>
      <c r="P11" s="60">
        <f>VLOOKUP($A11,'Return Data'!$B$7:$R$2292,15,0)</f>
        <v>13.601699999999999</v>
      </c>
      <c r="Q11" s="61">
        <f t="shared" si="7"/>
        <v>5</v>
      </c>
      <c r="R11" s="60">
        <f>VLOOKUP($A11,'Return Data'!$B$7:$R$2292,16,0)</f>
        <v>17.702999999999999</v>
      </c>
      <c r="S11" s="62">
        <f t="shared" si="6"/>
        <v>6</v>
      </c>
    </row>
    <row r="12" spans="1:20" x14ac:dyDescent="0.3">
      <c r="A12" s="94" t="s">
        <v>1737</v>
      </c>
      <c r="B12" s="59">
        <f>VLOOKUP($A12,'Return Data'!$B$7:$R$2292,3,0)</f>
        <v>44882</v>
      </c>
      <c r="C12" s="60">
        <f>VLOOKUP($A12,'Return Data'!$B$7:$R$2292,4,0)</f>
        <v>64.688999999999993</v>
      </c>
      <c r="D12" s="60">
        <f>VLOOKUP($A12,'Return Data'!$B$7:$R$2292,10,0)</f>
        <v>-1.2245999999999999</v>
      </c>
      <c r="E12" s="61">
        <f t="shared" si="0"/>
        <v>31</v>
      </c>
      <c r="F12" s="60">
        <f>VLOOKUP($A12,'Return Data'!$B$7:$R$2292,11,0)</f>
        <v>11.7235</v>
      </c>
      <c r="G12" s="61">
        <f t="shared" si="1"/>
        <v>17</v>
      </c>
      <c r="H12" s="60">
        <f>VLOOKUP($A12,'Return Data'!$B$7:$R$2292,12,0)</f>
        <v>1.1003000000000001</v>
      </c>
      <c r="I12" s="61">
        <f t="shared" si="2"/>
        <v>26</v>
      </c>
      <c r="J12" s="60">
        <f>VLOOKUP($A12,'Return Data'!$B$7:$R$2292,13,0)</f>
        <v>-6.6132999999999997</v>
      </c>
      <c r="K12" s="61">
        <f t="shared" si="3"/>
        <v>29</v>
      </c>
      <c r="L12" s="60">
        <f>VLOOKUP($A12,'Return Data'!$B$7:$R$2292,17,0)</f>
        <v>18.129300000000001</v>
      </c>
      <c r="M12" s="61">
        <f t="shared" si="4"/>
        <v>23</v>
      </c>
      <c r="N12" s="60">
        <f>VLOOKUP($A12,'Return Data'!$B$7:$R$2292,14,0)</f>
        <v>15.238799999999999</v>
      </c>
      <c r="O12" s="61">
        <f t="shared" si="5"/>
        <v>18</v>
      </c>
      <c r="P12" s="60">
        <f>VLOOKUP($A12,'Return Data'!$B$7:$R$2292,15,0)</f>
        <v>11.6739</v>
      </c>
      <c r="Q12" s="61">
        <f t="shared" si="7"/>
        <v>13</v>
      </c>
      <c r="R12" s="60">
        <f>VLOOKUP($A12,'Return Data'!$B$7:$R$2292,16,0)</f>
        <v>12.837999999999999</v>
      </c>
      <c r="S12" s="62">
        <f t="shared" si="6"/>
        <v>21</v>
      </c>
    </row>
    <row r="13" spans="1:20" x14ac:dyDescent="0.3">
      <c r="A13" s="94" t="s">
        <v>1660</v>
      </c>
      <c r="B13" s="59">
        <f>VLOOKUP($A13,'Return Data'!$B$7:$R$2292,3,0)</f>
        <v>44882</v>
      </c>
      <c r="C13" s="60">
        <f>VLOOKUP($A13,'Return Data'!$B$7:$R$2292,4,0)</f>
        <v>23.815999999999999</v>
      </c>
      <c r="D13" s="60">
        <f>VLOOKUP($A13,'Return Data'!$B$7:$R$2292,10,0)</f>
        <v>1.9433</v>
      </c>
      <c r="E13" s="61">
        <f t="shared" si="0"/>
        <v>13</v>
      </c>
      <c r="F13" s="60">
        <f>VLOOKUP($A13,'Return Data'!$B$7:$R$2292,11,0)</f>
        <v>14.5771</v>
      </c>
      <c r="G13" s="61">
        <f t="shared" si="1"/>
        <v>7</v>
      </c>
      <c r="H13" s="60">
        <f>VLOOKUP($A13,'Return Data'!$B$7:$R$2292,12,0)</f>
        <v>5.3292999999999999</v>
      </c>
      <c r="I13" s="61">
        <f t="shared" si="2"/>
        <v>9</v>
      </c>
      <c r="J13" s="60">
        <f>VLOOKUP($A13,'Return Data'!$B$7:$R$2292,13,0)</f>
        <v>0.92379999999999995</v>
      </c>
      <c r="K13" s="61">
        <f t="shared" si="3"/>
        <v>8</v>
      </c>
      <c r="L13" s="60">
        <f>VLOOKUP($A13,'Return Data'!$B$7:$R$2292,17,0)</f>
        <v>22.015499999999999</v>
      </c>
      <c r="M13" s="61">
        <f t="shared" si="4"/>
        <v>13</v>
      </c>
      <c r="N13" s="60">
        <f>VLOOKUP($A13,'Return Data'!$B$7:$R$2292,14,0)</f>
        <v>17.028400000000001</v>
      </c>
      <c r="O13" s="61">
        <f t="shared" si="5"/>
        <v>15</v>
      </c>
      <c r="P13" s="60">
        <f>VLOOKUP($A13,'Return Data'!$B$7:$R$2292,15,0)</f>
        <v>11.466900000000001</v>
      </c>
      <c r="Q13" s="61">
        <f t="shared" si="7"/>
        <v>15</v>
      </c>
      <c r="R13" s="60">
        <f>VLOOKUP($A13,'Return Data'!$B$7:$R$2292,16,0)</f>
        <v>11.780900000000001</v>
      </c>
      <c r="S13" s="62">
        <f t="shared" si="6"/>
        <v>25</v>
      </c>
    </row>
    <row r="14" spans="1:20" x14ac:dyDescent="0.3">
      <c r="A14" s="58" t="s">
        <v>1665</v>
      </c>
      <c r="B14" s="59">
        <f>VLOOKUP($A14,'Return Data'!$B$7:$R$2292,3,0)</f>
        <v>44882</v>
      </c>
      <c r="C14" s="60">
        <f>VLOOKUP($A14,'Return Data'!$B$7:$R$2292,4,0)</f>
        <v>1022.5466</v>
      </c>
      <c r="D14" s="60">
        <f>VLOOKUP($A14,'Return Data'!$B$7:$R$2292,10,0)</f>
        <v>4.1441999999999997</v>
      </c>
      <c r="E14" s="61">
        <f t="shared" si="0"/>
        <v>3</v>
      </c>
      <c r="F14" s="60">
        <f>VLOOKUP($A14,'Return Data'!$B$7:$R$2292,11,0)</f>
        <v>15.209</v>
      </c>
      <c r="G14" s="61">
        <f t="shared" si="1"/>
        <v>4</v>
      </c>
      <c r="H14" s="60">
        <f>VLOOKUP($A14,'Return Data'!$B$7:$R$2292,12,0)</f>
        <v>6.9298999999999999</v>
      </c>
      <c r="I14" s="61">
        <f t="shared" si="2"/>
        <v>7</v>
      </c>
      <c r="J14" s="60">
        <f>VLOOKUP($A14,'Return Data'!$B$7:$R$2292,13,0)</f>
        <v>2.5316999999999998</v>
      </c>
      <c r="K14" s="61">
        <f t="shared" si="3"/>
        <v>5</v>
      </c>
      <c r="L14" s="60">
        <f>VLOOKUP($A14,'Return Data'!$B$7:$R$2292,17,0)</f>
        <v>27.251799999999999</v>
      </c>
      <c r="M14" s="61">
        <f t="shared" si="4"/>
        <v>5</v>
      </c>
      <c r="N14" s="60">
        <f>VLOOKUP($A14,'Return Data'!$B$7:$R$2292,14,0)</f>
        <v>20.892299999999999</v>
      </c>
      <c r="O14" s="61">
        <f t="shared" si="5"/>
        <v>5</v>
      </c>
      <c r="P14" s="60">
        <f>VLOOKUP($A14,'Return Data'!$B$7:$R$2292,15,0)</f>
        <v>12.0542</v>
      </c>
      <c r="Q14" s="61">
        <f t="shared" si="7"/>
        <v>10</v>
      </c>
      <c r="R14" s="60">
        <f>VLOOKUP($A14,'Return Data'!$B$7:$R$2292,16,0)</f>
        <v>17.864599999999999</v>
      </c>
      <c r="S14" s="62">
        <f t="shared" si="6"/>
        <v>5</v>
      </c>
    </row>
    <row r="15" spans="1:20" x14ac:dyDescent="0.3">
      <c r="A15" s="58" t="s">
        <v>1667</v>
      </c>
      <c r="B15" s="59">
        <f>VLOOKUP($A15,'Return Data'!$B$7:$R$2292,3,0)</f>
        <v>44882</v>
      </c>
      <c r="C15" s="60">
        <f>VLOOKUP($A15,'Return Data'!$B$7:$R$2292,4,0)</f>
        <v>1155.806</v>
      </c>
      <c r="D15" s="60">
        <f>VLOOKUP($A15,'Return Data'!$B$7:$R$2292,10,0)</f>
        <v>5.3848000000000003</v>
      </c>
      <c r="E15" s="61">
        <f t="shared" si="0"/>
        <v>2</v>
      </c>
      <c r="F15" s="60">
        <f>VLOOKUP($A15,'Return Data'!$B$7:$R$2292,11,0)</f>
        <v>18.706499999999998</v>
      </c>
      <c r="G15" s="61">
        <f t="shared" si="1"/>
        <v>1</v>
      </c>
      <c r="H15" s="60">
        <f>VLOOKUP($A15,'Return Data'!$B$7:$R$2292,12,0)</f>
        <v>16.0397</v>
      </c>
      <c r="I15" s="61">
        <f t="shared" si="2"/>
        <v>1</v>
      </c>
      <c r="J15" s="60">
        <f>VLOOKUP($A15,'Return Data'!$B$7:$R$2292,13,0)</f>
        <v>14.5908</v>
      </c>
      <c r="K15" s="61">
        <f t="shared" si="3"/>
        <v>1</v>
      </c>
      <c r="L15" s="60">
        <f>VLOOKUP($A15,'Return Data'!$B$7:$R$2292,17,0)</f>
        <v>33.950099999999999</v>
      </c>
      <c r="M15" s="61">
        <f t="shared" si="4"/>
        <v>3</v>
      </c>
      <c r="N15" s="60">
        <f>VLOOKUP($A15,'Return Data'!$B$7:$R$2292,14,0)</f>
        <v>20.440200000000001</v>
      </c>
      <c r="O15" s="61">
        <f t="shared" si="5"/>
        <v>6</v>
      </c>
      <c r="P15" s="60">
        <f>VLOOKUP($A15,'Return Data'!$B$7:$R$2292,15,0)</f>
        <v>12.5655</v>
      </c>
      <c r="Q15" s="61">
        <f t="shared" si="7"/>
        <v>8</v>
      </c>
      <c r="R15" s="60">
        <f>VLOOKUP($A15,'Return Data'!$B$7:$R$2292,16,0)</f>
        <v>18.563099999999999</v>
      </c>
      <c r="S15" s="62">
        <f t="shared" si="6"/>
        <v>3</v>
      </c>
    </row>
    <row r="16" spans="1:20" x14ac:dyDescent="0.3">
      <c r="A16" s="102" t="s">
        <v>1661</v>
      </c>
      <c r="B16" s="59">
        <f>VLOOKUP($A16,'Return Data'!$B$7:$R$2292,3,0)</f>
        <v>44882</v>
      </c>
      <c r="C16" s="60">
        <f>VLOOKUP($A16,'Return Data'!$B$7:$R$2292,4,0)</f>
        <v>130.58869999999999</v>
      </c>
      <c r="D16" s="60">
        <f>VLOOKUP($A16,'Return Data'!$B$7:$R$2292,10,0)</f>
        <v>-0.26850000000000002</v>
      </c>
      <c r="E16" s="61">
        <f t="shared" si="0"/>
        <v>26</v>
      </c>
      <c r="F16" s="60">
        <f>VLOOKUP($A16,'Return Data'!$B$7:$R$2292,11,0)</f>
        <v>9.5231999999999992</v>
      </c>
      <c r="G16" s="61">
        <f t="shared" si="1"/>
        <v>25</v>
      </c>
      <c r="H16" s="60">
        <f>VLOOKUP($A16,'Return Data'!$B$7:$R$2292,12,0)</f>
        <v>-0.47970000000000002</v>
      </c>
      <c r="I16" s="61">
        <f t="shared" si="2"/>
        <v>30</v>
      </c>
      <c r="J16" s="60">
        <f>VLOOKUP($A16,'Return Data'!$B$7:$R$2292,13,0)</f>
        <v>-2.9094000000000002</v>
      </c>
      <c r="K16" s="61">
        <f t="shared" si="3"/>
        <v>21</v>
      </c>
      <c r="L16" s="60">
        <f>VLOOKUP($A16,'Return Data'!$B$7:$R$2292,17,0)</f>
        <v>18.295500000000001</v>
      </c>
      <c r="M16" s="61">
        <f t="shared" si="4"/>
        <v>22</v>
      </c>
      <c r="N16" s="60">
        <f>VLOOKUP($A16,'Return Data'!$B$7:$R$2292,14,0)</f>
        <v>15.194599999999999</v>
      </c>
      <c r="O16" s="61">
        <f t="shared" si="5"/>
        <v>19</v>
      </c>
      <c r="P16" s="60">
        <f>VLOOKUP($A16,'Return Data'!$B$7:$R$2292,15,0)</f>
        <v>8.4064999999999994</v>
      </c>
      <c r="Q16" s="61">
        <f t="shared" si="7"/>
        <v>22</v>
      </c>
      <c r="R16" s="60">
        <f>VLOOKUP($A16,'Return Data'!$B$7:$R$2292,16,0)</f>
        <v>14.6935</v>
      </c>
      <c r="S16" s="62">
        <f t="shared" si="6"/>
        <v>15</v>
      </c>
    </row>
    <row r="17" spans="1:19" x14ac:dyDescent="0.3">
      <c r="A17" s="103" t="s">
        <v>1186</v>
      </c>
      <c r="B17" s="59">
        <f>VLOOKUP($A17,'Return Data'!$B$7:$R$2292,3,0)</f>
        <v>44882</v>
      </c>
      <c r="C17" s="60">
        <f>VLOOKUP($A17,'Return Data'!$B$7:$R$2292,4,0)</f>
        <v>470.72</v>
      </c>
      <c r="D17" s="60">
        <f>VLOOKUP($A17,'Return Data'!$B$7:$R$2292,10,0)</f>
        <v>3.1015000000000001</v>
      </c>
      <c r="E17" s="61">
        <f t="shared" si="0"/>
        <v>7</v>
      </c>
      <c r="F17" s="60">
        <f>VLOOKUP($A17,'Return Data'!$B$7:$R$2292,11,0)</f>
        <v>14.4163</v>
      </c>
      <c r="G17" s="61">
        <f t="shared" si="1"/>
        <v>9</v>
      </c>
      <c r="H17" s="60">
        <f>VLOOKUP($A17,'Return Data'!$B$7:$R$2292,12,0)</f>
        <v>7.8914999999999997</v>
      </c>
      <c r="I17" s="61">
        <f t="shared" si="2"/>
        <v>6</v>
      </c>
      <c r="J17" s="60">
        <f>VLOOKUP($A17,'Return Data'!$B$7:$R$2292,13,0)</f>
        <v>1.7113</v>
      </c>
      <c r="K17" s="61">
        <f t="shared" si="3"/>
        <v>7</v>
      </c>
      <c r="L17" s="60">
        <f>VLOOKUP($A17,'Return Data'!$B$7:$R$2292,17,0)</f>
        <v>26.439499999999999</v>
      </c>
      <c r="M17" s="61">
        <f t="shared" si="4"/>
        <v>6</v>
      </c>
      <c r="N17" s="60">
        <f>VLOOKUP($A17,'Return Data'!$B$7:$R$2292,14,0)</f>
        <v>17.276199999999999</v>
      </c>
      <c r="O17" s="61">
        <f t="shared" si="5"/>
        <v>14</v>
      </c>
      <c r="P17" s="60">
        <f>VLOOKUP($A17,'Return Data'!$B$7:$R$2292,15,0)</f>
        <v>11.755599999999999</v>
      </c>
      <c r="Q17" s="61">
        <f t="shared" si="7"/>
        <v>12</v>
      </c>
      <c r="R17" s="60">
        <f>VLOOKUP($A17,'Return Data'!$B$7:$R$2292,16,0)</f>
        <v>14.664099999999999</v>
      </c>
      <c r="S17" s="62">
        <f t="shared" si="6"/>
        <v>16</v>
      </c>
    </row>
    <row r="18" spans="1:19" x14ac:dyDescent="0.3">
      <c r="A18" s="58" t="s">
        <v>1669</v>
      </c>
      <c r="B18" s="59">
        <f>VLOOKUP($A18,'Return Data'!$B$7:$R$2292,3,0)</f>
        <v>44882</v>
      </c>
      <c r="C18" s="60">
        <f>VLOOKUP($A18,'Return Data'!$B$7:$R$2292,4,0)</f>
        <v>35.92</v>
      </c>
      <c r="D18" s="60">
        <f>VLOOKUP($A18,'Return Data'!$B$7:$R$2292,10,0)</f>
        <v>0.36320000000000002</v>
      </c>
      <c r="E18" s="61">
        <f t="shared" si="0"/>
        <v>21</v>
      </c>
      <c r="F18" s="60">
        <f>VLOOKUP($A18,'Return Data'!$B$7:$R$2292,11,0)</f>
        <v>13.2766</v>
      </c>
      <c r="G18" s="61">
        <f t="shared" si="1"/>
        <v>10</v>
      </c>
      <c r="H18" s="60">
        <f>VLOOKUP($A18,'Return Data'!$B$7:$R$2292,12,0)</f>
        <v>4.7229999999999999</v>
      </c>
      <c r="I18" s="61">
        <f t="shared" si="2"/>
        <v>14</v>
      </c>
      <c r="J18" s="60">
        <f>VLOOKUP($A18,'Return Data'!$B$7:$R$2292,13,0)</f>
        <v>0.30719999999999997</v>
      </c>
      <c r="K18" s="61">
        <f t="shared" si="3"/>
        <v>9</v>
      </c>
      <c r="L18" s="60">
        <f>VLOOKUP($A18,'Return Data'!$B$7:$R$2292,17,0)</f>
        <v>23.3446</v>
      </c>
      <c r="M18" s="61">
        <f t="shared" si="4"/>
        <v>10</v>
      </c>
      <c r="N18" s="60">
        <f>VLOOKUP($A18,'Return Data'!$B$7:$R$2292,14,0)</f>
        <v>17.646899999999999</v>
      </c>
      <c r="O18" s="61">
        <f t="shared" si="5"/>
        <v>12</v>
      </c>
      <c r="P18" s="60">
        <f>VLOOKUP($A18,'Return Data'!$B$7:$R$2292,15,0)</f>
        <v>11.7768</v>
      </c>
      <c r="Q18" s="61">
        <f t="shared" si="7"/>
        <v>11</v>
      </c>
      <c r="R18" s="60">
        <f>VLOOKUP($A18,'Return Data'!$B$7:$R$2292,16,0)</f>
        <v>15.9381</v>
      </c>
      <c r="S18" s="62">
        <f t="shared" si="6"/>
        <v>10</v>
      </c>
    </row>
    <row r="19" spans="1:19" x14ac:dyDescent="0.3">
      <c r="A19" s="58" t="s">
        <v>1691</v>
      </c>
      <c r="B19" s="59">
        <f>VLOOKUP($A19,'Return Data'!$B$7:$R$2292,3,0)</f>
        <v>44882</v>
      </c>
      <c r="C19" s="60">
        <f>VLOOKUP($A19,'Return Data'!$B$7:$R$2292,4,0)</f>
        <v>140.21600000000001</v>
      </c>
      <c r="D19" s="60">
        <f>VLOOKUP($A19,'Return Data'!$B$7:$R$2292,10,0)</f>
        <v>0.56810000000000005</v>
      </c>
      <c r="E19" s="61">
        <f t="shared" si="0"/>
        <v>20</v>
      </c>
      <c r="F19" s="60">
        <f>VLOOKUP($A19,'Return Data'!$B$7:$R$2292,11,0)</f>
        <v>14.433999999999999</v>
      </c>
      <c r="G19" s="61">
        <f t="shared" si="1"/>
        <v>8</v>
      </c>
      <c r="H19" s="60">
        <f>VLOOKUP($A19,'Return Data'!$B$7:$R$2292,12,0)</f>
        <v>3.6947000000000001</v>
      </c>
      <c r="I19" s="61">
        <f t="shared" si="2"/>
        <v>19</v>
      </c>
      <c r="J19" s="60">
        <f>VLOOKUP($A19,'Return Data'!$B$7:$R$2292,13,0)</f>
        <v>-0.66869999999999996</v>
      </c>
      <c r="K19" s="61">
        <f t="shared" si="3"/>
        <v>14</v>
      </c>
      <c r="L19" s="60">
        <f>VLOOKUP($A19,'Return Data'!$B$7:$R$2292,17,0)</f>
        <v>20.0014</v>
      </c>
      <c r="M19" s="61">
        <f t="shared" si="4"/>
        <v>17</v>
      </c>
      <c r="N19" s="60">
        <f>VLOOKUP($A19,'Return Data'!$B$7:$R$2292,14,0)</f>
        <v>13.975899999999999</v>
      </c>
      <c r="O19" s="61">
        <f t="shared" si="5"/>
        <v>24</v>
      </c>
      <c r="P19" s="60">
        <f>VLOOKUP($A19,'Return Data'!$B$7:$R$2292,15,0)</f>
        <v>8.4212000000000007</v>
      </c>
      <c r="Q19" s="61">
        <f t="shared" si="7"/>
        <v>21</v>
      </c>
      <c r="R19" s="60">
        <f>VLOOKUP($A19,'Return Data'!$B$7:$R$2292,16,0)</f>
        <v>16.6478</v>
      </c>
      <c r="S19" s="62">
        <f t="shared" si="6"/>
        <v>8</v>
      </c>
    </row>
    <row r="20" spans="1:19" x14ac:dyDescent="0.3">
      <c r="A20" s="58" t="s">
        <v>1189</v>
      </c>
      <c r="B20" s="59">
        <f>VLOOKUP($A20,'Return Data'!$B$7:$R$2292,3,0)</f>
        <v>44882</v>
      </c>
      <c r="C20" s="60">
        <f>VLOOKUP($A20,'Return Data'!$B$7:$R$2292,4,0)</f>
        <v>79.39</v>
      </c>
      <c r="D20" s="60">
        <f>VLOOKUP($A20,'Return Data'!$B$7:$R$2292,10,0)</f>
        <v>2.5842999999999998</v>
      </c>
      <c r="E20" s="61">
        <f t="shared" si="0"/>
        <v>9</v>
      </c>
      <c r="F20" s="60">
        <f>VLOOKUP($A20,'Return Data'!$B$7:$R$2292,11,0)</f>
        <v>12.7219</v>
      </c>
      <c r="G20" s="61">
        <f t="shared" si="1"/>
        <v>13</v>
      </c>
      <c r="H20" s="60">
        <f>VLOOKUP($A20,'Return Data'!$B$7:$R$2292,12,0)</f>
        <v>3.9817</v>
      </c>
      <c r="I20" s="61">
        <f t="shared" si="2"/>
        <v>17</v>
      </c>
      <c r="J20" s="60">
        <f>VLOOKUP($A20,'Return Data'!$B$7:$R$2292,13,0)</f>
        <v>-4.2225000000000001</v>
      </c>
      <c r="K20" s="61">
        <f t="shared" si="3"/>
        <v>25</v>
      </c>
      <c r="L20" s="60">
        <f>VLOOKUP($A20,'Return Data'!$B$7:$R$2292,17,0)</f>
        <v>23.656099999999999</v>
      </c>
      <c r="M20" s="61">
        <f t="shared" si="4"/>
        <v>9</v>
      </c>
      <c r="N20" s="60">
        <f>VLOOKUP($A20,'Return Data'!$B$7:$R$2292,14,0)</f>
        <v>18.569199999999999</v>
      </c>
      <c r="O20" s="61">
        <f t="shared" si="5"/>
        <v>10</v>
      </c>
      <c r="P20" s="60">
        <f>VLOOKUP($A20,'Return Data'!$B$7:$R$2292,15,0)</f>
        <v>9.9030000000000005</v>
      </c>
      <c r="Q20" s="61">
        <f t="shared" si="7"/>
        <v>19</v>
      </c>
      <c r="R20" s="60">
        <f>VLOOKUP($A20,'Return Data'!$B$7:$R$2292,16,0)</f>
        <v>15.157999999999999</v>
      </c>
      <c r="S20" s="62">
        <f t="shared" si="6"/>
        <v>13</v>
      </c>
    </row>
    <row r="21" spans="1:19" x14ac:dyDescent="0.3">
      <c r="A21" s="58" t="s">
        <v>1192</v>
      </c>
      <c r="B21" s="59">
        <f>VLOOKUP($A21,'Return Data'!$B$7:$R$2292,3,0)</f>
        <v>44882</v>
      </c>
      <c r="C21" s="60">
        <f>VLOOKUP($A21,'Return Data'!$B$7:$R$2292,4,0)</f>
        <v>14.253299999999999</v>
      </c>
      <c r="D21" s="60">
        <f>VLOOKUP($A21,'Return Data'!$B$7:$R$2292,10,0)</f>
        <v>3.7063999999999999</v>
      </c>
      <c r="E21" s="61">
        <f t="shared" si="0"/>
        <v>5</v>
      </c>
      <c r="F21" s="60">
        <f>VLOOKUP($A21,'Return Data'!$B$7:$R$2292,11,0)</f>
        <v>14.796900000000001</v>
      </c>
      <c r="G21" s="61">
        <f t="shared" si="1"/>
        <v>5</v>
      </c>
      <c r="H21" s="60">
        <f>VLOOKUP($A21,'Return Data'!$B$7:$R$2292,12,0)</f>
        <v>8.3851999999999993</v>
      </c>
      <c r="I21" s="61">
        <f t="shared" si="2"/>
        <v>4</v>
      </c>
      <c r="J21" s="60">
        <f>VLOOKUP($A21,'Return Data'!$B$7:$R$2292,13,0)</f>
        <v>-3.8849</v>
      </c>
      <c r="K21" s="61">
        <f t="shared" si="3"/>
        <v>24</v>
      </c>
      <c r="L21" s="60">
        <f>VLOOKUP($A21,'Return Data'!$B$7:$R$2292,17,0)</f>
        <v>16.2027</v>
      </c>
      <c r="M21" s="61">
        <f t="shared" si="4"/>
        <v>25</v>
      </c>
      <c r="N21" s="60"/>
      <c r="O21" s="61"/>
      <c r="P21" s="60"/>
      <c r="Q21" s="61"/>
      <c r="R21" s="60">
        <f>VLOOKUP($A21,'Return Data'!$B$7:$R$2292,16,0)</f>
        <v>10.616899999999999</v>
      </c>
      <c r="S21" s="62">
        <f t="shared" si="6"/>
        <v>28</v>
      </c>
    </row>
    <row r="22" spans="1:19" x14ac:dyDescent="0.3">
      <c r="A22" s="58" t="s">
        <v>2003</v>
      </c>
      <c r="B22" s="59">
        <f>VLOOKUP($A22,'Return Data'!$B$7:$R$2292,3,0)</f>
        <v>44882</v>
      </c>
      <c r="C22" s="60">
        <f>VLOOKUP($A22,'Return Data'!$B$7:$R$2292,4,0)</f>
        <v>55.577100000000002</v>
      </c>
      <c r="D22" s="60">
        <f>VLOOKUP($A22,'Return Data'!$B$7:$R$2292,10,0)</f>
        <v>2.8946000000000001</v>
      </c>
      <c r="E22" s="61">
        <f t="shared" si="0"/>
        <v>8</v>
      </c>
      <c r="F22" s="60">
        <f>VLOOKUP($A22,'Return Data'!$B$7:$R$2292,11,0)</f>
        <v>17.119299999999999</v>
      </c>
      <c r="G22" s="61">
        <f t="shared" si="1"/>
        <v>3</v>
      </c>
      <c r="H22" s="60">
        <f>VLOOKUP($A22,'Return Data'!$B$7:$R$2292,12,0)</f>
        <v>8.2927</v>
      </c>
      <c r="I22" s="61">
        <f t="shared" si="2"/>
        <v>5</v>
      </c>
      <c r="J22" s="60">
        <f>VLOOKUP($A22,'Return Data'!$B$7:$R$2292,13,0)</f>
        <v>3.831</v>
      </c>
      <c r="K22" s="61">
        <f t="shared" si="3"/>
        <v>4</v>
      </c>
      <c r="L22" s="60">
        <f>VLOOKUP($A22,'Return Data'!$B$7:$R$2292,17,0)</f>
        <v>25.9255</v>
      </c>
      <c r="M22" s="61">
        <f t="shared" si="4"/>
        <v>7</v>
      </c>
      <c r="N22" s="60">
        <f>VLOOKUP($A22,'Return Data'!$B$7:$R$2292,14,0)</f>
        <v>16.734500000000001</v>
      </c>
      <c r="O22" s="61">
        <f t="shared" ref="O22:O34" si="8">RANK(N22,N$8:N$39,0)</f>
        <v>16</v>
      </c>
      <c r="P22" s="60">
        <f>VLOOKUP($A22,'Return Data'!$B$7:$R$2292,15,0)</f>
        <v>12.6136</v>
      </c>
      <c r="Q22" s="61">
        <f>RANK(P22,P$8:P$39,0)</f>
        <v>7</v>
      </c>
      <c r="R22" s="60">
        <f>VLOOKUP($A22,'Return Data'!$B$7:$R$2292,16,0)</f>
        <v>12.8781</v>
      </c>
      <c r="S22" s="62">
        <f t="shared" si="6"/>
        <v>20</v>
      </c>
    </row>
    <row r="23" spans="1:19" x14ac:dyDescent="0.3">
      <c r="A23" s="58" t="s">
        <v>1678</v>
      </c>
      <c r="B23" s="59">
        <f>VLOOKUP($A23,'Return Data'!$B$7:$R$2292,3,0)</f>
        <v>44882</v>
      </c>
      <c r="C23" s="60">
        <f>VLOOKUP($A23,'Return Data'!$B$7:$R$2292,4,0)</f>
        <v>54.951000000000001</v>
      </c>
      <c r="D23" s="60">
        <f>VLOOKUP($A23,'Return Data'!$B$7:$R$2292,10,0)</f>
        <v>2.0066999999999999</v>
      </c>
      <c r="E23" s="61">
        <f t="shared" si="0"/>
        <v>12</v>
      </c>
      <c r="F23" s="60">
        <f>VLOOKUP($A23,'Return Data'!$B$7:$R$2292,11,0)</f>
        <v>13.047000000000001</v>
      </c>
      <c r="G23" s="61">
        <f t="shared" si="1"/>
        <v>12</v>
      </c>
      <c r="H23" s="60">
        <f>VLOOKUP($A23,'Return Data'!$B$7:$R$2292,12,0)</f>
        <v>6.1260000000000003</v>
      </c>
      <c r="I23" s="61">
        <f t="shared" si="2"/>
        <v>8</v>
      </c>
      <c r="J23" s="60">
        <f>VLOOKUP($A23,'Return Data'!$B$7:$R$2292,13,0)</f>
        <v>2.0577999999999999</v>
      </c>
      <c r="K23" s="61">
        <f t="shared" si="3"/>
        <v>6</v>
      </c>
      <c r="L23" s="60">
        <f>VLOOKUP($A23,'Return Data'!$B$7:$R$2292,17,0)</f>
        <v>18.558499999999999</v>
      </c>
      <c r="M23" s="61">
        <f t="shared" si="4"/>
        <v>21</v>
      </c>
      <c r="N23" s="60">
        <f>VLOOKUP($A23,'Return Data'!$B$7:$R$2292,14,0)</f>
        <v>14.166600000000001</v>
      </c>
      <c r="O23" s="61">
        <f t="shared" si="8"/>
        <v>23</v>
      </c>
      <c r="P23" s="60">
        <f>VLOOKUP($A23,'Return Data'!$B$7:$R$2292,15,0)</f>
        <v>10.9154</v>
      </c>
      <c r="Q23" s="61">
        <f>RANK(P23,P$8:P$39,0)</f>
        <v>16</v>
      </c>
      <c r="R23" s="60">
        <f>VLOOKUP($A23,'Return Data'!$B$7:$R$2292,16,0)</f>
        <v>13.7873</v>
      </c>
      <c r="S23" s="62">
        <f t="shared" si="6"/>
        <v>18</v>
      </c>
    </row>
    <row r="24" spans="1:19" x14ac:dyDescent="0.3">
      <c r="A24" s="58" t="s">
        <v>1693</v>
      </c>
      <c r="B24" s="59">
        <f>VLOOKUP($A24,'Return Data'!$B$7:$R$2292,3,0)</f>
        <v>44882</v>
      </c>
      <c r="C24" s="60">
        <f>VLOOKUP($A24,'Return Data'!$B$7:$R$2292,4,0)</f>
        <v>123.589</v>
      </c>
      <c r="D24" s="60">
        <f>VLOOKUP($A24,'Return Data'!$B$7:$R$2292,10,0)</f>
        <v>1.4446000000000001</v>
      </c>
      <c r="E24" s="61">
        <f t="shared" si="0"/>
        <v>16</v>
      </c>
      <c r="F24" s="60">
        <f>VLOOKUP($A24,'Return Data'!$B$7:$R$2292,11,0)</f>
        <v>11.676500000000001</v>
      </c>
      <c r="G24" s="61">
        <f t="shared" si="1"/>
        <v>18</v>
      </c>
      <c r="H24" s="60">
        <f>VLOOKUP($A24,'Return Data'!$B$7:$R$2292,12,0)</f>
        <v>5.1642000000000001</v>
      </c>
      <c r="I24" s="61">
        <f t="shared" si="2"/>
        <v>12</v>
      </c>
      <c r="J24" s="60">
        <f>VLOOKUP($A24,'Return Data'!$B$7:$R$2292,13,0)</f>
        <v>-0.98540000000000005</v>
      </c>
      <c r="K24" s="61">
        <f t="shared" si="3"/>
        <v>15</v>
      </c>
      <c r="L24" s="60">
        <f>VLOOKUP($A24,'Return Data'!$B$7:$R$2292,17,0)</f>
        <v>19.157900000000001</v>
      </c>
      <c r="M24" s="61">
        <f t="shared" si="4"/>
        <v>20</v>
      </c>
      <c r="N24" s="60">
        <f>VLOOKUP($A24,'Return Data'!$B$7:$R$2292,14,0)</f>
        <v>14.266999999999999</v>
      </c>
      <c r="O24" s="61">
        <f t="shared" si="8"/>
        <v>22</v>
      </c>
      <c r="P24" s="60">
        <f>VLOOKUP($A24,'Return Data'!$B$7:$R$2292,15,0)</f>
        <v>9.0708000000000002</v>
      </c>
      <c r="Q24" s="61">
        <f>RANK(P24,P$8:P$39,0)</f>
        <v>20</v>
      </c>
      <c r="R24" s="60">
        <f>VLOOKUP($A24,'Return Data'!$B$7:$R$2292,16,0)</f>
        <v>15.4344</v>
      </c>
      <c r="S24" s="62">
        <f t="shared" si="6"/>
        <v>12</v>
      </c>
    </row>
    <row r="25" spans="1:19" x14ac:dyDescent="0.3">
      <c r="A25" s="58" t="s">
        <v>1880</v>
      </c>
      <c r="B25" s="59">
        <f>VLOOKUP($A25,'Return Data'!$B$7:$R$2292,3,0)</f>
        <v>44882</v>
      </c>
      <c r="C25" s="60">
        <f>VLOOKUP($A25,'Return Data'!$B$7:$R$2292,4,0)</f>
        <v>66.690600000000003</v>
      </c>
      <c r="D25" s="60">
        <f>VLOOKUP($A25,'Return Data'!$B$7:$R$2292,10,0)</f>
        <v>-0.69430000000000003</v>
      </c>
      <c r="E25" s="61">
        <f t="shared" si="0"/>
        <v>27</v>
      </c>
      <c r="F25" s="60">
        <f>VLOOKUP($A25,'Return Data'!$B$7:$R$2292,11,0)</f>
        <v>9.89</v>
      </c>
      <c r="G25" s="61">
        <f t="shared" si="1"/>
        <v>23</v>
      </c>
      <c r="H25" s="60">
        <f>VLOOKUP($A25,'Return Data'!$B$7:$R$2292,12,0)</f>
        <v>1.6698</v>
      </c>
      <c r="I25" s="61">
        <f t="shared" si="2"/>
        <v>25</v>
      </c>
      <c r="J25" s="60">
        <f>VLOOKUP($A25,'Return Data'!$B$7:$R$2292,13,0)</f>
        <v>-3.3066</v>
      </c>
      <c r="K25" s="61">
        <f t="shared" si="3"/>
        <v>23</v>
      </c>
      <c r="L25" s="60">
        <f>VLOOKUP($A25,'Return Data'!$B$7:$R$2292,17,0)</f>
        <v>13.3429</v>
      </c>
      <c r="M25" s="61">
        <f t="shared" si="4"/>
        <v>30</v>
      </c>
      <c r="N25" s="60">
        <f>VLOOKUP($A25,'Return Data'!$B$7:$R$2292,14,0)</f>
        <v>10.3447</v>
      </c>
      <c r="O25" s="61">
        <f t="shared" si="8"/>
        <v>29</v>
      </c>
      <c r="P25" s="60">
        <f>VLOOKUP($A25,'Return Data'!$B$7:$R$2292,15,0)</f>
        <v>6.9637000000000002</v>
      </c>
      <c r="Q25" s="61">
        <f>RANK(P25,P$8:P$39,0)</f>
        <v>23</v>
      </c>
      <c r="R25" s="60">
        <f>VLOOKUP($A25,'Return Data'!$B$7:$R$2292,16,0)</f>
        <v>8.9183000000000003</v>
      </c>
      <c r="S25" s="62">
        <f t="shared" si="6"/>
        <v>31</v>
      </c>
    </row>
    <row r="26" spans="1:19" x14ac:dyDescent="0.3">
      <c r="A26" s="58" t="s">
        <v>1194</v>
      </c>
      <c r="B26" s="59">
        <f>VLOOKUP($A26,'Return Data'!$B$7:$R$2292,3,0)</f>
        <v>44882</v>
      </c>
      <c r="C26" s="60">
        <f>VLOOKUP($A26,'Return Data'!$B$7:$R$2292,4,0)</f>
        <v>21.2455</v>
      </c>
      <c r="D26" s="60">
        <f>VLOOKUP($A26,'Return Data'!$B$7:$R$2292,10,0)</f>
        <v>3.4599000000000002</v>
      </c>
      <c r="E26" s="61">
        <f t="shared" si="0"/>
        <v>6</v>
      </c>
      <c r="F26" s="60">
        <f>VLOOKUP($A26,'Return Data'!$B$7:$R$2292,11,0)</f>
        <v>10.1762</v>
      </c>
      <c r="G26" s="61">
        <f t="shared" si="1"/>
        <v>22</v>
      </c>
      <c r="H26" s="60">
        <f>VLOOKUP($A26,'Return Data'!$B$7:$R$2292,12,0)</f>
        <v>5.3216999999999999</v>
      </c>
      <c r="I26" s="61">
        <f t="shared" si="2"/>
        <v>10</v>
      </c>
      <c r="J26" s="60">
        <f>VLOOKUP($A26,'Return Data'!$B$7:$R$2292,13,0)</f>
        <v>-1.1459999999999999</v>
      </c>
      <c r="K26" s="61">
        <f t="shared" si="3"/>
        <v>16</v>
      </c>
      <c r="L26" s="60">
        <f>VLOOKUP($A26,'Return Data'!$B$7:$R$2292,17,0)</f>
        <v>29.471699999999998</v>
      </c>
      <c r="M26" s="61">
        <f t="shared" si="4"/>
        <v>4</v>
      </c>
      <c r="N26" s="60">
        <f>VLOOKUP($A26,'Return Data'!$B$7:$R$2292,14,0)</f>
        <v>22.742699999999999</v>
      </c>
      <c r="O26" s="61">
        <f t="shared" si="8"/>
        <v>4</v>
      </c>
      <c r="P26" s="60"/>
      <c r="Q26" s="61"/>
      <c r="R26" s="60">
        <f>VLOOKUP($A26,'Return Data'!$B$7:$R$2292,16,0)</f>
        <v>14.617800000000001</v>
      </c>
      <c r="S26" s="62">
        <f t="shared" si="6"/>
        <v>17</v>
      </c>
    </row>
    <row r="27" spans="1:19" x14ac:dyDescent="0.3">
      <c r="A27" s="58" t="s">
        <v>1689</v>
      </c>
      <c r="B27" s="59">
        <f>VLOOKUP($A27,'Return Data'!$B$7:$R$2292,3,0)</f>
        <v>44882</v>
      </c>
      <c r="C27" s="60">
        <f>VLOOKUP($A27,'Return Data'!$B$7:$R$2292,4,0)</f>
        <v>34.328099999999999</v>
      </c>
      <c r="D27" s="60">
        <f>VLOOKUP($A27,'Return Data'!$B$7:$R$2292,10,0)</f>
        <v>2.1791</v>
      </c>
      <c r="E27" s="61">
        <f t="shared" si="0"/>
        <v>11</v>
      </c>
      <c r="F27" s="60">
        <f>VLOOKUP($A27,'Return Data'!$B$7:$R$2292,11,0)</f>
        <v>12.161</v>
      </c>
      <c r="G27" s="61">
        <f t="shared" si="1"/>
        <v>14</v>
      </c>
      <c r="H27" s="60">
        <f>VLOOKUP($A27,'Return Data'!$B$7:$R$2292,12,0)</f>
        <v>3.8361000000000001</v>
      </c>
      <c r="I27" s="61">
        <f t="shared" si="2"/>
        <v>18</v>
      </c>
      <c r="J27" s="60">
        <f>VLOOKUP($A27,'Return Data'!$B$7:$R$2292,13,0)</f>
        <v>-4.37</v>
      </c>
      <c r="K27" s="61">
        <f t="shared" si="3"/>
        <v>26</v>
      </c>
      <c r="L27" s="60">
        <f>VLOOKUP($A27,'Return Data'!$B$7:$R$2292,17,0)</f>
        <v>10.826599999999999</v>
      </c>
      <c r="M27" s="61">
        <f t="shared" si="4"/>
        <v>31</v>
      </c>
      <c r="N27" s="60">
        <f>VLOOKUP($A27,'Return Data'!$B$7:$R$2292,14,0)</f>
        <v>8.4451999999999998</v>
      </c>
      <c r="O27" s="61">
        <f t="shared" si="8"/>
        <v>30</v>
      </c>
      <c r="P27" s="60">
        <f>VLOOKUP($A27,'Return Data'!$B$7:$R$2292,15,0)</f>
        <v>5.7153</v>
      </c>
      <c r="Q27" s="61">
        <f>RANK(P27,P$8:P$39,0)</f>
        <v>25</v>
      </c>
      <c r="R27" s="60">
        <f>VLOOKUP($A27,'Return Data'!$B$7:$R$2292,16,0)</f>
        <v>15.495200000000001</v>
      </c>
      <c r="S27" s="62">
        <f t="shared" si="6"/>
        <v>11</v>
      </c>
    </row>
    <row r="28" spans="1:19" x14ac:dyDescent="0.3">
      <c r="A28" s="58" t="s">
        <v>1866</v>
      </c>
      <c r="B28" s="59">
        <f>VLOOKUP($A28,'Return Data'!$B$7:$R$2292,3,0)</f>
        <v>44882</v>
      </c>
      <c r="C28" s="60">
        <f>VLOOKUP($A28,'Return Data'!$B$7:$R$2292,4,0)</f>
        <v>16.433700000000002</v>
      </c>
      <c r="D28" s="60">
        <f>VLOOKUP($A28,'Return Data'!$B$7:$R$2292,10,0)</f>
        <v>1.3563000000000001</v>
      </c>
      <c r="E28" s="61">
        <f t="shared" si="0"/>
        <v>18</v>
      </c>
      <c r="F28" s="60">
        <f>VLOOKUP($A28,'Return Data'!$B$7:$R$2292,11,0)</f>
        <v>13.0715</v>
      </c>
      <c r="G28" s="61">
        <f t="shared" si="1"/>
        <v>11</v>
      </c>
      <c r="H28" s="60">
        <f>VLOOKUP($A28,'Return Data'!$B$7:$R$2292,12,0)</f>
        <v>5.2935999999999996</v>
      </c>
      <c r="I28" s="61">
        <f t="shared" si="2"/>
        <v>11</v>
      </c>
      <c r="J28" s="60">
        <f>VLOOKUP($A28,'Return Data'!$B$7:$R$2292,13,0)</f>
        <v>9.1000000000000004E-3</v>
      </c>
      <c r="K28" s="61">
        <f t="shared" si="3"/>
        <v>11</v>
      </c>
      <c r="L28" s="60">
        <f>VLOOKUP($A28,'Return Data'!$B$7:$R$2292,17,0)</f>
        <v>21.2516</v>
      </c>
      <c r="M28" s="61">
        <f t="shared" si="4"/>
        <v>14</v>
      </c>
      <c r="N28" s="60">
        <f>VLOOKUP($A28,'Return Data'!$B$7:$R$2292,14,0)</f>
        <v>14.3865</v>
      </c>
      <c r="O28" s="61">
        <f t="shared" si="8"/>
        <v>21</v>
      </c>
      <c r="P28" s="60"/>
      <c r="Q28" s="61"/>
      <c r="R28" s="60">
        <f>VLOOKUP($A28,'Return Data'!$B$7:$R$2292,16,0)</f>
        <v>12.062900000000001</v>
      </c>
      <c r="S28" s="62">
        <f t="shared" si="6"/>
        <v>24</v>
      </c>
    </row>
    <row r="29" spans="1:19" x14ac:dyDescent="0.3">
      <c r="A29" s="58" t="s">
        <v>1195</v>
      </c>
      <c r="B29" s="59">
        <f>VLOOKUP($A29,'Return Data'!$B$7:$R$2292,3,0)</f>
        <v>44882</v>
      </c>
      <c r="C29" s="60">
        <f>VLOOKUP($A29,'Return Data'!$B$7:$R$2292,4,0)</f>
        <v>166.77</v>
      </c>
      <c r="D29" s="60">
        <f>VLOOKUP($A29,'Return Data'!$B$7:$R$2292,10,0)</f>
        <v>4.1280000000000001</v>
      </c>
      <c r="E29" s="61">
        <f t="shared" si="0"/>
        <v>4</v>
      </c>
      <c r="F29" s="60">
        <f>VLOOKUP($A29,'Return Data'!$B$7:$R$2292,11,0)</f>
        <v>18.0703</v>
      </c>
      <c r="G29" s="61">
        <f t="shared" si="1"/>
        <v>2</v>
      </c>
      <c r="H29" s="60">
        <f>VLOOKUP($A29,'Return Data'!$B$7:$R$2292,12,0)</f>
        <v>14.680199999999999</v>
      </c>
      <c r="I29" s="61">
        <f t="shared" si="2"/>
        <v>2</v>
      </c>
      <c r="J29" s="60">
        <f>VLOOKUP($A29,'Return Data'!$B$7:$R$2292,13,0)</f>
        <v>9.6887000000000008</v>
      </c>
      <c r="K29" s="61">
        <f t="shared" si="3"/>
        <v>2</v>
      </c>
      <c r="L29" s="60">
        <f>VLOOKUP($A29,'Return Data'!$B$7:$R$2292,17,0)</f>
        <v>36.032400000000003</v>
      </c>
      <c r="M29" s="61">
        <f t="shared" si="4"/>
        <v>2</v>
      </c>
      <c r="N29" s="60">
        <f>VLOOKUP($A29,'Return Data'!$B$7:$R$2292,14,0)</f>
        <v>20.416499999999999</v>
      </c>
      <c r="O29" s="61">
        <f t="shared" si="8"/>
        <v>7</v>
      </c>
      <c r="P29" s="60">
        <f>VLOOKUP($A29,'Return Data'!$B$7:$R$2292,15,0)</f>
        <v>12.196099999999999</v>
      </c>
      <c r="Q29" s="61">
        <f>RANK(P29,P$8:P$39,0)</f>
        <v>9</v>
      </c>
      <c r="R29" s="60">
        <f>VLOOKUP($A29,'Return Data'!$B$7:$R$2292,16,0)</f>
        <v>17.282599999999999</v>
      </c>
      <c r="S29" s="62">
        <f t="shared" si="6"/>
        <v>7</v>
      </c>
    </row>
    <row r="30" spans="1:19" x14ac:dyDescent="0.3">
      <c r="A30" s="58" t="s">
        <v>1651</v>
      </c>
      <c r="B30" s="59">
        <f>VLOOKUP($A30,'Return Data'!$B$7:$R$2292,3,0)</f>
        <v>44882</v>
      </c>
      <c r="C30" s="60">
        <f>VLOOKUP($A30,'Return Data'!$B$7:$R$2292,4,0)</f>
        <v>48.979399999999998</v>
      </c>
      <c r="D30" s="60">
        <f>VLOOKUP($A30,'Return Data'!$B$7:$R$2292,10,0)</f>
        <v>-0.95069999999999999</v>
      </c>
      <c r="E30" s="61">
        <f t="shared" si="0"/>
        <v>29</v>
      </c>
      <c r="F30" s="60">
        <f>VLOOKUP($A30,'Return Data'!$B$7:$R$2292,11,0)</f>
        <v>7.7614000000000001</v>
      </c>
      <c r="G30" s="61">
        <f t="shared" si="1"/>
        <v>31</v>
      </c>
      <c r="H30" s="60">
        <f>VLOOKUP($A30,'Return Data'!$B$7:$R$2292,12,0)</f>
        <v>7.4800000000000005E-2</v>
      </c>
      <c r="I30" s="61">
        <f t="shared" si="2"/>
        <v>27</v>
      </c>
      <c r="J30" s="60">
        <f>VLOOKUP($A30,'Return Data'!$B$7:$R$2292,13,0)</f>
        <v>-5.9291</v>
      </c>
      <c r="K30" s="61">
        <f t="shared" si="3"/>
        <v>28</v>
      </c>
      <c r="L30" s="60">
        <f>VLOOKUP($A30,'Return Data'!$B$7:$R$2292,17,0)</f>
        <v>21.130400000000002</v>
      </c>
      <c r="M30" s="61">
        <f t="shared" si="4"/>
        <v>15</v>
      </c>
      <c r="N30" s="60">
        <f>VLOOKUP($A30,'Return Data'!$B$7:$R$2292,14,0)</f>
        <v>22.797699999999999</v>
      </c>
      <c r="O30" s="61">
        <f t="shared" si="8"/>
        <v>3</v>
      </c>
      <c r="P30" s="60">
        <f>VLOOKUP($A30,'Return Data'!$B$7:$R$2292,15,0)</f>
        <v>16.654</v>
      </c>
      <c r="Q30" s="61">
        <f>RANK(P30,P$8:P$39,0)</f>
        <v>2</v>
      </c>
      <c r="R30" s="60">
        <f>VLOOKUP($A30,'Return Data'!$B$7:$R$2292,16,0)</f>
        <v>18.248200000000001</v>
      </c>
      <c r="S30" s="62">
        <f t="shared" si="6"/>
        <v>4</v>
      </c>
    </row>
    <row r="31" spans="1:19" x14ac:dyDescent="0.3">
      <c r="A31" s="58" t="s">
        <v>1681</v>
      </c>
      <c r="B31" s="59">
        <f>VLOOKUP($A31,'Return Data'!$B$7:$R$2292,3,0)</f>
        <v>44882</v>
      </c>
      <c r="C31" s="60">
        <f>VLOOKUP($A31,'Return Data'!$B$7:$R$2292,4,0)</f>
        <v>25.7</v>
      </c>
      <c r="D31" s="60">
        <f>VLOOKUP($A31,'Return Data'!$B$7:$R$2292,10,0)</f>
        <v>0.27310000000000001</v>
      </c>
      <c r="E31" s="61">
        <f t="shared" si="0"/>
        <v>22</v>
      </c>
      <c r="F31" s="60">
        <f>VLOOKUP($A31,'Return Data'!$B$7:$R$2292,11,0)</f>
        <v>9.2223000000000006</v>
      </c>
      <c r="G31" s="61">
        <f t="shared" si="1"/>
        <v>26</v>
      </c>
      <c r="H31" s="60">
        <f>VLOOKUP($A31,'Return Data'!$B$7:$R$2292,12,0)</f>
        <v>-0.27160000000000001</v>
      </c>
      <c r="I31" s="61">
        <f t="shared" si="2"/>
        <v>29</v>
      </c>
      <c r="J31" s="60">
        <f>VLOOKUP($A31,'Return Data'!$B$7:$R$2292,13,0)</f>
        <v>-7.5540000000000003</v>
      </c>
      <c r="K31" s="61">
        <f t="shared" si="3"/>
        <v>30</v>
      </c>
      <c r="L31" s="60">
        <f>VLOOKUP($A31,'Return Data'!$B$7:$R$2292,17,0)</f>
        <v>22.881599999999999</v>
      </c>
      <c r="M31" s="61">
        <f t="shared" si="4"/>
        <v>11</v>
      </c>
      <c r="N31" s="60">
        <f>VLOOKUP($A31,'Return Data'!$B$7:$R$2292,14,0)</f>
        <v>23.26</v>
      </c>
      <c r="O31" s="61">
        <f t="shared" si="8"/>
        <v>2</v>
      </c>
      <c r="P31" s="60">
        <f>VLOOKUP($A31,'Return Data'!$B$7:$R$2292,15,0)</f>
        <v>14.1251</v>
      </c>
      <c r="Q31" s="61">
        <f>RANK(P31,P$8:P$39,0)</f>
        <v>3</v>
      </c>
      <c r="R31" s="60">
        <f>VLOOKUP($A31,'Return Data'!$B$7:$R$2292,16,0)</f>
        <v>13.019399999999999</v>
      </c>
      <c r="S31" s="62">
        <f t="shared" si="6"/>
        <v>19</v>
      </c>
    </row>
    <row r="32" spans="1:19" x14ac:dyDescent="0.3">
      <c r="A32" s="58" t="s">
        <v>1197</v>
      </c>
      <c r="B32" s="59">
        <f>VLOOKUP($A32,'Return Data'!$B$7:$R$2292,3,0)</f>
        <v>44882</v>
      </c>
      <c r="C32" s="60">
        <f>VLOOKUP($A32,'Return Data'!$B$7:$R$2292,4,0)</f>
        <v>453.07139999999998</v>
      </c>
      <c r="D32" s="60">
        <f>VLOOKUP($A32,'Return Data'!$B$7:$R$2292,10,0)</f>
        <v>6.5808</v>
      </c>
      <c r="E32" s="61">
        <f t="shared" si="0"/>
        <v>1</v>
      </c>
      <c r="F32" s="60">
        <f>VLOOKUP($A32,'Return Data'!$B$7:$R$2292,11,0)</f>
        <v>14.771000000000001</v>
      </c>
      <c r="G32" s="61">
        <f t="shared" si="1"/>
        <v>6</v>
      </c>
      <c r="H32" s="60">
        <f>VLOOKUP($A32,'Return Data'!$B$7:$R$2292,12,0)</f>
        <v>10.6632</v>
      </c>
      <c r="I32" s="61">
        <f t="shared" si="2"/>
        <v>3</v>
      </c>
      <c r="J32" s="60">
        <f>VLOOKUP($A32,'Return Data'!$B$7:$R$2292,13,0)</f>
        <v>6.5079000000000002</v>
      </c>
      <c r="K32" s="61">
        <f t="shared" si="3"/>
        <v>3</v>
      </c>
      <c r="L32" s="60">
        <f>VLOOKUP($A32,'Return Data'!$B$7:$R$2292,17,0)</f>
        <v>39.231699999999996</v>
      </c>
      <c r="M32" s="61">
        <f t="shared" si="4"/>
        <v>1</v>
      </c>
      <c r="N32" s="60">
        <f>VLOOKUP($A32,'Return Data'!$B$7:$R$2292,14,0)</f>
        <v>33.007399999999997</v>
      </c>
      <c r="O32" s="61">
        <f t="shared" si="8"/>
        <v>1</v>
      </c>
      <c r="P32" s="60">
        <f>VLOOKUP($A32,'Return Data'!$B$7:$R$2292,15,0)</f>
        <v>21.344100000000001</v>
      </c>
      <c r="Q32" s="61">
        <f>RANK(P32,P$8:P$39,0)</f>
        <v>1</v>
      </c>
      <c r="R32" s="60">
        <f>VLOOKUP($A32,'Return Data'!$B$7:$R$2292,16,0)</f>
        <v>19.2348</v>
      </c>
      <c r="S32" s="62">
        <f t="shared" si="6"/>
        <v>2</v>
      </c>
    </row>
    <row r="33" spans="1:19" x14ac:dyDescent="0.3">
      <c r="A33" s="58" t="s">
        <v>1683</v>
      </c>
      <c r="B33" s="59">
        <f>VLOOKUP($A33,'Return Data'!$B$7:$R$2292,3,0)</f>
        <v>44882</v>
      </c>
      <c r="C33" s="60">
        <f>VLOOKUP($A33,'Return Data'!$B$7:$R$2292,4,0)</f>
        <v>76.889499999999998</v>
      </c>
      <c r="D33" s="60">
        <f>VLOOKUP($A33,'Return Data'!$B$7:$R$2292,10,0)</f>
        <v>0.25009999999999999</v>
      </c>
      <c r="E33" s="61">
        <f t="shared" si="0"/>
        <v>23</v>
      </c>
      <c r="F33" s="60">
        <f>VLOOKUP($A33,'Return Data'!$B$7:$R$2292,11,0)</f>
        <v>8.3910999999999998</v>
      </c>
      <c r="G33" s="61">
        <f t="shared" si="1"/>
        <v>29</v>
      </c>
      <c r="H33" s="60">
        <f>VLOOKUP($A33,'Return Data'!$B$7:$R$2292,12,0)</f>
        <v>2.2374000000000001</v>
      </c>
      <c r="I33" s="61">
        <f t="shared" si="2"/>
        <v>23</v>
      </c>
      <c r="J33" s="60">
        <f>VLOOKUP($A33,'Return Data'!$B$7:$R$2292,13,0)</f>
        <v>-1.8902000000000001</v>
      </c>
      <c r="K33" s="61">
        <f t="shared" si="3"/>
        <v>17</v>
      </c>
      <c r="L33" s="60">
        <f>VLOOKUP($A33,'Return Data'!$B$7:$R$2292,17,0)</f>
        <v>20.4498</v>
      </c>
      <c r="M33" s="61">
        <f t="shared" si="4"/>
        <v>16</v>
      </c>
      <c r="N33" s="60">
        <f>VLOOKUP($A33,'Return Data'!$B$7:$R$2292,14,0)</f>
        <v>14.7431</v>
      </c>
      <c r="O33" s="61">
        <f t="shared" si="8"/>
        <v>20</v>
      </c>
      <c r="P33" s="60">
        <f>VLOOKUP($A33,'Return Data'!$B$7:$R$2292,15,0)</f>
        <v>10.4872</v>
      </c>
      <c r="Q33" s="61">
        <f>RANK(P33,P$8:P$39,0)</f>
        <v>17</v>
      </c>
      <c r="R33" s="60">
        <f>VLOOKUP($A33,'Return Data'!$B$7:$R$2292,16,0)</f>
        <v>12.606</v>
      </c>
      <c r="S33" s="62">
        <f t="shared" si="6"/>
        <v>23</v>
      </c>
    </row>
    <row r="34" spans="1:19" x14ac:dyDescent="0.3">
      <c r="A34" s="58" t="s">
        <v>1685</v>
      </c>
      <c r="B34" s="59">
        <f>VLOOKUP($A34,'Return Data'!$B$7:$R$2292,3,0)</f>
        <v>44882</v>
      </c>
      <c r="C34" s="60">
        <f>VLOOKUP($A34,'Return Data'!$B$7:$R$2292,4,0)</f>
        <v>15.168799999999999</v>
      </c>
      <c r="D34" s="60">
        <f>VLOOKUP($A34,'Return Data'!$B$7:$R$2292,10,0)</f>
        <v>1.5130999999999999</v>
      </c>
      <c r="E34" s="61">
        <f t="shared" si="0"/>
        <v>15</v>
      </c>
      <c r="F34" s="60">
        <f>VLOOKUP($A34,'Return Data'!$B$7:$R$2292,11,0)</f>
        <v>12.0602</v>
      </c>
      <c r="G34" s="61">
        <f t="shared" si="1"/>
        <v>15</v>
      </c>
      <c r="H34" s="60">
        <f>VLOOKUP($A34,'Return Data'!$B$7:$R$2292,12,0)</f>
        <v>4.4776999999999996</v>
      </c>
      <c r="I34" s="61">
        <f t="shared" si="2"/>
        <v>15</v>
      </c>
      <c r="J34" s="60">
        <f>VLOOKUP($A34,'Return Data'!$B$7:$R$2292,13,0)</f>
        <v>-0.30499999999999999</v>
      </c>
      <c r="K34" s="61">
        <f t="shared" si="3"/>
        <v>13</v>
      </c>
      <c r="L34" s="60">
        <f>VLOOKUP($A34,'Return Data'!$B$7:$R$2292,17,0)</f>
        <v>15.572699999999999</v>
      </c>
      <c r="M34" s="61">
        <f t="shared" si="4"/>
        <v>27</v>
      </c>
      <c r="N34" s="60">
        <f>VLOOKUP($A34,'Return Data'!$B$7:$R$2292,14,0)</f>
        <v>12.1145</v>
      </c>
      <c r="O34" s="61">
        <f t="shared" si="8"/>
        <v>27</v>
      </c>
      <c r="P34" s="60"/>
      <c r="Q34" s="61"/>
      <c r="R34" s="60">
        <f>VLOOKUP($A34,'Return Data'!$B$7:$R$2292,16,0)</f>
        <v>10.588699999999999</v>
      </c>
      <c r="S34" s="62">
        <f t="shared" si="6"/>
        <v>29</v>
      </c>
    </row>
    <row r="35" spans="1:19" x14ac:dyDescent="0.3">
      <c r="A35" s="58" t="s">
        <v>1200</v>
      </c>
      <c r="B35" s="59">
        <f>VLOOKUP($A35,'Return Data'!$B$7:$R$2292,3,0)</f>
        <v>0</v>
      </c>
      <c r="C35" s="60">
        <f>VLOOKUP($A35,'Return Data'!$B$7:$R$2292,4,0)</f>
        <v>0</v>
      </c>
      <c r="D35" s="60">
        <f>VLOOKUP($A35,'Return Data'!$B$7:$R$2292,10,0)</f>
        <v>0</v>
      </c>
      <c r="E35" s="61">
        <f t="shared" si="0"/>
        <v>25</v>
      </c>
      <c r="F35" s="60">
        <f>VLOOKUP($A35,'Return Data'!$B$7:$R$2292,11,0)</f>
        <v>0</v>
      </c>
      <c r="G35" s="61">
        <f t="shared" si="1"/>
        <v>32</v>
      </c>
      <c r="H35" s="60">
        <f>VLOOKUP($A35,'Return Data'!$B$7:$R$2292,12,0)</f>
        <v>0</v>
      </c>
      <c r="I35" s="61">
        <f t="shared" si="2"/>
        <v>28</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44882</v>
      </c>
      <c r="C36" s="60">
        <f>VLOOKUP($A36,'Return Data'!$B$7:$R$2292,4,0)</f>
        <v>15.8285</v>
      </c>
      <c r="D36" s="60">
        <f>VLOOKUP($A36,'Return Data'!$B$7:$R$2292,10,0)</f>
        <v>-1.2045999999999999</v>
      </c>
      <c r="E36" s="61">
        <f t="shared" si="0"/>
        <v>30</v>
      </c>
      <c r="F36" s="60">
        <f>VLOOKUP($A36,'Return Data'!$B$7:$R$2292,11,0)</f>
        <v>8.4551999999999996</v>
      </c>
      <c r="G36" s="61">
        <f t="shared" si="1"/>
        <v>28</v>
      </c>
      <c r="H36" s="60">
        <f>VLOOKUP($A36,'Return Data'!$B$7:$R$2292,12,0)</f>
        <v>2.7151000000000001</v>
      </c>
      <c r="I36" s="61">
        <f t="shared" si="2"/>
        <v>21</v>
      </c>
      <c r="J36" s="60">
        <f>VLOOKUP($A36,'Return Data'!$B$7:$R$2292,13,0)</f>
        <v>-5.2690000000000001</v>
      </c>
      <c r="K36" s="61">
        <f t="shared" si="3"/>
        <v>27</v>
      </c>
      <c r="L36" s="60">
        <f>VLOOKUP($A36,'Return Data'!$B$7:$R$2292,17,0)</f>
        <v>15.5654</v>
      </c>
      <c r="M36" s="61">
        <f t="shared" si="4"/>
        <v>28</v>
      </c>
      <c r="N36" s="60">
        <f>VLOOKUP($A36,'Return Data'!$B$7:$R$2292,14,0)</f>
        <v>12.2469</v>
      </c>
      <c r="O36" s="61">
        <f>RANK(N36,N$8:N$39,0)</f>
        <v>26</v>
      </c>
      <c r="P36" s="60"/>
      <c r="Q36" s="61"/>
      <c r="R36" s="60">
        <f>VLOOKUP($A36,'Return Data'!$B$7:$R$2292,16,0)</f>
        <v>11.5541</v>
      </c>
      <c r="S36" s="62">
        <f t="shared" si="6"/>
        <v>26</v>
      </c>
    </row>
    <row r="37" spans="1:19" x14ac:dyDescent="0.3">
      <c r="A37" s="58" t="s">
        <v>1687</v>
      </c>
      <c r="B37" s="59">
        <f>VLOOKUP($A37,'Return Data'!$B$7:$R$2292,3,0)</f>
        <v>44882</v>
      </c>
      <c r="C37" s="60">
        <f>VLOOKUP($A37,'Return Data'!$B$7:$R$2292,4,0)</f>
        <v>153.6</v>
      </c>
      <c r="D37" s="60">
        <f>VLOOKUP($A37,'Return Data'!$B$7:$R$2292,10,0)</f>
        <v>0.21529999999999999</v>
      </c>
      <c r="E37" s="61">
        <f t="shared" si="0"/>
        <v>24</v>
      </c>
      <c r="F37" s="60">
        <f>VLOOKUP($A37,'Return Data'!$B$7:$R$2292,11,0)</f>
        <v>8.1233000000000004</v>
      </c>
      <c r="G37" s="61">
        <f t="shared" si="1"/>
        <v>30</v>
      </c>
      <c r="H37" s="60">
        <f>VLOOKUP($A37,'Return Data'!$B$7:$R$2292,12,0)</f>
        <v>4.9610000000000003</v>
      </c>
      <c r="I37" s="61">
        <f t="shared" si="2"/>
        <v>13</v>
      </c>
      <c r="J37" s="60">
        <f>VLOOKUP($A37,'Return Data'!$B$7:$R$2292,13,0)</f>
        <v>1.2999999999999999E-2</v>
      </c>
      <c r="K37" s="61">
        <f t="shared" si="3"/>
        <v>10</v>
      </c>
      <c r="L37" s="60">
        <f>VLOOKUP($A37,'Return Data'!$B$7:$R$2292,17,0)</f>
        <v>17.761700000000001</v>
      </c>
      <c r="M37" s="61">
        <f t="shared" si="4"/>
        <v>24</v>
      </c>
      <c r="N37" s="60">
        <f>VLOOKUP($A37,'Return Data'!$B$7:$R$2292,14,0)</f>
        <v>11.309100000000001</v>
      </c>
      <c r="O37" s="61">
        <f>RANK(N37,N$8:N$39,0)</f>
        <v>28</v>
      </c>
      <c r="P37" s="60">
        <f>VLOOKUP($A37,'Return Data'!$B$7:$R$2292,15,0)</f>
        <v>6.1969000000000003</v>
      </c>
      <c r="Q37" s="61">
        <f>RANK(P37,P$8:P$39,0)</f>
        <v>24</v>
      </c>
      <c r="R37" s="60">
        <f>VLOOKUP($A37,'Return Data'!$B$7:$R$2292,16,0)</f>
        <v>9.9428000000000001</v>
      </c>
      <c r="S37" s="62">
        <f t="shared" si="6"/>
        <v>30</v>
      </c>
    </row>
    <row r="38" spans="1:19" x14ac:dyDescent="0.3">
      <c r="A38" s="58" t="s">
        <v>1673</v>
      </c>
      <c r="B38" s="59">
        <f>VLOOKUP($A38,'Return Data'!$B$7:$R$2292,3,0)</f>
        <v>44882</v>
      </c>
      <c r="C38" s="60">
        <f>VLOOKUP($A38,'Return Data'!$B$7:$R$2292,4,0)</f>
        <v>34.270000000000003</v>
      </c>
      <c r="D38" s="60">
        <f>VLOOKUP($A38,'Return Data'!$B$7:$R$2292,10,0)</f>
        <v>1.3905000000000001</v>
      </c>
      <c r="E38" s="61">
        <f t="shared" si="0"/>
        <v>17</v>
      </c>
      <c r="F38" s="60">
        <f>VLOOKUP($A38,'Return Data'!$B$7:$R$2292,11,0)</f>
        <v>11.847300000000001</v>
      </c>
      <c r="G38" s="61">
        <f t="shared" si="1"/>
        <v>16</v>
      </c>
      <c r="H38" s="60">
        <f>VLOOKUP($A38,'Return Data'!$B$7:$R$2292,12,0)</f>
        <v>4.4499000000000004</v>
      </c>
      <c r="I38" s="61">
        <f t="shared" si="2"/>
        <v>16</v>
      </c>
      <c r="J38" s="60">
        <f>VLOOKUP($A38,'Return Data'!$B$7:$R$2292,13,0)</f>
        <v>-2.4481000000000002</v>
      </c>
      <c r="K38" s="61">
        <f t="shared" si="3"/>
        <v>18</v>
      </c>
      <c r="L38" s="60">
        <f>VLOOKUP($A38,'Return Data'!$B$7:$R$2292,17,0)</f>
        <v>22.092099999999999</v>
      </c>
      <c r="M38" s="61">
        <f t="shared" si="4"/>
        <v>12</v>
      </c>
      <c r="N38" s="60">
        <f>VLOOKUP($A38,'Return Data'!$B$7:$R$2292,14,0)</f>
        <v>18.723299999999998</v>
      </c>
      <c r="O38" s="61">
        <f>RANK(N38,N$8:N$39,0)</f>
        <v>9</v>
      </c>
      <c r="P38" s="60">
        <f>VLOOKUP($A38,'Return Data'!$B$7:$R$2292,15,0)</f>
        <v>13.237299999999999</v>
      </c>
      <c r="Q38" s="61">
        <f>RANK(P38,P$8:P$39,0)</f>
        <v>6</v>
      </c>
      <c r="R38" s="60">
        <f>VLOOKUP($A38,'Return Data'!$B$7:$R$2292,16,0)</f>
        <v>11.3605</v>
      </c>
      <c r="S38" s="62">
        <f t="shared" si="6"/>
        <v>27</v>
      </c>
    </row>
    <row r="39" spans="1:19" x14ac:dyDescent="0.3">
      <c r="A39" s="58" t="s">
        <v>1739</v>
      </c>
      <c r="B39" s="59">
        <f>VLOOKUP($A39,'Return Data'!$B$7:$R$2292,3,0)</f>
        <v>44882</v>
      </c>
      <c r="C39" s="60">
        <f>VLOOKUP($A39,'Return Data'!$B$7:$R$2292,4,0)</f>
        <v>240.5093</v>
      </c>
      <c r="D39" s="60">
        <f>VLOOKUP($A39,'Return Data'!$B$7:$R$2292,10,0)</f>
        <v>-2.1846000000000001</v>
      </c>
      <c r="E39" s="61">
        <f t="shared" si="0"/>
        <v>32</v>
      </c>
      <c r="F39" s="60">
        <f>VLOOKUP($A39,'Return Data'!$B$7:$R$2292,11,0)</f>
        <v>8.7840000000000007</v>
      </c>
      <c r="G39" s="61">
        <f t="shared" si="1"/>
        <v>27</v>
      </c>
      <c r="H39" s="60">
        <f>VLOOKUP($A39,'Return Data'!$B$7:$R$2292,12,0)</f>
        <v>-2.1042000000000001</v>
      </c>
      <c r="I39" s="61">
        <f t="shared" si="2"/>
        <v>32</v>
      </c>
      <c r="J39" s="60">
        <f>VLOOKUP($A39,'Return Data'!$B$7:$R$2292,13,0)</f>
        <v>-13.613799999999999</v>
      </c>
      <c r="K39" s="61">
        <f t="shared" si="3"/>
        <v>32</v>
      </c>
      <c r="L39" s="60">
        <f>VLOOKUP($A39,'Return Data'!$B$7:$R$2292,17,0)</f>
        <v>15.9383</v>
      </c>
      <c r="M39" s="61">
        <f t="shared" si="4"/>
        <v>26</v>
      </c>
      <c r="N39" s="60">
        <f>VLOOKUP($A39,'Return Data'!$B$7:$R$2292,14,0)</f>
        <v>17.513400000000001</v>
      </c>
      <c r="O39" s="61">
        <f>RANK(N39,N$8:N$39,0)</f>
        <v>13</v>
      </c>
      <c r="P39" s="60">
        <f>VLOOKUP($A39,'Return Data'!$B$7:$R$2292,15,0)</f>
        <v>13.882899999999999</v>
      </c>
      <c r="Q39" s="61">
        <f>RANK(P39,P$8:P$39,0)</f>
        <v>4</v>
      </c>
      <c r="R39" s="60">
        <f>VLOOKUP($A39,'Return Data'!$B$7:$R$2292,16,0)</f>
        <v>14.941700000000001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1.4647249999999998</v>
      </c>
      <c r="E41" s="69"/>
      <c r="F41" s="70">
        <f>AVERAGE(F8:F39)</f>
        <v>11.799175000000002</v>
      </c>
      <c r="G41" s="69"/>
      <c r="H41" s="70">
        <f>AVERAGE(H8:H39)</f>
        <v>4.4332687500000008</v>
      </c>
      <c r="I41" s="69"/>
      <c r="J41" s="70">
        <f>AVERAGE(J8:J39)</f>
        <v>-1.2660031249999999</v>
      </c>
      <c r="K41" s="69"/>
      <c r="L41" s="70">
        <f>AVERAGE(L8:L39)</f>
        <v>21.056221874999999</v>
      </c>
      <c r="M41" s="69"/>
      <c r="N41" s="70">
        <f>AVERAGE(N8:N39)</f>
        <v>17.016116666666669</v>
      </c>
      <c r="O41" s="69"/>
      <c r="P41" s="70">
        <f>AVERAGE(P8:P39)</f>
        <v>11.474656</v>
      </c>
      <c r="Q41" s="69"/>
      <c r="R41" s="70">
        <f>AVERAGE(R8:R39)</f>
        <v>14.027368749999999</v>
      </c>
      <c r="S41" s="71"/>
    </row>
    <row r="42" spans="1:19" x14ac:dyDescent="0.3">
      <c r="A42" s="68" t="s">
        <v>28</v>
      </c>
      <c r="B42" s="69"/>
      <c r="C42" s="69"/>
      <c r="D42" s="70">
        <f>MIN(D8:D39)</f>
        <v>-2.1846000000000001</v>
      </c>
      <c r="E42" s="69"/>
      <c r="F42" s="70">
        <f>MIN(F8:F39)</f>
        <v>0</v>
      </c>
      <c r="G42" s="69"/>
      <c r="H42" s="70">
        <f>MIN(H8:H39)</f>
        <v>-2.1042000000000001</v>
      </c>
      <c r="I42" s="69"/>
      <c r="J42" s="70">
        <f>MIN(J8:J39)</f>
        <v>-13.613799999999999</v>
      </c>
      <c r="K42" s="69"/>
      <c r="L42" s="70">
        <f>MIN(L8:L39)</f>
        <v>0</v>
      </c>
      <c r="M42" s="69"/>
      <c r="N42" s="70">
        <f>MIN(N8:N39)</f>
        <v>8.4451999999999998</v>
      </c>
      <c r="O42" s="69"/>
      <c r="P42" s="70">
        <f>MIN(P8:P39)</f>
        <v>5.7153</v>
      </c>
      <c r="Q42" s="69"/>
      <c r="R42" s="70">
        <f>MIN(R8:R39)</f>
        <v>0</v>
      </c>
      <c r="S42" s="71"/>
    </row>
    <row r="43" spans="1:19" ht="15" thickBot="1" x14ac:dyDescent="0.35">
      <c r="A43" s="72" t="s">
        <v>29</v>
      </c>
      <c r="B43" s="73"/>
      <c r="C43" s="73"/>
      <c r="D43" s="74">
        <f>MAX(D8:D39)</f>
        <v>6.5808</v>
      </c>
      <c r="E43" s="73"/>
      <c r="F43" s="74">
        <f>MAX(F8:F39)</f>
        <v>18.706499999999998</v>
      </c>
      <c r="G43" s="73"/>
      <c r="H43" s="74">
        <f>MAX(H8:H39)</f>
        <v>16.0397</v>
      </c>
      <c r="I43" s="73"/>
      <c r="J43" s="74">
        <f>MAX(J8:J39)</f>
        <v>14.5908</v>
      </c>
      <c r="K43" s="73"/>
      <c r="L43" s="74">
        <f>MAX(L8:L39)</f>
        <v>39.231699999999996</v>
      </c>
      <c r="M43" s="73"/>
      <c r="N43" s="74">
        <f>MAX(N8:N39)</f>
        <v>33.007399999999997</v>
      </c>
      <c r="O43" s="73"/>
      <c r="P43" s="74">
        <f>MAX(P8:P39)</f>
        <v>21.344100000000001</v>
      </c>
      <c r="Q43" s="73"/>
      <c r="R43" s="74">
        <f>MAX(R8:R39)</f>
        <v>21.634399999999999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44882</v>
      </c>
      <c r="C8" s="60">
        <f>VLOOKUP($A8,'Return Data'!$B$7:$R$2292,4,0)</f>
        <v>73.764099999999999</v>
      </c>
      <c r="D8" s="60">
        <f>VLOOKUP($A8,'Return Data'!$B$7:$R$2292,10,0)</f>
        <v>2.0865</v>
      </c>
      <c r="E8" s="61">
        <f t="shared" ref="E8:E21" si="0">RANK(D8,D$8:D$21,0)</f>
        <v>10</v>
      </c>
      <c r="F8" s="60">
        <f>VLOOKUP($A8,'Return Data'!$B$7:$R$2292,11,0)</f>
        <v>11.4596</v>
      </c>
      <c r="G8" s="61">
        <f t="shared" ref="G8:G21" si="1">RANK(F8,F$8:F$21,0)</f>
        <v>12</v>
      </c>
      <c r="H8" s="60">
        <f>VLOOKUP($A8,'Return Data'!$B$7:$R$2292,12,0)</f>
        <v>4.1544999999999996</v>
      </c>
      <c r="I8" s="61">
        <f t="shared" ref="I8:I21" si="2">RANK(H8,H$8:H$21,0)</f>
        <v>14</v>
      </c>
      <c r="J8" s="60">
        <f>VLOOKUP($A8,'Return Data'!$B$7:$R$2292,13,0)</f>
        <v>-1.3641000000000001</v>
      </c>
      <c r="K8" s="61">
        <f t="shared" ref="K8:K21" si="3">RANK(J8,J$8:J$21,0)</f>
        <v>14</v>
      </c>
      <c r="L8" s="60">
        <f>VLOOKUP($A8,'Return Data'!$B$7:$R$2292,17,0)</f>
        <v>24.005199999999999</v>
      </c>
      <c r="M8" s="61">
        <f t="shared" ref="M8:M21" si="4">RANK(L8,L$8:L$21,0)</f>
        <v>6</v>
      </c>
      <c r="N8" s="60">
        <f>VLOOKUP($A8,'Return Data'!$B$7:$R$2292,14,0)</f>
        <v>16.885300000000001</v>
      </c>
      <c r="O8" s="61">
        <f t="shared" ref="O8" si="5">RANK(N8,N$8:N$21,0)</f>
        <v>11</v>
      </c>
      <c r="P8" s="60">
        <f>VLOOKUP($A8,'Return Data'!$B$7:$R$2292,15,0)</f>
        <v>3.2033999999999998</v>
      </c>
      <c r="Q8" s="61">
        <f>RANK(P8,P$8:P$21,0)</f>
        <v>12</v>
      </c>
      <c r="R8" s="60">
        <f>VLOOKUP($A8,'Return Data'!$B$7:$R$2292,16,0)</f>
        <v>14.612</v>
      </c>
      <c r="S8" s="62">
        <f t="shared" ref="S8" si="6">RANK(R8,R$8:R$21,0)</f>
        <v>9</v>
      </c>
    </row>
    <row r="9" spans="1:20" x14ac:dyDescent="0.3">
      <c r="A9" s="58" t="s">
        <v>31</v>
      </c>
      <c r="B9" s="59">
        <f>VLOOKUP($A9,'Return Data'!$B$7:$R$2292,3,0)</f>
        <v>44882</v>
      </c>
      <c r="C9" s="60">
        <f>VLOOKUP($A9,'Return Data'!$B$7:$R$2292,4,0)</f>
        <v>456.90899999999999</v>
      </c>
      <c r="D9" s="60">
        <f>VLOOKUP($A9,'Return Data'!$B$7:$R$2292,10,0)</f>
        <v>4.0301999999999998</v>
      </c>
      <c r="E9" s="61">
        <f t="shared" si="0"/>
        <v>5</v>
      </c>
      <c r="F9" s="60">
        <f>VLOOKUP($A9,'Return Data'!$B$7:$R$2292,11,0)</f>
        <v>14.315799999999999</v>
      </c>
      <c r="G9" s="61">
        <f t="shared" si="1"/>
        <v>3</v>
      </c>
      <c r="H9" s="60">
        <f>VLOOKUP($A9,'Return Data'!$B$7:$R$2292,12,0)</f>
        <v>6.5892999999999997</v>
      </c>
      <c r="I9" s="61">
        <f t="shared" si="2"/>
        <v>7</v>
      </c>
      <c r="J9" s="60">
        <f>VLOOKUP($A9,'Return Data'!$B$7:$R$2292,13,0)</f>
        <v>2.0411999999999999</v>
      </c>
      <c r="K9" s="61">
        <f t="shared" si="3"/>
        <v>7</v>
      </c>
      <c r="L9" s="60">
        <f>VLOOKUP($A9,'Return Data'!$B$7:$R$2292,17,0)</f>
        <v>23.788599999999999</v>
      </c>
      <c r="M9" s="61">
        <f t="shared" si="4"/>
        <v>7</v>
      </c>
      <c r="N9" s="60">
        <f>VLOOKUP($A9,'Return Data'!$B$7:$R$2292,14,0)</f>
        <v>17.8081</v>
      </c>
      <c r="O9" s="61">
        <f t="shared" ref="O9:O21" si="7">RANK(N9,N$8:N$21,0)</f>
        <v>8</v>
      </c>
      <c r="P9" s="60">
        <f>VLOOKUP($A9,'Return Data'!$B$7:$R$2292,15,0)</f>
        <v>9.7086000000000006</v>
      </c>
      <c r="Q9" s="61">
        <f t="shared" ref="Q9:Q21" si="8">RANK(P9,P$8:P$21,0)</f>
        <v>8</v>
      </c>
      <c r="R9" s="60">
        <f>VLOOKUP($A9,'Return Data'!$B$7:$R$2292,16,0)</f>
        <v>14.185499999999999</v>
      </c>
      <c r="S9" s="62">
        <f t="shared" ref="S9:S21" si="9">RANK(R9,R$8:R$21,0)</f>
        <v>11</v>
      </c>
    </row>
    <row r="10" spans="1:20" x14ac:dyDescent="0.3">
      <c r="A10" s="58" t="s">
        <v>32</v>
      </c>
      <c r="B10" s="59">
        <f>VLOOKUP($A10,'Return Data'!$B$7:$R$2292,3,0)</f>
        <v>44882</v>
      </c>
      <c r="C10" s="60">
        <f>VLOOKUP($A10,'Return Data'!$B$7:$R$2292,4,0)</f>
        <v>275.91000000000003</v>
      </c>
      <c r="D10" s="60">
        <f>VLOOKUP($A10,'Return Data'!$B$7:$R$2292,10,0)</f>
        <v>4.0502000000000002</v>
      </c>
      <c r="E10" s="61">
        <f t="shared" si="0"/>
        <v>4</v>
      </c>
      <c r="F10" s="60">
        <f>VLOOKUP($A10,'Return Data'!$B$7:$R$2292,11,0)</f>
        <v>12.076499999999999</v>
      </c>
      <c r="G10" s="61">
        <f t="shared" si="1"/>
        <v>10</v>
      </c>
      <c r="H10" s="60">
        <f>VLOOKUP($A10,'Return Data'!$B$7:$R$2292,12,0)</f>
        <v>8.8488000000000007</v>
      </c>
      <c r="I10" s="61">
        <f t="shared" si="2"/>
        <v>3</v>
      </c>
      <c r="J10" s="60">
        <f>VLOOKUP($A10,'Return Data'!$B$7:$R$2292,13,0)</f>
        <v>10.3508</v>
      </c>
      <c r="K10" s="61">
        <f t="shared" si="3"/>
        <v>1</v>
      </c>
      <c r="L10" s="60">
        <f>VLOOKUP($A10,'Return Data'!$B$7:$R$2292,17,0)</f>
        <v>31.883700000000001</v>
      </c>
      <c r="M10" s="61">
        <f t="shared" si="4"/>
        <v>3</v>
      </c>
      <c r="N10" s="60">
        <f>VLOOKUP($A10,'Return Data'!$B$7:$R$2292,14,0)</f>
        <v>25.084700000000002</v>
      </c>
      <c r="O10" s="61">
        <f t="shared" si="7"/>
        <v>2</v>
      </c>
      <c r="P10" s="60">
        <f>VLOOKUP($A10,'Return Data'!$B$7:$R$2292,15,0)</f>
        <v>14.2494</v>
      </c>
      <c r="Q10" s="61">
        <f t="shared" si="8"/>
        <v>1</v>
      </c>
      <c r="R10" s="60">
        <f>VLOOKUP($A10,'Return Data'!$B$7:$R$2292,16,0)</f>
        <v>19.9163</v>
      </c>
      <c r="S10" s="62">
        <f t="shared" si="9"/>
        <v>1</v>
      </c>
    </row>
    <row r="11" spans="1:20" x14ac:dyDescent="0.3">
      <c r="A11" s="58" t="s">
        <v>33</v>
      </c>
      <c r="B11" s="59">
        <f>VLOOKUP($A11,'Return Data'!$B$7:$R$2292,3,0)</f>
        <v>44882</v>
      </c>
      <c r="C11" s="60">
        <f>VLOOKUP($A11,'Return Data'!$B$7:$R$2292,4,0)</f>
        <v>16.54</v>
      </c>
      <c r="D11" s="60">
        <f>VLOOKUP($A11,'Return Data'!$B$7:$R$2292,10,0)</f>
        <v>2.3515000000000001</v>
      </c>
      <c r="E11" s="61">
        <f t="shared" si="0"/>
        <v>8</v>
      </c>
      <c r="F11" s="60">
        <f>VLOOKUP($A11,'Return Data'!$B$7:$R$2292,11,0)</f>
        <v>13.3653</v>
      </c>
      <c r="G11" s="61">
        <f t="shared" si="1"/>
        <v>7</v>
      </c>
      <c r="H11" s="60">
        <f>VLOOKUP($A11,'Return Data'!$B$7:$R$2292,12,0)</f>
        <v>5.1494</v>
      </c>
      <c r="I11" s="61">
        <f t="shared" si="2"/>
        <v>10</v>
      </c>
      <c r="J11" s="60">
        <f>VLOOKUP($A11,'Return Data'!$B$7:$R$2292,13,0)</f>
        <v>0.91520000000000001</v>
      </c>
      <c r="K11" s="61">
        <f t="shared" si="3"/>
        <v>11</v>
      </c>
      <c r="L11" s="60">
        <f>VLOOKUP($A11,'Return Data'!$B$7:$R$2292,17,0)</f>
        <v>22.5672</v>
      </c>
      <c r="M11" s="61">
        <f t="shared" si="4"/>
        <v>10</v>
      </c>
      <c r="N11" s="60">
        <f>VLOOKUP($A11,'Return Data'!$B$7:$R$2292,14,0)</f>
        <v>17.0898</v>
      </c>
      <c r="O11" s="61">
        <f t="shared" si="7"/>
        <v>9</v>
      </c>
      <c r="P11" s="60"/>
      <c r="Q11" s="61"/>
      <c r="R11" s="60">
        <f>VLOOKUP($A11,'Return Data'!$B$7:$R$2292,16,0)</f>
        <v>12.5801</v>
      </c>
      <c r="S11" s="62">
        <f t="shared" si="9"/>
        <v>13</v>
      </c>
    </row>
    <row r="12" spans="1:20" x14ac:dyDescent="0.3">
      <c r="A12" s="58" t="s">
        <v>34</v>
      </c>
      <c r="B12" s="59">
        <f>VLOOKUP($A12,'Return Data'!$B$7:$R$2292,3,0)</f>
        <v>44882</v>
      </c>
      <c r="C12" s="60">
        <f>VLOOKUP($A12,'Return Data'!$B$7:$R$2292,4,0)</f>
        <v>92.308000000000007</v>
      </c>
      <c r="D12" s="60">
        <f>VLOOKUP($A12,'Return Data'!$B$7:$R$2292,10,0)</f>
        <v>1.3205</v>
      </c>
      <c r="E12" s="61">
        <f t="shared" si="0"/>
        <v>14</v>
      </c>
      <c r="F12" s="60">
        <f>VLOOKUP($A12,'Return Data'!$B$7:$R$2292,11,0)</f>
        <v>9.7728999999999999</v>
      </c>
      <c r="G12" s="61">
        <f t="shared" si="1"/>
        <v>14</v>
      </c>
      <c r="H12" s="60">
        <f>VLOOKUP($A12,'Return Data'!$B$7:$R$2292,12,0)</f>
        <v>5.0506000000000002</v>
      </c>
      <c r="I12" s="61">
        <f t="shared" si="2"/>
        <v>11</v>
      </c>
      <c r="J12" s="60">
        <f>VLOOKUP($A12,'Return Data'!$B$7:$R$2292,13,0)</f>
        <v>3.9036</v>
      </c>
      <c r="K12" s="61">
        <f t="shared" si="3"/>
        <v>3</v>
      </c>
      <c r="L12" s="60">
        <f>VLOOKUP($A12,'Return Data'!$B$7:$R$2292,17,0)</f>
        <v>36.7654</v>
      </c>
      <c r="M12" s="61">
        <f t="shared" si="4"/>
        <v>1</v>
      </c>
      <c r="N12" s="60">
        <f>VLOOKUP($A12,'Return Data'!$B$7:$R$2292,14,0)</f>
        <v>25.528600000000001</v>
      </c>
      <c r="O12" s="61">
        <f t="shared" si="7"/>
        <v>1</v>
      </c>
      <c r="P12" s="60">
        <f>VLOOKUP($A12,'Return Data'!$B$7:$R$2292,15,0)</f>
        <v>11.056699999999999</v>
      </c>
      <c r="Q12" s="61">
        <f t="shared" si="8"/>
        <v>4</v>
      </c>
      <c r="R12" s="60">
        <f>VLOOKUP($A12,'Return Data'!$B$7:$R$2292,16,0)</f>
        <v>16.314</v>
      </c>
      <c r="S12" s="62">
        <f t="shared" si="9"/>
        <v>4</v>
      </c>
    </row>
    <row r="13" spans="1:20" x14ac:dyDescent="0.3">
      <c r="A13" s="58" t="s">
        <v>35</v>
      </c>
      <c r="B13" s="59">
        <f>VLOOKUP($A13,'Return Data'!$B$7:$R$2292,3,0)</f>
        <v>44882</v>
      </c>
      <c r="C13" s="60">
        <f>VLOOKUP($A13,'Return Data'!$B$7:$R$2292,4,0)</f>
        <v>17.666799999999999</v>
      </c>
      <c r="D13" s="60">
        <f>VLOOKUP($A13,'Return Data'!$B$7:$R$2292,10,0)</f>
        <v>1.351</v>
      </c>
      <c r="E13" s="61">
        <f t="shared" si="0"/>
        <v>13</v>
      </c>
      <c r="F13" s="60">
        <f>VLOOKUP($A13,'Return Data'!$B$7:$R$2292,11,0)</f>
        <v>10.987</v>
      </c>
      <c r="G13" s="61">
        <f t="shared" si="1"/>
        <v>13</v>
      </c>
      <c r="H13" s="60">
        <f>VLOOKUP($A13,'Return Data'!$B$7:$R$2292,12,0)</f>
        <v>4.2172000000000001</v>
      </c>
      <c r="I13" s="61">
        <f t="shared" si="2"/>
        <v>13</v>
      </c>
      <c r="J13" s="60">
        <f>VLOOKUP($A13,'Return Data'!$B$7:$R$2292,13,0)</f>
        <v>-1.0972999999999999</v>
      </c>
      <c r="K13" s="61">
        <f t="shared" si="3"/>
        <v>13</v>
      </c>
      <c r="L13" s="60">
        <f>VLOOKUP($A13,'Return Data'!$B$7:$R$2292,17,0)</f>
        <v>18.131</v>
      </c>
      <c r="M13" s="61">
        <f t="shared" si="4"/>
        <v>14</v>
      </c>
      <c r="N13" s="60">
        <f>VLOOKUP($A13,'Return Data'!$B$7:$R$2292,14,0)</f>
        <v>15.2255</v>
      </c>
      <c r="O13" s="61">
        <f t="shared" si="7"/>
        <v>13</v>
      </c>
      <c r="P13" s="60">
        <f>VLOOKUP($A13,'Return Data'!$B$7:$R$2292,15,0)</f>
        <v>5.7465000000000002</v>
      </c>
      <c r="Q13" s="61">
        <f t="shared" si="8"/>
        <v>11</v>
      </c>
      <c r="R13" s="60">
        <f>VLOOKUP($A13,'Return Data'!$B$7:$R$2292,16,0)</f>
        <v>8.2249999999999996</v>
      </c>
      <c r="S13" s="62">
        <f t="shared" si="9"/>
        <v>14</v>
      </c>
    </row>
    <row r="14" spans="1:20" x14ac:dyDescent="0.3">
      <c r="A14" s="58" t="s">
        <v>36</v>
      </c>
      <c r="B14" s="59">
        <f>VLOOKUP($A14,'Return Data'!$B$7:$R$2292,3,0)</f>
        <v>44882</v>
      </c>
      <c r="C14" s="60">
        <f>VLOOKUP($A14,'Return Data'!$B$7:$R$2292,4,0)</f>
        <v>432.10826520119201</v>
      </c>
      <c r="D14" s="60">
        <f>VLOOKUP($A14,'Return Data'!$B$7:$R$2292,10,0)</f>
        <v>4.4911000000000003</v>
      </c>
      <c r="E14" s="61">
        <f t="shared" si="0"/>
        <v>2</v>
      </c>
      <c r="F14" s="60">
        <f>VLOOKUP($A14,'Return Data'!$B$7:$R$2292,11,0)</f>
        <v>14.7256</v>
      </c>
      <c r="G14" s="61">
        <f t="shared" si="1"/>
        <v>2</v>
      </c>
      <c r="H14" s="60">
        <f>VLOOKUP($A14,'Return Data'!$B$7:$R$2292,12,0)</f>
        <v>4.9180000000000001</v>
      </c>
      <c r="I14" s="61">
        <f t="shared" si="2"/>
        <v>12</v>
      </c>
      <c r="J14" s="60">
        <f>VLOOKUP($A14,'Return Data'!$B$7:$R$2292,13,0)</f>
        <v>-0.1459</v>
      </c>
      <c r="K14" s="61">
        <f t="shared" si="3"/>
        <v>12</v>
      </c>
      <c r="L14" s="60">
        <f>VLOOKUP($A14,'Return Data'!$B$7:$R$2292,17,0)</f>
        <v>23.457799999999999</v>
      </c>
      <c r="M14" s="61">
        <f t="shared" si="4"/>
        <v>8</v>
      </c>
      <c r="N14" s="60">
        <f>VLOOKUP($A14,'Return Data'!$B$7:$R$2292,14,0)</f>
        <v>16.968599999999999</v>
      </c>
      <c r="O14" s="61">
        <f t="shared" si="7"/>
        <v>10</v>
      </c>
      <c r="P14" s="60">
        <f>VLOOKUP($A14,'Return Data'!$B$7:$R$2292,15,0)</f>
        <v>10.3653</v>
      </c>
      <c r="Q14" s="61">
        <f t="shared" si="8"/>
        <v>6</v>
      </c>
      <c r="R14" s="60">
        <f>VLOOKUP($A14,'Return Data'!$B$7:$R$2292,16,0)</f>
        <v>15.930999999999999</v>
      </c>
      <c r="S14" s="62">
        <f t="shared" si="9"/>
        <v>5</v>
      </c>
    </row>
    <row r="15" spans="1:20" x14ac:dyDescent="0.3">
      <c r="A15" s="58" t="s">
        <v>37</v>
      </c>
      <c r="B15" s="59">
        <f>VLOOKUP($A15,'Return Data'!$B$7:$R$2292,3,0)</f>
        <v>44882</v>
      </c>
      <c r="C15" s="60">
        <f>VLOOKUP($A15,'Return Data'!$B$7:$R$2292,4,0)</f>
        <v>60.35</v>
      </c>
      <c r="D15" s="60">
        <f>VLOOKUP($A15,'Return Data'!$B$7:$R$2292,10,0)</f>
        <v>4.1092000000000004</v>
      </c>
      <c r="E15" s="61">
        <f t="shared" si="0"/>
        <v>3</v>
      </c>
      <c r="F15" s="60">
        <f>VLOOKUP($A15,'Return Data'!$B$7:$R$2292,11,0)</f>
        <v>12.8375</v>
      </c>
      <c r="G15" s="61">
        <f t="shared" si="1"/>
        <v>9</v>
      </c>
      <c r="H15" s="60">
        <f>VLOOKUP($A15,'Return Data'!$B$7:$R$2292,12,0)</f>
        <v>5.6844000000000001</v>
      </c>
      <c r="I15" s="61">
        <f t="shared" si="2"/>
        <v>9</v>
      </c>
      <c r="J15" s="60">
        <f>VLOOKUP($A15,'Return Data'!$B$7:$R$2292,13,0)</f>
        <v>2.25</v>
      </c>
      <c r="K15" s="61">
        <f t="shared" si="3"/>
        <v>6</v>
      </c>
      <c r="L15" s="60">
        <f>VLOOKUP($A15,'Return Data'!$B$7:$R$2292,17,0)</f>
        <v>25.369</v>
      </c>
      <c r="M15" s="61">
        <f t="shared" si="4"/>
        <v>5</v>
      </c>
      <c r="N15" s="60">
        <f>VLOOKUP($A15,'Return Data'!$B$7:$R$2292,14,0)</f>
        <v>19.395800000000001</v>
      </c>
      <c r="O15" s="61">
        <f t="shared" si="7"/>
        <v>5</v>
      </c>
      <c r="P15" s="60">
        <f>VLOOKUP($A15,'Return Data'!$B$7:$R$2292,15,0)</f>
        <v>10.138299999999999</v>
      </c>
      <c r="Q15" s="61">
        <f t="shared" si="8"/>
        <v>7</v>
      </c>
      <c r="R15" s="60">
        <f>VLOOKUP($A15,'Return Data'!$B$7:$R$2292,16,0)</f>
        <v>14.994899999999999</v>
      </c>
      <c r="S15" s="62">
        <f t="shared" si="9"/>
        <v>8</v>
      </c>
    </row>
    <row r="16" spans="1:20" x14ac:dyDescent="0.3">
      <c r="A16" s="58" t="s">
        <v>38</v>
      </c>
      <c r="B16" s="59">
        <f>VLOOKUP($A16,'Return Data'!$B$7:$R$2292,3,0)</f>
        <v>44882</v>
      </c>
      <c r="C16" s="60">
        <f>VLOOKUP($A16,'Return Data'!$B$7:$R$2292,4,0)</f>
        <v>129.3288</v>
      </c>
      <c r="D16" s="60">
        <f>VLOOKUP($A16,'Return Data'!$B$7:$R$2292,10,0)</f>
        <v>3.0287000000000002</v>
      </c>
      <c r="E16" s="61">
        <f t="shared" si="0"/>
        <v>6</v>
      </c>
      <c r="F16" s="60">
        <f>VLOOKUP($A16,'Return Data'!$B$7:$R$2292,11,0)</f>
        <v>13.917899999999999</v>
      </c>
      <c r="G16" s="61">
        <f t="shared" si="1"/>
        <v>5</v>
      </c>
      <c r="H16" s="60">
        <f>VLOOKUP($A16,'Return Data'!$B$7:$R$2292,12,0)</f>
        <v>6.9028</v>
      </c>
      <c r="I16" s="61">
        <f t="shared" si="2"/>
        <v>5</v>
      </c>
      <c r="J16" s="60">
        <f>VLOOKUP($A16,'Return Data'!$B$7:$R$2292,13,0)</f>
        <v>2.7002999999999999</v>
      </c>
      <c r="K16" s="61">
        <f t="shared" si="3"/>
        <v>5</v>
      </c>
      <c r="L16" s="60">
        <f>VLOOKUP($A16,'Return Data'!$B$7:$R$2292,17,0)</f>
        <v>27.369399999999999</v>
      </c>
      <c r="M16" s="61">
        <f t="shared" si="4"/>
        <v>4</v>
      </c>
      <c r="N16" s="60">
        <f>VLOOKUP($A16,'Return Data'!$B$7:$R$2292,14,0)</f>
        <v>20.519400000000001</v>
      </c>
      <c r="O16" s="61">
        <f t="shared" si="7"/>
        <v>4</v>
      </c>
      <c r="P16" s="60">
        <f>VLOOKUP($A16,'Return Data'!$B$7:$R$2292,15,0)</f>
        <v>12.002800000000001</v>
      </c>
      <c r="Q16" s="61">
        <f t="shared" si="8"/>
        <v>3</v>
      </c>
      <c r="R16" s="60">
        <f>VLOOKUP($A16,'Return Data'!$B$7:$R$2292,16,0)</f>
        <v>15.795</v>
      </c>
      <c r="S16" s="62">
        <f t="shared" si="9"/>
        <v>6</v>
      </c>
    </row>
    <row r="17" spans="1:19" x14ac:dyDescent="0.3">
      <c r="A17" s="58" t="s">
        <v>39</v>
      </c>
      <c r="B17" s="59">
        <f>VLOOKUP($A17,'Return Data'!$B$7:$R$2292,3,0)</f>
        <v>44882</v>
      </c>
      <c r="C17" s="60">
        <f>VLOOKUP($A17,'Return Data'!$B$7:$R$2292,4,0)</f>
        <v>80.209999999999994</v>
      </c>
      <c r="D17" s="60">
        <f>VLOOKUP($A17,'Return Data'!$B$7:$R$2292,10,0)</f>
        <v>1.5187999999999999</v>
      </c>
      <c r="E17" s="61">
        <f t="shared" si="0"/>
        <v>12</v>
      </c>
      <c r="F17" s="60">
        <f>VLOOKUP($A17,'Return Data'!$B$7:$R$2292,11,0)</f>
        <v>11.4802</v>
      </c>
      <c r="G17" s="61">
        <f t="shared" si="1"/>
        <v>11</v>
      </c>
      <c r="H17" s="60">
        <f>VLOOKUP($A17,'Return Data'!$B$7:$R$2292,12,0)</f>
        <v>7.3186999999999998</v>
      </c>
      <c r="I17" s="61">
        <f t="shared" si="2"/>
        <v>4</v>
      </c>
      <c r="J17" s="60">
        <f>VLOOKUP($A17,'Return Data'!$B$7:$R$2292,13,0)</f>
        <v>1.3648</v>
      </c>
      <c r="K17" s="61">
        <f t="shared" si="3"/>
        <v>9</v>
      </c>
      <c r="L17" s="60">
        <f>VLOOKUP($A17,'Return Data'!$B$7:$R$2292,17,0)</f>
        <v>20.315100000000001</v>
      </c>
      <c r="M17" s="61">
        <f t="shared" si="4"/>
        <v>13</v>
      </c>
      <c r="N17" s="60">
        <f>VLOOKUP($A17,'Return Data'!$B$7:$R$2292,14,0)</f>
        <v>14.9412</v>
      </c>
      <c r="O17" s="61">
        <f t="shared" si="7"/>
        <v>14</v>
      </c>
      <c r="P17" s="60">
        <f>VLOOKUP($A17,'Return Data'!$B$7:$R$2292,15,0)</f>
        <v>8.8040000000000003</v>
      </c>
      <c r="Q17" s="61">
        <f t="shared" si="8"/>
        <v>10</v>
      </c>
      <c r="R17" s="60">
        <f>VLOOKUP($A17,'Return Data'!$B$7:$R$2292,16,0)</f>
        <v>13.096500000000001</v>
      </c>
      <c r="S17" s="62">
        <f t="shared" si="9"/>
        <v>12</v>
      </c>
    </row>
    <row r="18" spans="1:19" x14ac:dyDescent="0.3">
      <c r="A18" s="58" t="s">
        <v>40</v>
      </c>
      <c r="B18" s="59">
        <f>VLOOKUP($A18,'Return Data'!$B$7:$R$2292,3,0)</f>
        <v>44882</v>
      </c>
      <c r="C18" s="60">
        <f>VLOOKUP($A18,'Return Data'!$B$7:$R$2292,4,0)</f>
        <v>210.55160000000001</v>
      </c>
      <c r="D18" s="60">
        <f>VLOOKUP($A18,'Return Data'!$B$7:$R$2292,10,0)</f>
        <v>2.5438999999999998</v>
      </c>
      <c r="E18" s="61">
        <f t="shared" si="0"/>
        <v>7</v>
      </c>
      <c r="F18" s="60">
        <f>VLOOKUP($A18,'Return Data'!$B$7:$R$2292,11,0)</f>
        <v>13.292899999999999</v>
      </c>
      <c r="G18" s="61">
        <f t="shared" si="1"/>
        <v>8</v>
      </c>
      <c r="H18" s="60">
        <f>VLOOKUP($A18,'Return Data'!$B$7:$R$2292,12,0)</f>
        <v>9.2949000000000002</v>
      </c>
      <c r="I18" s="61">
        <f t="shared" si="2"/>
        <v>2</v>
      </c>
      <c r="J18" s="60">
        <f>VLOOKUP($A18,'Return Data'!$B$7:$R$2292,13,0)</f>
        <v>3.6675</v>
      </c>
      <c r="K18" s="61">
        <f t="shared" si="3"/>
        <v>4</v>
      </c>
      <c r="L18" s="60">
        <f>VLOOKUP($A18,'Return Data'!$B$7:$R$2292,17,0)</f>
        <v>20.326799999999999</v>
      </c>
      <c r="M18" s="61">
        <f t="shared" si="4"/>
        <v>12</v>
      </c>
      <c r="N18" s="60">
        <f>VLOOKUP($A18,'Return Data'!$B$7:$R$2292,14,0)</f>
        <v>15.4414</v>
      </c>
      <c r="O18" s="61">
        <f t="shared" si="7"/>
        <v>12</v>
      </c>
      <c r="P18" s="60">
        <f>VLOOKUP($A18,'Return Data'!$B$7:$R$2292,15,0)</f>
        <v>9.3230000000000004</v>
      </c>
      <c r="Q18" s="61">
        <f t="shared" si="8"/>
        <v>9</v>
      </c>
      <c r="R18" s="60">
        <f>VLOOKUP($A18,'Return Data'!$B$7:$R$2292,16,0)</f>
        <v>18.0137</v>
      </c>
      <c r="S18" s="62">
        <f t="shared" si="9"/>
        <v>2</v>
      </c>
    </row>
    <row r="19" spans="1:19" x14ac:dyDescent="0.3">
      <c r="A19" s="58" t="s">
        <v>43</v>
      </c>
      <c r="B19" s="59">
        <f>VLOOKUP($A19,'Return Data'!$B$7:$R$2292,3,0)</f>
        <v>44882</v>
      </c>
      <c r="C19" s="60">
        <f>VLOOKUP($A19,'Return Data'!$B$7:$R$2292,4,0)</f>
        <v>455.56959999999998</v>
      </c>
      <c r="D19" s="60">
        <f>VLOOKUP($A19,'Return Data'!$B$7:$R$2292,10,0)</f>
        <v>5.6814999999999998</v>
      </c>
      <c r="E19" s="61">
        <f t="shared" si="0"/>
        <v>1</v>
      </c>
      <c r="F19" s="60">
        <f>VLOOKUP($A19,'Return Data'!$B$7:$R$2292,11,0)</f>
        <v>17.997499999999999</v>
      </c>
      <c r="G19" s="61">
        <f t="shared" si="1"/>
        <v>1</v>
      </c>
      <c r="H19" s="60">
        <f>VLOOKUP($A19,'Return Data'!$B$7:$R$2292,12,0)</f>
        <v>13.6069</v>
      </c>
      <c r="I19" s="61">
        <f t="shared" si="2"/>
        <v>1</v>
      </c>
      <c r="J19" s="60">
        <f>VLOOKUP($A19,'Return Data'!$B$7:$R$2292,13,0)</f>
        <v>9.2921999999999993</v>
      </c>
      <c r="K19" s="61">
        <f t="shared" si="3"/>
        <v>2</v>
      </c>
      <c r="L19" s="60">
        <f>VLOOKUP($A19,'Return Data'!$B$7:$R$2292,17,0)</f>
        <v>36.733699999999999</v>
      </c>
      <c r="M19" s="61">
        <f t="shared" si="4"/>
        <v>2</v>
      </c>
      <c r="N19" s="60">
        <f>VLOOKUP($A19,'Return Data'!$B$7:$R$2292,14,0)</f>
        <v>23.986999999999998</v>
      </c>
      <c r="O19" s="61">
        <f t="shared" si="7"/>
        <v>3</v>
      </c>
      <c r="P19" s="60">
        <f>VLOOKUP($A19,'Return Data'!$B$7:$R$2292,15,0)</f>
        <v>11.021599999999999</v>
      </c>
      <c r="Q19" s="61">
        <f t="shared" si="8"/>
        <v>5</v>
      </c>
      <c r="R19" s="60">
        <f>VLOOKUP($A19,'Return Data'!$B$7:$R$2292,16,0)</f>
        <v>17.488900000000001</v>
      </c>
      <c r="S19" s="62">
        <f t="shared" si="9"/>
        <v>3</v>
      </c>
    </row>
    <row r="20" spans="1:19" x14ac:dyDescent="0.3">
      <c r="A20" s="58" t="s">
        <v>44</v>
      </c>
      <c r="B20" s="59">
        <f>VLOOKUP($A20,'Return Data'!$B$7:$R$2292,3,0)</f>
        <v>44882</v>
      </c>
      <c r="C20" s="60">
        <f>VLOOKUP($A20,'Return Data'!$B$7:$R$2292,4,0)</f>
        <v>17.670000000000002</v>
      </c>
      <c r="D20" s="60">
        <f>VLOOKUP($A20,'Return Data'!$B$7:$R$2292,10,0)</f>
        <v>2.3161999999999998</v>
      </c>
      <c r="E20" s="61">
        <f t="shared" si="0"/>
        <v>9</v>
      </c>
      <c r="F20" s="60">
        <f>VLOOKUP($A20,'Return Data'!$B$7:$R$2292,11,0)</f>
        <v>14</v>
      </c>
      <c r="G20" s="61">
        <f t="shared" si="1"/>
        <v>4</v>
      </c>
      <c r="H20" s="60">
        <f>VLOOKUP($A20,'Return Data'!$B$7:$R$2292,12,0)</f>
        <v>6.8966000000000003</v>
      </c>
      <c r="I20" s="61">
        <f t="shared" si="2"/>
        <v>6</v>
      </c>
      <c r="J20" s="60">
        <f>VLOOKUP($A20,'Return Data'!$B$7:$R$2292,13,0)</f>
        <v>1.4934000000000001</v>
      </c>
      <c r="K20" s="61">
        <f t="shared" si="3"/>
        <v>8</v>
      </c>
      <c r="L20" s="60">
        <f>VLOOKUP($A20,'Return Data'!$B$7:$R$2292,17,0)</f>
        <v>23.103100000000001</v>
      </c>
      <c r="M20" s="61">
        <f t="shared" si="4"/>
        <v>9</v>
      </c>
      <c r="N20" s="60">
        <f>VLOOKUP($A20,'Return Data'!$B$7:$R$2292,14,0)</f>
        <v>18.4041</v>
      </c>
      <c r="O20" s="61">
        <f t="shared" si="7"/>
        <v>7</v>
      </c>
      <c r="P20" s="60"/>
      <c r="Q20" s="61"/>
      <c r="R20" s="60">
        <f>VLOOKUP($A20,'Return Data'!$B$7:$R$2292,16,0)</f>
        <v>15.488099999999999</v>
      </c>
      <c r="S20" s="62">
        <f t="shared" si="9"/>
        <v>7</v>
      </c>
    </row>
    <row r="21" spans="1:19" x14ac:dyDescent="0.3">
      <c r="A21" s="58" t="s">
        <v>45</v>
      </c>
      <c r="B21" s="59">
        <f>VLOOKUP($A21,'Return Data'!$B$7:$R$2292,3,0)</f>
        <v>44882</v>
      </c>
      <c r="C21" s="60">
        <f>VLOOKUP($A21,'Return Data'!$B$7:$R$2292,4,0)</f>
        <v>104.7323</v>
      </c>
      <c r="D21" s="60">
        <f>VLOOKUP($A21,'Return Data'!$B$7:$R$2292,10,0)</f>
        <v>1.8190999999999999</v>
      </c>
      <c r="E21" s="61">
        <f t="shared" si="0"/>
        <v>11</v>
      </c>
      <c r="F21" s="60">
        <f>VLOOKUP($A21,'Return Data'!$B$7:$R$2292,11,0)</f>
        <v>13.8711</v>
      </c>
      <c r="G21" s="61">
        <f t="shared" si="1"/>
        <v>6</v>
      </c>
      <c r="H21" s="60">
        <f>VLOOKUP($A21,'Return Data'!$B$7:$R$2292,12,0)</f>
        <v>5.9721000000000002</v>
      </c>
      <c r="I21" s="61">
        <f t="shared" si="2"/>
        <v>8</v>
      </c>
      <c r="J21" s="60">
        <f>VLOOKUP($A21,'Return Data'!$B$7:$R$2292,13,0)</f>
        <v>1.3633999999999999</v>
      </c>
      <c r="K21" s="61">
        <f t="shared" si="3"/>
        <v>10</v>
      </c>
      <c r="L21" s="60">
        <f>VLOOKUP($A21,'Return Data'!$B$7:$R$2292,17,0)</f>
        <v>21.603999999999999</v>
      </c>
      <c r="M21" s="61">
        <f t="shared" si="4"/>
        <v>11</v>
      </c>
      <c r="N21" s="60">
        <f>VLOOKUP($A21,'Return Data'!$B$7:$R$2292,14,0)</f>
        <v>18.749700000000001</v>
      </c>
      <c r="O21" s="61">
        <f t="shared" si="7"/>
        <v>6</v>
      </c>
      <c r="P21" s="60">
        <f>VLOOKUP($A21,'Return Data'!$B$7:$R$2292,15,0)</f>
        <v>12.752000000000001</v>
      </c>
      <c r="Q21" s="61">
        <f t="shared" si="8"/>
        <v>2</v>
      </c>
      <c r="R21" s="60">
        <f>VLOOKUP($A21,'Return Data'!$B$7:$R$2292,16,0)</f>
        <v>14.5062</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2.9070285714285715</v>
      </c>
      <c r="E23" s="69"/>
      <c r="F23" s="70">
        <f>AVERAGE(F8:F21)</f>
        <v>13.149985714285716</v>
      </c>
      <c r="G23" s="69"/>
      <c r="H23" s="70">
        <f>AVERAGE(H8:H21)</f>
        <v>6.7574428571428573</v>
      </c>
      <c r="I23" s="69"/>
      <c r="J23" s="70">
        <f>AVERAGE(J8:J21)</f>
        <v>2.623935714285714</v>
      </c>
      <c r="K23" s="69"/>
      <c r="L23" s="70">
        <f>AVERAGE(L8:L21)</f>
        <v>25.387142857142855</v>
      </c>
      <c r="M23" s="69"/>
      <c r="N23" s="70">
        <f>AVERAGE(N8:N21)</f>
        <v>19.002085714285716</v>
      </c>
      <c r="O23" s="69"/>
      <c r="P23" s="70">
        <f>AVERAGE(P8:P21)</f>
        <v>9.8643000000000018</v>
      </c>
      <c r="Q23" s="69"/>
      <c r="R23" s="70">
        <f>AVERAGE(R8:R21)</f>
        <v>15.081942857142858</v>
      </c>
      <c r="S23" s="71"/>
    </row>
    <row r="24" spans="1:19" x14ac:dyDescent="0.3">
      <c r="A24" s="68" t="s">
        <v>28</v>
      </c>
      <c r="B24" s="69"/>
      <c r="C24" s="69"/>
      <c r="D24" s="70">
        <f>MIN(D8:D21)</f>
        <v>1.3205</v>
      </c>
      <c r="E24" s="69"/>
      <c r="F24" s="70">
        <f>MIN(F8:F21)</f>
        <v>9.7728999999999999</v>
      </c>
      <c r="G24" s="69"/>
      <c r="H24" s="70">
        <f>MIN(H8:H21)</f>
        <v>4.1544999999999996</v>
      </c>
      <c r="I24" s="69"/>
      <c r="J24" s="70">
        <f>MIN(J8:J21)</f>
        <v>-1.3641000000000001</v>
      </c>
      <c r="K24" s="69"/>
      <c r="L24" s="70">
        <f>MIN(L8:L21)</f>
        <v>18.131</v>
      </c>
      <c r="M24" s="69"/>
      <c r="N24" s="70">
        <f>MIN(N8:N21)</f>
        <v>14.9412</v>
      </c>
      <c r="O24" s="69"/>
      <c r="P24" s="70">
        <f>MIN(P8:P21)</f>
        <v>3.2033999999999998</v>
      </c>
      <c r="Q24" s="69"/>
      <c r="R24" s="70">
        <f>MIN(R8:R21)</f>
        <v>8.2249999999999996</v>
      </c>
      <c r="S24" s="71"/>
    </row>
    <row r="25" spans="1:19" ht="15" thickBot="1" x14ac:dyDescent="0.35">
      <c r="A25" s="72" t="s">
        <v>29</v>
      </c>
      <c r="B25" s="73"/>
      <c r="C25" s="73"/>
      <c r="D25" s="74">
        <f>MAX(D8:D21)</f>
        <v>5.6814999999999998</v>
      </c>
      <c r="E25" s="73"/>
      <c r="F25" s="74">
        <f>MAX(F8:F21)</f>
        <v>17.997499999999999</v>
      </c>
      <c r="G25" s="73"/>
      <c r="H25" s="74">
        <f>MAX(H8:H21)</f>
        <v>13.6069</v>
      </c>
      <c r="I25" s="73"/>
      <c r="J25" s="74">
        <f>MAX(J8:J21)</f>
        <v>10.3508</v>
      </c>
      <c r="K25" s="73"/>
      <c r="L25" s="74">
        <f>MAX(L8:L21)</f>
        <v>36.7654</v>
      </c>
      <c r="M25" s="73"/>
      <c r="N25" s="74">
        <f>MAX(N8:N21)</f>
        <v>25.528600000000001</v>
      </c>
      <c r="O25" s="73"/>
      <c r="P25" s="74">
        <f>MAX(P8:P21)</f>
        <v>14.2494</v>
      </c>
      <c r="Q25" s="73"/>
      <c r="R25" s="74">
        <f>MAX(R8:R21)</f>
        <v>19.9163</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44882</v>
      </c>
      <c r="C8" s="60">
        <f>VLOOKUP($A8,'Return Data'!$B$7:$R$2292,4,0)</f>
        <v>667.41</v>
      </c>
      <c r="D8" s="60">
        <f>VLOOKUP($A8,'Return Data'!$B$7:$R$2292,10,0)</f>
        <v>-1.1303000000000001</v>
      </c>
      <c r="E8" s="61">
        <f t="shared" ref="E8:E33" si="0">RANK(D8,D$8:D$33,0)</f>
        <v>23</v>
      </c>
      <c r="F8" s="60">
        <f>VLOOKUP($A8,'Return Data'!$B$7:$R$2292,11,0)</f>
        <v>7.8834</v>
      </c>
      <c r="G8" s="61">
        <f t="shared" ref="G8:G33" si="1">RANK(F8,F$8:F$33,0)</f>
        <v>25</v>
      </c>
      <c r="H8" s="60">
        <f>VLOOKUP($A8,'Return Data'!$B$7:$R$2292,12,0)</f>
        <v>-5.3949999999999996</v>
      </c>
      <c r="I8" s="61">
        <f t="shared" ref="I8:I33" si="2">RANK(H8,H$8:H$33,0)</f>
        <v>26</v>
      </c>
      <c r="J8" s="60">
        <f>VLOOKUP($A8,'Return Data'!$B$7:$R$2292,13,0)</f>
        <v>-13.1463</v>
      </c>
      <c r="K8" s="61">
        <f>RANK(J8,J$8:J$33,0)</f>
        <v>26</v>
      </c>
      <c r="L8" s="60">
        <f>VLOOKUP($A8,'Return Data'!$B$7:$R$2292,17,0)</f>
        <v>17.244599999999998</v>
      </c>
      <c r="M8" s="61">
        <f>RANK(L8,L$8:L$33,0)</f>
        <v>26</v>
      </c>
      <c r="N8" s="60">
        <f>VLOOKUP($A8,'Return Data'!$B$7:$R$2292,14,0)</f>
        <v>14.595499999999999</v>
      </c>
      <c r="O8" s="61">
        <f>RANK(N8,N$8:N$33,0)</f>
        <v>22</v>
      </c>
      <c r="P8" s="60">
        <f>VLOOKUP($A8,'Return Data'!$B$7:$R$2292,15,0)</f>
        <v>8.1221999999999994</v>
      </c>
      <c r="Q8" s="61">
        <f>RANK(P8,P$8:P$33,0)</f>
        <v>20</v>
      </c>
      <c r="R8" s="60">
        <f>VLOOKUP($A8,'Return Data'!$B$7:$R$2292,16,0)</f>
        <v>15.275700000000001</v>
      </c>
      <c r="S8" s="62">
        <f>RANK(R8,R$8:R$33,0)</f>
        <v>17</v>
      </c>
    </row>
    <row r="9" spans="1:20" x14ac:dyDescent="0.3">
      <c r="A9" s="58" t="s">
        <v>857</v>
      </c>
      <c r="B9" s="59">
        <f>VLOOKUP($A9,'Return Data'!$B$7:$R$2292,3,0)</f>
        <v>44882</v>
      </c>
      <c r="C9" s="60">
        <f>VLOOKUP($A9,'Return Data'!$B$7:$R$2292,4,0)</f>
        <v>21</v>
      </c>
      <c r="D9" s="60">
        <f>VLOOKUP($A9,'Return Data'!$B$7:$R$2292,10,0)</f>
        <v>-6.25</v>
      </c>
      <c r="E9" s="61">
        <f t="shared" si="0"/>
        <v>26</v>
      </c>
      <c r="F9" s="60">
        <f>VLOOKUP($A9,'Return Data'!$B$7:$R$2292,11,0)</f>
        <v>7.1429</v>
      </c>
      <c r="G9" s="61">
        <f t="shared" si="1"/>
        <v>26</v>
      </c>
      <c r="H9" s="60">
        <f>VLOOKUP($A9,'Return Data'!$B$7:$R$2292,12,0)</f>
        <v>-0.75609999999999999</v>
      </c>
      <c r="I9" s="61">
        <f t="shared" si="2"/>
        <v>25</v>
      </c>
      <c r="J9" s="60">
        <f>VLOOKUP($A9,'Return Data'!$B$7:$R$2292,13,0)</f>
        <v>-8.8937000000000008</v>
      </c>
      <c r="K9" s="61">
        <f t="shared" ref="K9:K33" si="3">RANK(J9,J$8:J$33,0)</f>
        <v>25</v>
      </c>
      <c r="L9" s="60">
        <f>VLOOKUP($A9,'Return Data'!$B$7:$R$2292,17,0)</f>
        <v>21.480699999999999</v>
      </c>
      <c r="M9" s="61">
        <f t="shared" ref="M9:M33" si="4">RANK(L9,L$8:L$33,0)</f>
        <v>23</v>
      </c>
      <c r="N9" s="60">
        <f>VLOOKUP($A9,'Return Data'!$B$7:$R$2292,14,0)</f>
        <v>20.18</v>
      </c>
      <c r="O9" s="61">
        <f t="shared" ref="O9:O33" si="5">RANK(N9,N$8:N$33,0)</f>
        <v>9</v>
      </c>
      <c r="P9" s="60"/>
      <c r="Q9" s="61"/>
      <c r="R9" s="60">
        <f>VLOOKUP($A9,'Return Data'!$B$7:$R$2292,16,0)</f>
        <v>19.9754</v>
      </c>
      <c r="S9" s="62">
        <f t="shared" ref="S9:S33" si="6">RANK(R9,R$8:R$33,0)</f>
        <v>6</v>
      </c>
    </row>
    <row r="10" spans="1:20" x14ac:dyDescent="0.3">
      <c r="A10" s="58" t="s">
        <v>2024</v>
      </c>
      <c r="B10" s="59">
        <f>VLOOKUP($A10,'Return Data'!$B$7:$R$2292,3,0)</f>
        <v>44882</v>
      </c>
      <c r="C10" s="60">
        <f>VLOOKUP($A10,'Return Data'!$B$7:$R$2292,4,0)</f>
        <v>63.94</v>
      </c>
      <c r="D10" s="60">
        <f>VLOOKUP($A10,'Return Data'!$B$7:$R$2292,10,0)</f>
        <v>2.2385999999999999</v>
      </c>
      <c r="E10" s="61">
        <f t="shared" si="0"/>
        <v>9</v>
      </c>
      <c r="F10" s="60">
        <f>VLOOKUP($A10,'Return Data'!$B$7:$R$2292,11,0)</f>
        <v>15.7285</v>
      </c>
      <c r="G10" s="61">
        <f t="shared" si="1"/>
        <v>5</v>
      </c>
      <c r="H10" s="60">
        <f>VLOOKUP($A10,'Return Data'!$B$7:$R$2292,12,0)</f>
        <v>6.6733000000000002</v>
      </c>
      <c r="I10" s="61">
        <f t="shared" si="2"/>
        <v>13</v>
      </c>
      <c r="J10" s="60">
        <f>VLOOKUP($A10,'Return Data'!$B$7:$R$2292,13,0)</f>
        <v>0.62949999999999995</v>
      </c>
      <c r="K10" s="61">
        <f t="shared" si="3"/>
        <v>11</v>
      </c>
      <c r="L10" s="60">
        <f>VLOOKUP($A10,'Return Data'!$B$7:$R$2292,17,0)</f>
        <v>22.714600000000001</v>
      </c>
      <c r="M10" s="61">
        <f t="shared" si="4"/>
        <v>19</v>
      </c>
      <c r="N10" s="60">
        <f>VLOOKUP($A10,'Return Data'!$B$7:$R$2292,14,0)</f>
        <v>18.8322</v>
      </c>
      <c r="O10" s="61">
        <f t="shared" si="5"/>
        <v>14</v>
      </c>
      <c r="P10" s="60">
        <f>VLOOKUP($A10,'Return Data'!$B$7:$R$2292,15,0)</f>
        <v>10.6549</v>
      </c>
      <c r="Q10" s="61">
        <f t="shared" ref="Q10:Q33" si="7">RANK(P10,P$8:P$33,0)</f>
        <v>16</v>
      </c>
      <c r="R10" s="60">
        <f>VLOOKUP($A10,'Return Data'!$B$7:$R$2292,16,0)</f>
        <v>13.408300000000001</v>
      </c>
      <c r="S10" s="62">
        <f t="shared" si="6"/>
        <v>23</v>
      </c>
    </row>
    <row r="11" spans="1:20" x14ac:dyDescent="0.3">
      <c r="A11" s="58" t="s">
        <v>859</v>
      </c>
      <c r="B11" s="59">
        <f>VLOOKUP($A11,'Return Data'!$B$7:$R$2292,3,0)</f>
        <v>44882</v>
      </c>
      <c r="C11" s="60">
        <f>VLOOKUP($A11,'Return Data'!$B$7:$R$2292,4,0)</f>
        <v>183.28</v>
      </c>
      <c r="D11" s="60">
        <f>VLOOKUP($A11,'Return Data'!$B$7:$R$2292,10,0)</f>
        <v>0.38340000000000002</v>
      </c>
      <c r="E11" s="61">
        <f t="shared" si="0"/>
        <v>19</v>
      </c>
      <c r="F11" s="60">
        <f>VLOOKUP($A11,'Return Data'!$B$7:$R$2292,11,0)</f>
        <v>12.283300000000001</v>
      </c>
      <c r="G11" s="61">
        <f t="shared" si="1"/>
        <v>17</v>
      </c>
      <c r="H11" s="60">
        <f>VLOOKUP($A11,'Return Data'!$B$7:$R$2292,12,0)</f>
        <v>4.4687999999999999</v>
      </c>
      <c r="I11" s="61">
        <f t="shared" si="2"/>
        <v>19</v>
      </c>
      <c r="J11" s="60">
        <f>VLOOKUP($A11,'Return Data'!$B$7:$R$2292,13,0)</f>
        <v>-0.7258</v>
      </c>
      <c r="K11" s="61">
        <f t="shared" si="3"/>
        <v>18</v>
      </c>
      <c r="L11" s="60">
        <f>VLOOKUP($A11,'Return Data'!$B$7:$R$2292,17,0)</f>
        <v>23.195799999999998</v>
      </c>
      <c r="M11" s="61">
        <f t="shared" si="4"/>
        <v>17</v>
      </c>
      <c r="N11" s="60">
        <f>VLOOKUP($A11,'Return Data'!$B$7:$R$2292,14,0)</f>
        <v>21.536200000000001</v>
      </c>
      <c r="O11" s="61">
        <f t="shared" si="5"/>
        <v>4</v>
      </c>
      <c r="P11" s="60">
        <f>VLOOKUP($A11,'Return Data'!$B$7:$R$2292,15,0)</f>
        <v>13.6572</v>
      </c>
      <c r="Q11" s="61">
        <f t="shared" si="7"/>
        <v>7</v>
      </c>
      <c r="R11" s="60">
        <f>VLOOKUP($A11,'Return Data'!$B$7:$R$2292,16,0)</f>
        <v>21.058199999999999</v>
      </c>
      <c r="S11" s="62">
        <f t="shared" si="6"/>
        <v>3</v>
      </c>
    </row>
    <row r="12" spans="1:20" x14ac:dyDescent="0.3">
      <c r="A12" s="58" t="s">
        <v>861</v>
      </c>
      <c r="B12" s="59">
        <f>VLOOKUP($A12,'Return Data'!$B$7:$R$2292,3,0)</f>
        <v>44882</v>
      </c>
      <c r="C12" s="60">
        <f>VLOOKUP($A12,'Return Data'!$B$7:$R$2292,4,0)</f>
        <v>398.75400000000002</v>
      </c>
      <c r="D12" s="60">
        <f>VLOOKUP($A12,'Return Data'!$B$7:$R$2292,10,0)</f>
        <v>1.7548999999999999</v>
      </c>
      <c r="E12" s="61">
        <f t="shared" si="0"/>
        <v>11</v>
      </c>
      <c r="F12" s="60">
        <f>VLOOKUP($A12,'Return Data'!$B$7:$R$2292,11,0)</f>
        <v>14.147600000000001</v>
      </c>
      <c r="G12" s="61">
        <f t="shared" si="1"/>
        <v>12</v>
      </c>
      <c r="H12" s="60">
        <f>VLOOKUP($A12,'Return Data'!$B$7:$R$2292,12,0)</f>
        <v>7.1456</v>
      </c>
      <c r="I12" s="61">
        <f t="shared" si="2"/>
        <v>9</v>
      </c>
      <c r="J12" s="60">
        <f>VLOOKUP($A12,'Return Data'!$B$7:$R$2292,13,0)</f>
        <v>0.85919999999999996</v>
      </c>
      <c r="K12" s="61">
        <f t="shared" si="3"/>
        <v>10</v>
      </c>
      <c r="L12" s="60">
        <f>VLOOKUP($A12,'Return Data'!$B$7:$R$2292,17,0)</f>
        <v>23.2514</v>
      </c>
      <c r="M12" s="61">
        <f t="shared" si="4"/>
        <v>14</v>
      </c>
      <c r="N12" s="60">
        <f>VLOOKUP($A12,'Return Data'!$B$7:$R$2292,14,0)</f>
        <v>17.812100000000001</v>
      </c>
      <c r="O12" s="61">
        <f t="shared" si="5"/>
        <v>15</v>
      </c>
      <c r="P12" s="60">
        <f>VLOOKUP($A12,'Return Data'!$B$7:$R$2292,15,0)</f>
        <v>11.7134</v>
      </c>
      <c r="Q12" s="61">
        <f t="shared" si="7"/>
        <v>15</v>
      </c>
      <c r="R12" s="60">
        <f>VLOOKUP($A12,'Return Data'!$B$7:$R$2292,16,0)</f>
        <v>16.175899999999999</v>
      </c>
      <c r="S12" s="62">
        <f t="shared" si="6"/>
        <v>13</v>
      </c>
    </row>
    <row r="13" spans="1:20" x14ac:dyDescent="0.3">
      <c r="A13" s="58" t="s">
        <v>863</v>
      </c>
      <c r="B13" s="59">
        <f>VLOOKUP($A13,'Return Data'!$B$7:$R$2292,3,0)</f>
        <v>44882</v>
      </c>
      <c r="C13" s="60">
        <f>VLOOKUP($A13,'Return Data'!$B$7:$R$2292,4,0)</f>
        <v>61.872999999999998</v>
      </c>
      <c r="D13" s="60">
        <f>VLOOKUP($A13,'Return Data'!$B$7:$R$2292,10,0)</f>
        <v>1.4528000000000001</v>
      </c>
      <c r="E13" s="61">
        <f t="shared" si="0"/>
        <v>14</v>
      </c>
      <c r="F13" s="60">
        <f>VLOOKUP($A13,'Return Data'!$B$7:$R$2292,11,0)</f>
        <v>15.2262</v>
      </c>
      <c r="G13" s="61">
        <f t="shared" si="1"/>
        <v>7</v>
      </c>
      <c r="H13" s="60">
        <f>VLOOKUP($A13,'Return Data'!$B$7:$R$2292,12,0)</f>
        <v>8.0542999999999996</v>
      </c>
      <c r="I13" s="61">
        <f t="shared" si="2"/>
        <v>8</v>
      </c>
      <c r="J13" s="60">
        <f>VLOOKUP($A13,'Return Data'!$B$7:$R$2292,13,0)</f>
        <v>2.5457000000000001</v>
      </c>
      <c r="K13" s="61">
        <f t="shared" si="3"/>
        <v>8</v>
      </c>
      <c r="L13" s="60">
        <f>VLOOKUP($A13,'Return Data'!$B$7:$R$2292,17,0)</f>
        <v>25.611699999999999</v>
      </c>
      <c r="M13" s="61">
        <f t="shared" si="4"/>
        <v>10</v>
      </c>
      <c r="N13" s="60">
        <f>VLOOKUP($A13,'Return Data'!$B$7:$R$2292,14,0)</f>
        <v>20.833200000000001</v>
      </c>
      <c r="O13" s="61">
        <f t="shared" si="5"/>
        <v>7</v>
      </c>
      <c r="P13" s="60">
        <f>VLOOKUP($A13,'Return Data'!$B$7:$R$2292,15,0)</f>
        <v>14.7874</v>
      </c>
      <c r="Q13" s="61">
        <f t="shared" si="7"/>
        <v>3</v>
      </c>
      <c r="R13" s="60">
        <f>VLOOKUP($A13,'Return Data'!$B$7:$R$2292,16,0)</f>
        <v>15.986000000000001</v>
      </c>
      <c r="S13" s="62">
        <f t="shared" si="6"/>
        <v>14</v>
      </c>
    </row>
    <row r="14" spans="1:20" x14ac:dyDescent="0.3">
      <c r="A14" s="58" t="s">
        <v>866</v>
      </c>
      <c r="B14" s="59">
        <f>VLOOKUP($A14,'Return Data'!$B$7:$R$2292,3,0)</f>
        <v>44882</v>
      </c>
      <c r="C14" s="60">
        <f>VLOOKUP($A14,'Return Data'!$B$7:$R$2292,4,0)</f>
        <v>130.56469999999999</v>
      </c>
      <c r="D14" s="60">
        <f>VLOOKUP($A14,'Return Data'!$B$7:$R$2292,10,0)</f>
        <v>-2.7039</v>
      </c>
      <c r="E14" s="61">
        <f t="shared" si="0"/>
        <v>25</v>
      </c>
      <c r="F14" s="60">
        <f>VLOOKUP($A14,'Return Data'!$B$7:$R$2292,11,0)</f>
        <v>8.0859000000000005</v>
      </c>
      <c r="G14" s="61">
        <f t="shared" si="1"/>
        <v>24</v>
      </c>
      <c r="H14" s="60">
        <f>VLOOKUP($A14,'Return Data'!$B$7:$R$2292,12,0)</f>
        <v>1.2477</v>
      </c>
      <c r="I14" s="61">
        <f t="shared" si="2"/>
        <v>24</v>
      </c>
      <c r="J14" s="60">
        <f>VLOOKUP($A14,'Return Data'!$B$7:$R$2292,13,0)</f>
        <v>-7.2233000000000001</v>
      </c>
      <c r="K14" s="61">
        <f t="shared" si="3"/>
        <v>24</v>
      </c>
      <c r="L14" s="60">
        <f>VLOOKUP($A14,'Return Data'!$B$7:$R$2292,17,0)</f>
        <v>22.709800000000001</v>
      </c>
      <c r="M14" s="61">
        <f t="shared" si="4"/>
        <v>20</v>
      </c>
      <c r="N14" s="60">
        <f>VLOOKUP($A14,'Return Data'!$B$7:$R$2292,14,0)</f>
        <v>16.6478</v>
      </c>
      <c r="O14" s="61">
        <f t="shared" si="5"/>
        <v>18</v>
      </c>
      <c r="P14" s="60">
        <f>VLOOKUP($A14,'Return Data'!$B$7:$R$2292,15,0)</f>
        <v>9.6609999999999996</v>
      </c>
      <c r="Q14" s="61">
        <f t="shared" si="7"/>
        <v>18</v>
      </c>
      <c r="R14" s="60">
        <f>VLOOKUP($A14,'Return Data'!$B$7:$R$2292,16,0)</f>
        <v>14.026</v>
      </c>
      <c r="S14" s="62">
        <f t="shared" si="6"/>
        <v>20</v>
      </c>
    </row>
    <row r="15" spans="1:20" x14ac:dyDescent="0.3">
      <c r="A15" s="58" t="s">
        <v>1877</v>
      </c>
      <c r="B15" s="59">
        <f>VLOOKUP($A15,'Return Data'!$B$7:$R$2292,3,0)</f>
        <v>44882</v>
      </c>
      <c r="C15" s="60">
        <f>VLOOKUP($A15,'Return Data'!$B$7:$R$2292,4,0)</f>
        <v>206.24100000000001</v>
      </c>
      <c r="D15" s="60">
        <f>VLOOKUP($A15,'Return Data'!$B$7:$R$2292,10,0)</f>
        <v>2.2204000000000002</v>
      </c>
      <c r="E15" s="61">
        <f t="shared" si="0"/>
        <v>10</v>
      </c>
      <c r="F15" s="60">
        <f>VLOOKUP($A15,'Return Data'!$B$7:$R$2292,11,0)</f>
        <v>14.5611</v>
      </c>
      <c r="G15" s="61">
        <f t="shared" si="1"/>
        <v>8</v>
      </c>
      <c r="H15" s="60">
        <f>VLOOKUP($A15,'Return Data'!$B$7:$R$2292,12,0)</f>
        <v>9.7809000000000008</v>
      </c>
      <c r="I15" s="61">
        <f t="shared" si="2"/>
        <v>5</v>
      </c>
      <c r="J15" s="60">
        <f>VLOOKUP($A15,'Return Data'!$B$7:$R$2292,13,0)</f>
        <v>3.8422000000000001</v>
      </c>
      <c r="K15" s="61">
        <f t="shared" si="3"/>
        <v>7</v>
      </c>
      <c r="L15" s="60">
        <f>VLOOKUP($A15,'Return Data'!$B$7:$R$2292,17,0)</f>
        <v>31.721599999999999</v>
      </c>
      <c r="M15" s="61">
        <f t="shared" si="4"/>
        <v>3</v>
      </c>
      <c r="N15" s="60">
        <f>VLOOKUP($A15,'Return Data'!$B$7:$R$2292,14,0)</f>
        <v>21.345400000000001</v>
      </c>
      <c r="O15" s="61">
        <f t="shared" si="5"/>
        <v>5</v>
      </c>
      <c r="P15" s="60">
        <f>VLOOKUP($A15,'Return Data'!$B$7:$R$2292,15,0)</f>
        <v>12.808199999999999</v>
      </c>
      <c r="Q15" s="61">
        <f t="shared" si="7"/>
        <v>12</v>
      </c>
      <c r="R15" s="60">
        <f>VLOOKUP($A15,'Return Data'!$B$7:$R$2292,16,0)</f>
        <v>12.0624</v>
      </c>
      <c r="S15" s="62">
        <f t="shared" si="6"/>
        <v>26</v>
      </c>
    </row>
    <row r="16" spans="1:20" x14ac:dyDescent="0.3">
      <c r="A16" s="58" t="s">
        <v>867</v>
      </c>
      <c r="B16" s="59">
        <f>VLOOKUP($A16,'Return Data'!$B$7:$R$2292,3,0)</f>
        <v>44882</v>
      </c>
      <c r="C16" s="60">
        <f>VLOOKUP($A16,'Return Data'!$B$7:$R$2292,4,0)</f>
        <v>16.828199999999999</v>
      </c>
      <c r="D16" s="60">
        <f>VLOOKUP($A16,'Return Data'!$B$7:$R$2292,10,0)</f>
        <v>3.4500000000000003E-2</v>
      </c>
      <c r="E16" s="61">
        <f t="shared" si="0"/>
        <v>21</v>
      </c>
      <c r="F16" s="60">
        <f>VLOOKUP($A16,'Return Data'!$B$7:$R$2292,11,0)</f>
        <v>11.847200000000001</v>
      </c>
      <c r="G16" s="61">
        <f t="shared" si="1"/>
        <v>19</v>
      </c>
      <c r="H16" s="60">
        <f>VLOOKUP($A16,'Return Data'!$B$7:$R$2292,12,0)</f>
        <v>2.5472000000000001</v>
      </c>
      <c r="I16" s="61">
        <f t="shared" si="2"/>
        <v>23</v>
      </c>
      <c r="J16" s="60">
        <f>VLOOKUP($A16,'Return Data'!$B$7:$R$2292,13,0)</f>
        <v>-1.9843999999999999</v>
      </c>
      <c r="K16" s="61">
        <f t="shared" si="3"/>
        <v>21</v>
      </c>
      <c r="L16" s="60">
        <f>VLOOKUP($A16,'Return Data'!$B$7:$R$2292,17,0)</f>
        <v>21.590599999999998</v>
      </c>
      <c r="M16" s="61">
        <f t="shared" si="4"/>
        <v>22</v>
      </c>
      <c r="N16" s="60"/>
      <c r="O16" s="61"/>
      <c r="P16" s="60"/>
      <c r="Q16" s="61"/>
      <c r="R16" s="60">
        <f>VLOOKUP($A16,'Return Data'!$B$7:$R$2292,16,0)</f>
        <v>15.354100000000001</v>
      </c>
      <c r="S16" s="62">
        <f t="shared" si="6"/>
        <v>16</v>
      </c>
    </row>
    <row r="17" spans="1:19" x14ac:dyDescent="0.3">
      <c r="A17" s="58" t="s">
        <v>870</v>
      </c>
      <c r="B17" s="59">
        <f>VLOOKUP($A17,'Return Data'!$B$7:$R$2292,3,0)</f>
        <v>44882</v>
      </c>
      <c r="C17" s="60">
        <f>VLOOKUP($A17,'Return Data'!$B$7:$R$2292,4,0)</f>
        <v>641.73</v>
      </c>
      <c r="D17" s="60">
        <f>VLOOKUP($A17,'Return Data'!$B$7:$R$2292,10,0)</f>
        <v>4.1177999999999999</v>
      </c>
      <c r="E17" s="61">
        <f t="shared" si="0"/>
        <v>5</v>
      </c>
      <c r="F17" s="60">
        <f>VLOOKUP($A17,'Return Data'!$B$7:$R$2292,11,0)</f>
        <v>15.3506</v>
      </c>
      <c r="G17" s="61">
        <f t="shared" si="1"/>
        <v>6</v>
      </c>
      <c r="H17" s="60">
        <f>VLOOKUP($A17,'Return Data'!$B$7:$R$2292,12,0)</f>
        <v>11.772399999999999</v>
      </c>
      <c r="I17" s="61">
        <f t="shared" si="2"/>
        <v>3</v>
      </c>
      <c r="J17" s="60">
        <f>VLOOKUP($A17,'Return Data'!$B$7:$R$2292,13,0)</f>
        <v>7.6962999999999999</v>
      </c>
      <c r="K17" s="61">
        <f t="shared" si="3"/>
        <v>3</v>
      </c>
      <c r="L17" s="60">
        <f>VLOOKUP($A17,'Return Data'!$B$7:$R$2292,17,0)</f>
        <v>33.546799999999998</v>
      </c>
      <c r="M17" s="61">
        <f t="shared" si="4"/>
        <v>2</v>
      </c>
      <c r="N17" s="60">
        <f>VLOOKUP($A17,'Return Data'!$B$7:$R$2292,14,0)</f>
        <v>22.6633</v>
      </c>
      <c r="O17" s="61">
        <f t="shared" si="5"/>
        <v>2</v>
      </c>
      <c r="P17" s="60">
        <f>VLOOKUP($A17,'Return Data'!$B$7:$R$2292,15,0)</f>
        <v>13.5128</v>
      </c>
      <c r="Q17" s="61">
        <f t="shared" si="7"/>
        <v>8</v>
      </c>
      <c r="R17" s="60">
        <f>VLOOKUP($A17,'Return Data'!$B$7:$R$2292,16,0)</f>
        <v>15.5145</v>
      </c>
      <c r="S17" s="62">
        <f t="shared" si="6"/>
        <v>15</v>
      </c>
    </row>
    <row r="18" spans="1:19" x14ac:dyDescent="0.3">
      <c r="A18" s="58" t="s">
        <v>871</v>
      </c>
      <c r="B18" s="59">
        <f>VLOOKUP($A18,'Return Data'!$B$7:$R$2292,3,0)</f>
        <v>44882</v>
      </c>
      <c r="C18" s="60">
        <f>VLOOKUP($A18,'Return Data'!$B$7:$R$2292,4,0)</f>
        <v>83.707999999999998</v>
      </c>
      <c r="D18" s="60">
        <f>VLOOKUP($A18,'Return Data'!$B$7:$R$2292,10,0)</f>
        <v>4.7083000000000004</v>
      </c>
      <c r="E18" s="61">
        <f t="shared" si="0"/>
        <v>2</v>
      </c>
      <c r="F18" s="60">
        <f>VLOOKUP($A18,'Return Data'!$B$7:$R$2292,11,0)</f>
        <v>16.4876</v>
      </c>
      <c r="G18" s="61">
        <f t="shared" si="1"/>
        <v>3</v>
      </c>
      <c r="H18" s="60">
        <f>VLOOKUP($A18,'Return Data'!$B$7:$R$2292,12,0)</f>
        <v>9.5798000000000005</v>
      </c>
      <c r="I18" s="61">
        <f t="shared" si="2"/>
        <v>6</v>
      </c>
      <c r="J18" s="60">
        <f>VLOOKUP($A18,'Return Data'!$B$7:$R$2292,13,0)</f>
        <v>5.2930999999999999</v>
      </c>
      <c r="K18" s="61">
        <f t="shared" si="3"/>
        <v>6</v>
      </c>
      <c r="L18" s="60">
        <f>VLOOKUP($A18,'Return Data'!$B$7:$R$2292,17,0)</f>
        <v>25.745200000000001</v>
      </c>
      <c r="M18" s="61">
        <f t="shared" si="4"/>
        <v>9</v>
      </c>
      <c r="N18" s="60">
        <f>VLOOKUP($A18,'Return Data'!$B$7:$R$2292,14,0)</f>
        <v>19.622699999999998</v>
      </c>
      <c r="O18" s="61">
        <f t="shared" si="5"/>
        <v>12</v>
      </c>
      <c r="P18" s="60">
        <f>VLOOKUP($A18,'Return Data'!$B$7:$R$2292,15,0)</f>
        <v>11.992800000000001</v>
      </c>
      <c r="Q18" s="61">
        <f t="shared" si="7"/>
        <v>14</v>
      </c>
      <c r="R18" s="60">
        <f>VLOOKUP($A18,'Return Data'!$B$7:$R$2292,16,0)</f>
        <v>14.0641</v>
      </c>
      <c r="S18" s="62">
        <f t="shared" si="6"/>
        <v>19</v>
      </c>
    </row>
    <row r="19" spans="1:19" x14ac:dyDescent="0.3">
      <c r="A19" s="58" t="s">
        <v>874</v>
      </c>
      <c r="B19" s="59">
        <f>VLOOKUP($A19,'Return Data'!$B$7:$R$2292,3,0)</f>
        <v>44882</v>
      </c>
      <c r="C19" s="60">
        <f>VLOOKUP($A19,'Return Data'!$B$7:$R$2292,4,0)</f>
        <v>61.24</v>
      </c>
      <c r="D19" s="60">
        <f>VLOOKUP($A19,'Return Data'!$B$7:$R$2292,10,0)</f>
        <v>2.3054000000000001</v>
      </c>
      <c r="E19" s="61">
        <f t="shared" si="0"/>
        <v>8</v>
      </c>
      <c r="F19" s="60">
        <f>VLOOKUP($A19,'Return Data'!$B$7:$R$2292,11,0)</f>
        <v>14.2324</v>
      </c>
      <c r="G19" s="61">
        <f t="shared" si="1"/>
        <v>9</v>
      </c>
      <c r="H19" s="60">
        <f>VLOOKUP($A19,'Return Data'!$B$7:$R$2292,12,0)</f>
        <v>5.86</v>
      </c>
      <c r="I19" s="61">
        <f t="shared" si="2"/>
        <v>15</v>
      </c>
      <c r="J19" s="60">
        <f>VLOOKUP($A19,'Return Data'!$B$7:$R$2292,13,0)</f>
        <v>0.40989999999999999</v>
      </c>
      <c r="K19" s="61">
        <f t="shared" si="3"/>
        <v>14</v>
      </c>
      <c r="L19" s="60">
        <f>VLOOKUP($A19,'Return Data'!$B$7:$R$2292,17,0)</f>
        <v>20.565200000000001</v>
      </c>
      <c r="M19" s="61">
        <f t="shared" si="4"/>
        <v>24</v>
      </c>
      <c r="N19" s="60">
        <f>VLOOKUP($A19,'Return Data'!$B$7:$R$2292,14,0)</f>
        <v>15.325100000000001</v>
      </c>
      <c r="O19" s="61">
        <f t="shared" si="5"/>
        <v>21</v>
      </c>
      <c r="P19" s="60">
        <f>VLOOKUP($A19,'Return Data'!$B$7:$R$2292,15,0)</f>
        <v>12.3963</v>
      </c>
      <c r="Q19" s="61">
        <f t="shared" si="7"/>
        <v>13</v>
      </c>
      <c r="R19" s="60">
        <f>VLOOKUP($A19,'Return Data'!$B$7:$R$2292,16,0)</f>
        <v>16.3094</v>
      </c>
      <c r="S19" s="62">
        <f t="shared" si="6"/>
        <v>11</v>
      </c>
    </row>
    <row r="20" spans="1:19" x14ac:dyDescent="0.3">
      <c r="A20" s="58" t="s">
        <v>876</v>
      </c>
      <c r="B20" s="59">
        <f>VLOOKUP($A20,'Return Data'!$B$7:$R$2292,3,0)</f>
        <v>44882</v>
      </c>
      <c r="C20" s="60">
        <f>VLOOKUP($A20,'Return Data'!$B$7:$R$2292,4,0)</f>
        <v>232.42099999999999</v>
      </c>
      <c r="D20" s="60">
        <f>VLOOKUP($A20,'Return Data'!$B$7:$R$2292,10,0)</f>
        <v>2.7016</v>
      </c>
      <c r="E20" s="61">
        <f t="shared" si="0"/>
        <v>7</v>
      </c>
      <c r="F20" s="60">
        <f>VLOOKUP($A20,'Return Data'!$B$7:$R$2292,11,0)</f>
        <v>13.7378</v>
      </c>
      <c r="G20" s="61">
        <f t="shared" si="1"/>
        <v>13</v>
      </c>
      <c r="H20" s="60">
        <f>VLOOKUP($A20,'Return Data'!$B$7:$R$2292,12,0)</f>
        <v>9.3750999999999998</v>
      </c>
      <c r="I20" s="61">
        <f t="shared" si="2"/>
        <v>7</v>
      </c>
      <c r="J20" s="60">
        <f>VLOOKUP($A20,'Return Data'!$B$7:$R$2292,13,0)</f>
        <v>6.3653000000000004</v>
      </c>
      <c r="K20" s="61">
        <f t="shared" si="3"/>
        <v>5</v>
      </c>
      <c r="L20" s="60">
        <f>VLOOKUP($A20,'Return Data'!$B$7:$R$2292,17,0)</f>
        <v>24.753399999999999</v>
      </c>
      <c r="M20" s="61">
        <f t="shared" si="4"/>
        <v>13</v>
      </c>
      <c r="N20" s="60">
        <f>VLOOKUP($A20,'Return Data'!$B$7:$R$2292,14,0)</f>
        <v>19.988900000000001</v>
      </c>
      <c r="O20" s="61">
        <f t="shared" si="5"/>
        <v>10</v>
      </c>
      <c r="P20" s="60">
        <f>VLOOKUP($A20,'Return Data'!$B$7:$R$2292,15,0)</f>
        <v>13.7788</v>
      </c>
      <c r="Q20" s="61">
        <f t="shared" si="7"/>
        <v>6</v>
      </c>
      <c r="R20" s="60">
        <f>VLOOKUP($A20,'Return Data'!$B$7:$R$2292,16,0)</f>
        <v>16.6449</v>
      </c>
      <c r="S20" s="62">
        <f t="shared" si="6"/>
        <v>9</v>
      </c>
    </row>
    <row r="21" spans="1:19" x14ac:dyDescent="0.3">
      <c r="A21" s="58" t="s">
        <v>877</v>
      </c>
      <c r="B21" s="59">
        <f>VLOOKUP($A21,'Return Data'!$B$7:$R$2292,3,0)</f>
        <v>44882</v>
      </c>
      <c r="C21" s="60">
        <f>VLOOKUP($A21,'Return Data'!$B$7:$R$2292,4,0)</f>
        <v>78.215000000000003</v>
      </c>
      <c r="D21" s="60">
        <f>VLOOKUP($A21,'Return Data'!$B$7:$R$2292,10,0)</f>
        <v>1.5568</v>
      </c>
      <c r="E21" s="61">
        <f t="shared" si="0"/>
        <v>13</v>
      </c>
      <c r="F21" s="60">
        <f>VLOOKUP($A21,'Return Data'!$B$7:$R$2292,11,0)</f>
        <v>14.1942</v>
      </c>
      <c r="G21" s="61">
        <f t="shared" si="1"/>
        <v>10</v>
      </c>
      <c r="H21" s="60">
        <f>VLOOKUP($A21,'Return Data'!$B$7:$R$2292,12,0)</f>
        <v>6.9782000000000002</v>
      </c>
      <c r="I21" s="61">
        <f t="shared" si="2"/>
        <v>10</v>
      </c>
      <c r="J21" s="60">
        <f>VLOOKUP($A21,'Return Data'!$B$7:$R$2292,13,0)</f>
        <v>-0.4113</v>
      </c>
      <c r="K21" s="61">
        <f t="shared" si="3"/>
        <v>17</v>
      </c>
      <c r="L21" s="60">
        <f>VLOOKUP($A21,'Return Data'!$B$7:$R$2292,17,0)</f>
        <v>20.025400000000001</v>
      </c>
      <c r="M21" s="61">
        <f t="shared" si="4"/>
        <v>25</v>
      </c>
      <c r="N21" s="60">
        <f>VLOOKUP($A21,'Return Data'!$B$7:$R$2292,14,0)</f>
        <v>15.9284</v>
      </c>
      <c r="O21" s="61">
        <f t="shared" si="5"/>
        <v>20</v>
      </c>
      <c r="P21" s="60">
        <f>VLOOKUP($A21,'Return Data'!$B$7:$R$2292,15,0)</f>
        <v>8.9628999999999994</v>
      </c>
      <c r="Q21" s="61">
        <f t="shared" si="7"/>
        <v>19</v>
      </c>
      <c r="R21" s="60">
        <f>VLOOKUP($A21,'Return Data'!$B$7:$R$2292,16,0)</f>
        <v>13.941599999999999</v>
      </c>
      <c r="S21" s="62">
        <f t="shared" si="6"/>
        <v>21</v>
      </c>
    </row>
    <row r="22" spans="1:19" x14ac:dyDescent="0.3">
      <c r="A22" s="58" t="s">
        <v>879</v>
      </c>
      <c r="B22" s="59">
        <f>VLOOKUP($A22,'Return Data'!$B$7:$R$2292,3,0)</f>
        <v>44882</v>
      </c>
      <c r="C22" s="60">
        <f>VLOOKUP($A22,'Return Data'!$B$7:$R$2292,4,0)</f>
        <v>27.2895</v>
      </c>
      <c r="D22" s="60">
        <f>VLOOKUP($A22,'Return Data'!$B$7:$R$2292,10,0)</f>
        <v>-1.8715999999999999</v>
      </c>
      <c r="E22" s="61">
        <f t="shared" si="0"/>
        <v>24</v>
      </c>
      <c r="F22" s="60">
        <f>VLOOKUP($A22,'Return Data'!$B$7:$R$2292,11,0)</f>
        <v>9.8160000000000007</v>
      </c>
      <c r="G22" s="61">
        <f t="shared" si="1"/>
        <v>22</v>
      </c>
      <c r="H22" s="60">
        <f>VLOOKUP($A22,'Return Data'!$B$7:$R$2292,12,0)</f>
        <v>3.2645</v>
      </c>
      <c r="I22" s="61">
        <f t="shared" si="2"/>
        <v>21</v>
      </c>
      <c r="J22" s="60">
        <f>VLOOKUP($A22,'Return Data'!$B$7:$R$2292,13,0)</f>
        <v>-0.73799999999999999</v>
      </c>
      <c r="K22" s="61">
        <f t="shared" si="3"/>
        <v>19</v>
      </c>
      <c r="L22" s="60">
        <f>VLOOKUP($A22,'Return Data'!$B$7:$R$2292,17,0)</f>
        <v>22.154299999999999</v>
      </c>
      <c r="M22" s="61">
        <f t="shared" si="4"/>
        <v>21</v>
      </c>
      <c r="N22" s="60">
        <f>VLOOKUP($A22,'Return Data'!$B$7:$R$2292,14,0)</f>
        <v>17.308299999999999</v>
      </c>
      <c r="O22" s="61">
        <f t="shared" si="5"/>
        <v>17</v>
      </c>
      <c r="P22" s="60">
        <f>VLOOKUP($A22,'Return Data'!$B$7:$R$2292,15,0)</f>
        <v>13.043200000000001</v>
      </c>
      <c r="Q22" s="61">
        <f t="shared" si="7"/>
        <v>11</v>
      </c>
      <c r="R22" s="60">
        <f>VLOOKUP($A22,'Return Data'!$B$7:$R$2292,16,0)</f>
        <v>13.865500000000001</v>
      </c>
      <c r="S22" s="62">
        <f t="shared" si="6"/>
        <v>22</v>
      </c>
    </row>
    <row r="23" spans="1:19" x14ac:dyDescent="0.3">
      <c r="A23" s="58" t="s">
        <v>881</v>
      </c>
      <c r="B23" s="59">
        <f>VLOOKUP($A23,'Return Data'!$B$7:$R$2292,3,0)</f>
        <v>44882</v>
      </c>
      <c r="C23" s="60">
        <f>VLOOKUP($A23,'Return Data'!$B$7:$R$2292,4,0)</f>
        <v>18.366700000000002</v>
      </c>
      <c r="D23" s="60">
        <f>VLOOKUP($A23,'Return Data'!$B$7:$R$2292,10,0)</f>
        <v>1.4287000000000001</v>
      </c>
      <c r="E23" s="61">
        <f t="shared" si="0"/>
        <v>15</v>
      </c>
      <c r="F23" s="60">
        <f>VLOOKUP($A23,'Return Data'!$B$7:$R$2292,11,0)</f>
        <v>8.9804999999999993</v>
      </c>
      <c r="G23" s="61">
        <f t="shared" si="1"/>
        <v>23</v>
      </c>
      <c r="H23" s="60">
        <f>VLOOKUP($A23,'Return Data'!$B$7:$R$2292,12,0)</f>
        <v>5.7587999999999999</v>
      </c>
      <c r="I23" s="61">
        <f t="shared" si="2"/>
        <v>16</v>
      </c>
      <c r="J23" s="60">
        <f>VLOOKUP($A23,'Return Data'!$B$7:$R$2292,13,0)</f>
        <v>0.59040000000000004</v>
      </c>
      <c r="K23" s="61">
        <f t="shared" si="3"/>
        <v>12</v>
      </c>
      <c r="L23" s="60">
        <f>VLOOKUP($A23,'Return Data'!$B$7:$R$2292,17,0)</f>
        <v>29.994399999999999</v>
      </c>
      <c r="M23" s="61">
        <f t="shared" si="4"/>
        <v>5</v>
      </c>
      <c r="N23" s="60"/>
      <c r="O23" s="61"/>
      <c r="P23" s="60"/>
      <c r="Q23" s="61"/>
      <c r="R23" s="60">
        <f>VLOOKUP($A23,'Return Data'!$B$7:$R$2292,16,0)</f>
        <v>23.458400000000001</v>
      </c>
      <c r="S23" s="62">
        <f t="shared" si="6"/>
        <v>1</v>
      </c>
    </row>
    <row r="24" spans="1:19" x14ac:dyDescent="0.3">
      <c r="A24" s="58" t="s">
        <v>883</v>
      </c>
      <c r="B24" s="59">
        <f>VLOOKUP($A24,'Return Data'!$B$7:$R$2292,3,0)</f>
        <v>44882</v>
      </c>
      <c r="C24" s="60">
        <f>VLOOKUP($A24,'Return Data'!$B$7:$R$2292,4,0)</f>
        <v>106.67100000000001</v>
      </c>
      <c r="D24" s="60">
        <f>VLOOKUP($A24,'Return Data'!$B$7:$R$2292,10,0)</f>
        <v>-0.74439999999999995</v>
      </c>
      <c r="E24" s="61">
        <f t="shared" si="0"/>
        <v>22</v>
      </c>
      <c r="F24" s="60">
        <f>VLOOKUP($A24,'Return Data'!$B$7:$R$2292,11,0)</f>
        <v>9.8840000000000003</v>
      </c>
      <c r="G24" s="61">
        <f t="shared" si="1"/>
        <v>21</v>
      </c>
      <c r="H24" s="60">
        <f>VLOOKUP($A24,'Return Data'!$B$7:$R$2292,12,0)</f>
        <v>2.6492</v>
      </c>
      <c r="I24" s="61">
        <f t="shared" si="2"/>
        <v>22</v>
      </c>
      <c r="J24" s="60">
        <f>VLOOKUP($A24,'Return Data'!$B$7:$R$2292,13,0)</f>
        <v>-3.0034000000000001</v>
      </c>
      <c r="K24" s="61">
        <f t="shared" si="3"/>
        <v>23</v>
      </c>
      <c r="L24" s="60">
        <f>VLOOKUP($A24,'Return Data'!$B$7:$R$2292,17,0)</f>
        <v>23.177099999999999</v>
      </c>
      <c r="M24" s="61">
        <f t="shared" si="4"/>
        <v>18</v>
      </c>
      <c r="N24" s="60">
        <f>VLOOKUP($A24,'Return Data'!$B$7:$R$2292,14,0)</f>
        <v>21.189800000000002</v>
      </c>
      <c r="O24" s="61">
        <f t="shared" si="5"/>
        <v>6</v>
      </c>
      <c r="P24" s="60">
        <f>VLOOKUP($A24,'Return Data'!$B$7:$R$2292,15,0)</f>
        <v>15.2562</v>
      </c>
      <c r="Q24" s="61">
        <f t="shared" si="7"/>
        <v>1</v>
      </c>
      <c r="R24" s="60">
        <f>VLOOKUP($A24,'Return Data'!$B$7:$R$2292,16,0)</f>
        <v>22.794899999999998</v>
      </c>
      <c r="S24" s="62">
        <f t="shared" si="6"/>
        <v>2</v>
      </c>
    </row>
    <row r="25" spans="1:19" x14ac:dyDescent="0.3">
      <c r="A25" s="58" t="s">
        <v>885</v>
      </c>
      <c r="B25" s="59">
        <f>VLOOKUP($A25,'Return Data'!$B$7:$R$2292,3,0)</f>
        <v>44882</v>
      </c>
      <c r="C25" s="60">
        <f>VLOOKUP($A25,'Return Data'!$B$7:$R$2292,4,0)</f>
        <v>17.835999999999999</v>
      </c>
      <c r="D25" s="60">
        <f>VLOOKUP($A25,'Return Data'!$B$7:$R$2292,10,0)</f>
        <v>3.2856999999999998</v>
      </c>
      <c r="E25" s="61">
        <f t="shared" si="0"/>
        <v>6</v>
      </c>
      <c r="F25" s="60">
        <f>VLOOKUP($A25,'Return Data'!$B$7:$R$2292,11,0)</f>
        <v>17.6525</v>
      </c>
      <c r="G25" s="61">
        <f t="shared" si="1"/>
        <v>2</v>
      </c>
      <c r="H25" s="60">
        <f>VLOOKUP($A25,'Return Data'!$B$7:$R$2292,12,0)</f>
        <v>4.7961999999999998</v>
      </c>
      <c r="I25" s="61">
        <f t="shared" si="2"/>
        <v>18</v>
      </c>
      <c r="J25" s="60">
        <f>VLOOKUP($A25,'Return Data'!$B$7:$R$2292,13,0)</f>
        <v>0.14879999999999999</v>
      </c>
      <c r="K25" s="61">
        <f t="shared" si="3"/>
        <v>15</v>
      </c>
      <c r="L25" s="60">
        <f>VLOOKUP($A25,'Return Data'!$B$7:$R$2292,17,0)</f>
        <v>26.2151</v>
      </c>
      <c r="M25" s="61">
        <f t="shared" si="4"/>
        <v>8</v>
      </c>
      <c r="N25" s="60"/>
      <c r="O25" s="61"/>
      <c r="P25" s="60"/>
      <c r="Q25" s="61"/>
      <c r="R25" s="60">
        <f>VLOOKUP($A25,'Return Data'!$B$7:$R$2292,16,0)</f>
        <v>20.6111</v>
      </c>
      <c r="S25" s="62">
        <f t="shared" si="6"/>
        <v>5</v>
      </c>
    </row>
    <row r="26" spans="1:19" x14ac:dyDescent="0.3">
      <c r="A26" s="58" t="s">
        <v>1867</v>
      </c>
      <c r="B26" s="59">
        <f>VLOOKUP($A26,'Return Data'!$B$7:$R$2292,3,0)</f>
        <v>44882</v>
      </c>
      <c r="C26" s="60">
        <f>VLOOKUP($A26,'Return Data'!$B$7:$R$2292,4,0)</f>
        <v>28.5031</v>
      </c>
      <c r="D26" s="60">
        <f>VLOOKUP($A26,'Return Data'!$B$7:$R$2292,10,0)</f>
        <v>1.0934999999999999</v>
      </c>
      <c r="E26" s="61">
        <f t="shared" si="0"/>
        <v>16</v>
      </c>
      <c r="F26" s="60">
        <f>VLOOKUP($A26,'Return Data'!$B$7:$R$2292,11,0)</f>
        <v>12.1295</v>
      </c>
      <c r="G26" s="61">
        <f t="shared" si="1"/>
        <v>18</v>
      </c>
      <c r="H26" s="60">
        <f>VLOOKUP($A26,'Return Data'!$B$7:$R$2292,12,0)</f>
        <v>5.4814999999999996</v>
      </c>
      <c r="I26" s="61">
        <f t="shared" si="2"/>
        <v>17</v>
      </c>
      <c r="J26" s="60">
        <f>VLOOKUP($A26,'Return Data'!$B$7:$R$2292,13,0)</f>
        <v>2.4944999999999999</v>
      </c>
      <c r="K26" s="61">
        <f t="shared" si="3"/>
        <v>9</v>
      </c>
      <c r="L26" s="60">
        <f>VLOOKUP($A26,'Return Data'!$B$7:$R$2292,17,0)</f>
        <v>28.332100000000001</v>
      </c>
      <c r="M26" s="61">
        <f t="shared" si="4"/>
        <v>6</v>
      </c>
      <c r="N26" s="60">
        <f>VLOOKUP($A26,'Return Data'!$B$7:$R$2292,14,0)</f>
        <v>19.741800000000001</v>
      </c>
      <c r="O26" s="61">
        <f t="shared" si="5"/>
        <v>11</v>
      </c>
      <c r="P26" s="60">
        <f>VLOOKUP($A26,'Return Data'!$B$7:$R$2292,15,0)</f>
        <v>13.1793</v>
      </c>
      <c r="Q26" s="61">
        <f t="shared" si="7"/>
        <v>10</v>
      </c>
      <c r="R26" s="60">
        <f>VLOOKUP($A26,'Return Data'!$B$7:$R$2292,16,0)</f>
        <v>16.264099999999999</v>
      </c>
      <c r="S26" s="62">
        <f t="shared" si="6"/>
        <v>12</v>
      </c>
    </row>
    <row r="27" spans="1:19" x14ac:dyDescent="0.3">
      <c r="A27" s="58" t="s">
        <v>888</v>
      </c>
      <c r="B27" s="59">
        <f>VLOOKUP($A27,'Return Data'!$B$7:$R$2292,3,0)</f>
        <v>44882</v>
      </c>
      <c r="C27" s="60">
        <f>VLOOKUP($A27,'Return Data'!$B$7:$R$2292,4,0)</f>
        <v>897.92960000000005</v>
      </c>
      <c r="D27" s="60">
        <f>VLOOKUP($A27,'Return Data'!$B$7:$R$2292,10,0)</f>
        <v>0.75139999999999996</v>
      </c>
      <c r="E27" s="61">
        <f t="shared" si="0"/>
        <v>18</v>
      </c>
      <c r="F27" s="60">
        <f>VLOOKUP($A27,'Return Data'!$B$7:$R$2292,11,0)</f>
        <v>11.6563</v>
      </c>
      <c r="G27" s="61">
        <f t="shared" si="1"/>
        <v>20</v>
      </c>
      <c r="H27" s="60">
        <f>VLOOKUP($A27,'Return Data'!$B$7:$R$2292,12,0)</f>
        <v>6.0915999999999997</v>
      </c>
      <c r="I27" s="61">
        <f t="shared" si="2"/>
        <v>14</v>
      </c>
      <c r="J27" s="60">
        <f>VLOOKUP($A27,'Return Data'!$B$7:$R$2292,13,0)</f>
        <v>-0.1022</v>
      </c>
      <c r="K27" s="61">
        <f t="shared" si="3"/>
        <v>16</v>
      </c>
      <c r="L27" s="60">
        <f>VLOOKUP($A27,'Return Data'!$B$7:$R$2292,17,0)</f>
        <v>23.247499999999999</v>
      </c>
      <c r="M27" s="61">
        <f t="shared" si="4"/>
        <v>15</v>
      </c>
      <c r="N27" s="60">
        <f>VLOOKUP($A27,'Return Data'!$B$7:$R$2292,14,0)</f>
        <v>17.334700000000002</v>
      </c>
      <c r="O27" s="61">
        <f t="shared" si="5"/>
        <v>16</v>
      </c>
      <c r="P27" s="60">
        <f>VLOOKUP($A27,'Return Data'!$B$7:$R$2292,15,0)</f>
        <v>7.5209999999999999</v>
      </c>
      <c r="Q27" s="61">
        <f t="shared" si="7"/>
        <v>21</v>
      </c>
      <c r="R27" s="60">
        <f>VLOOKUP($A27,'Return Data'!$B$7:$R$2292,16,0)</f>
        <v>12.8454</v>
      </c>
      <c r="S27" s="62">
        <f t="shared" si="6"/>
        <v>25</v>
      </c>
    </row>
    <row r="28" spans="1:19" x14ac:dyDescent="0.3">
      <c r="A28" s="58" t="s">
        <v>892</v>
      </c>
      <c r="B28" s="59">
        <f>VLOOKUP($A28,'Return Data'!$B$7:$R$2292,3,0)</f>
        <v>44882</v>
      </c>
      <c r="C28" s="60">
        <f>VLOOKUP($A28,'Return Data'!$B$7:$R$2292,4,0)</f>
        <v>77.344899999999996</v>
      </c>
      <c r="D28" s="60">
        <f>VLOOKUP($A28,'Return Data'!$B$7:$R$2292,10,0)</f>
        <v>4.8186</v>
      </c>
      <c r="E28" s="61">
        <f t="shared" si="0"/>
        <v>1</v>
      </c>
      <c r="F28" s="60">
        <f>VLOOKUP($A28,'Return Data'!$B$7:$R$2292,11,0)</f>
        <v>14.1823</v>
      </c>
      <c r="G28" s="61">
        <f t="shared" si="1"/>
        <v>11</v>
      </c>
      <c r="H28" s="60">
        <f>VLOOKUP($A28,'Return Data'!$B$7:$R$2292,12,0)</f>
        <v>12.0389</v>
      </c>
      <c r="I28" s="61">
        <f t="shared" si="2"/>
        <v>2</v>
      </c>
      <c r="J28" s="60">
        <f>VLOOKUP($A28,'Return Data'!$B$7:$R$2292,13,0)</f>
        <v>9.5591000000000008</v>
      </c>
      <c r="K28" s="61">
        <f t="shared" si="3"/>
        <v>1</v>
      </c>
      <c r="L28" s="60">
        <f>VLOOKUP($A28,'Return Data'!$B$7:$R$2292,17,0)</f>
        <v>33.652099999999997</v>
      </c>
      <c r="M28" s="61">
        <f t="shared" si="4"/>
        <v>1</v>
      </c>
      <c r="N28" s="60">
        <f>VLOOKUP($A28,'Return Data'!$B$7:$R$2292,14,0)</f>
        <v>25.625599999999999</v>
      </c>
      <c r="O28" s="61">
        <f t="shared" si="5"/>
        <v>1</v>
      </c>
      <c r="P28" s="60">
        <f>VLOOKUP($A28,'Return Data'!$B$7:$R$2292,15,0)</f>
        <v>15.0154</v>
      </c>
      <c r="Q28" s="61">
        <f t="shared" si="7"/>
        <v>2</v>
      </c>
      <c r="R28" s="60">
        <f>VLOOKUP($A28,'Return Data'!$B$7:$R$2292,16,0)</f>
        <v>18.467500000000001</v>
      </c>
      <c r="S28" s="62">
        <f t="shared" si="6"/>
        <v>7</v>
      </c>
    </row>
    <row r="29" spans="1:19" x14ac:dyDescent="0.3">
      <c r="A29" s="58" t="s">
        <v>1765</v>
      </c>
      <c r="B29" s="59">
        <f>VLOOKUP($A29,'Return Data'!$B$7:$R$2292,3,0)</f>
        <v>44882</v>
      </c>
      <c r="C29" s="60">
        <f>VLOOKUP($A29,'Return Data'!$B$7:$R$2292,4,0)</f>
        <v>422.80459999999999</v>
      </c>
      <c r="D29" s="60">
        <f>VLOOKUP($A29,'Return Data'!$B$7:$R$2292,10,0)</f>
        <v>4.4305000000000003</v>
      </c>
      <c r="E29" s="61">
        <f t="shared" si="0"/>
        <v>3</v>
      </c>
      <c r="F29" s="60">
        <f>VLOOKUP($A29,'Return Data'!$B$7:$R$2292,11,0)</f>
        <v>15.7462</v>
      </c>
      <c r="G29" s="61">
        <f t="shared" si="1"/>
        <v>4</v>
      </c>
      <c r="H29" s="60">
        <f>VLOOKUP($A29,'Return Data'!$B$7:$R$2292,12,0)</f>
        <v>11.0136</v>
      </c>
      <c r="I29" s="61">
        <f t="shared" si="2"/>
        <v>4</v>
      </c>
      <c r="J29" s="60">
        <f>VLOOKUP($A29,'Return Data'!$B$7:$R$2292,13,0)</f>
        <v>6.6089000000000002</v>
      </c>
      <c r="K29" s="61">
        <f t="shared" si="3"/>
        <v>4</v>
      </c>
      <c r="L29" s="60">
        <f>VLOOKUP($A29,'Return Data'!$B$7:$R$2292,17,0)</f>
        <v>30.174600000000002</v>
      </c>
      <c r="M29" s="61">
        <f t="shared" si="4"/>
        <v>4</v>
      </c>
      <c r="N29" s="60">
        <f>VLOOKUP($A29,'Return Data'!$B$7:$R$2292,14,0)</f>
        <v>21.767900000000001</v>
      </c>
      <c r="O29" s="61">
        <f t="shared" si="5"/>
        <v>3</v>
      </c>
      <c r="P29" s="60">
        <f>VLOOKUP($A29,'Return Data'!$B$7:$R$2292,15,0)</f>
        <v>14.137</v>
      </c>
      <c r="Q29" s="61">
        <f t="shared" si="7"/>
        <v>5</v>
      </c>
      <c r="R29" s="60">
        <f>VLOOKUP($A29,'Return Data'!$B$7:$R$2292,16,0)</f>
        <v>17.130400000000002</v>
      </c>
      <c r="S29" s="62">
        <f t="shared" si="6"/>
        <v>8</v>
      </c>
    </row>
    <row r="30" spans="1:19" x14ac:dyDescent="0.3">
      <c r="A30" s="58" t="s">
        <v>894</v>
      </c>
      <c r="B30" s="59">
        <f>VLOOKUP($A30,'Return Data'!$B$7:$R$2292,3,0)</f>
        <v>44882</v>
      </c>
      <c r="C30" s="60">
        <f>VLOOKUP($A30,'Return Data'!$B$7:$R$2292,4,0)</f>
        <v>61.002800000000001</v>
      </c>
      <c r="D30" s="60">
        <f>VLOOKUP($A30,'Return Data'!$B$7:$R$2292,10,0)</f>
        <v>0.23080000000000001</v>
      </c>
      <c r="E30" s="61">
        <f t="shared" si="0"/>
        <v>20</v>
      </c>
      <c r="F30" s="60">
        <f>VLOOKUP($A30,'Return Data'!$B$7:$R$2292,11,0)</f>
        <v>12.688700000000001</v>
      </c>
      <c r="G30" s="61">
        <f t="shared" si="1"/>
        <v>15</v>
      </c>
      <c r="H30" s="60">
        <f>VLOOKUP($A30,'Return Data'!$B$7:$R$2292,12,0)</f>
        <v>4.2690000000000001</v>
      </c>
      <c r="I30" s="61">
        <f t="shared" si="2"/>
        <v>20</v>
      </c>
      <c r="J30" s="60">
        <f>VLOOKUP($A30,'Return Data'!$B$7:$R$2292,13,0)</f>
        <v>-1.3815999999999999</v>
      </c>
      <c r="K30" s="61">
        <f t="shared" si="3"/>
        <v>20</v>
      </c>
      <c r="L30" s="60">
        <f>VLOOKUP($A30,'Return Data'!$B$7:$R$2292,17,0)</f>
        <v>25.154599999999999</v>
      </c>
      <c r="M30" s="61">
        <f t="shared" si="4"/>
        <v>12</v>
      </c>
      <c r="N30" s="60">
        <f>VLOOKUP($A30,'Return Data'!$B$7:$R$2292,14,0)</f>
        <v>16.4452</v>
      </c>
      <c r="O30" s="61">
        <f t="shared" si="5"/>
        <v>19</v>
      </c>
      <c r="P30" s="60">
        <f>VLOOKUP($A30,'Return Data'!$B$7:$R$2292,15,0)</f>
        <v>13.3232</v>
      </c>
      <c r="Q30" s="61">
        <f t="shared" si="7"/>
        <v>9</v>
      </c>
      <c r="R30" s="60">
        <f>VLOOKUP($A30,'Return Data'!$B$7:$R$2292,16,0)</f>
        <v>15.001799999999999</v>
      </c>
      <c r="S30" s="62">
        <f t="shared" si="6"/>
        <v>18</v>
      </c>
    </row>
    <row r="31" spans="1:19" x14ac:dyDescent="0.3">
      <c r="A31" s="58" t="s">
        <v>896</v>
      </c>
      <c r="B31" s="59">
        <f>VLOOKUP($A31,'Return Data'!$B$7:$R$2292,3,0)</f>
        <v>44882</v>
      </c>
      <c r="C31" s="60">
        <f>VLOOKUP($A31,'Return Data'!$B$7:$R$2292,4,0)</f>
        <v>398.96730000000002</v>
      </c>
      <c r="D31" s="60">
        <f>VLOOKUP($A31,'Return Data'!$B$7:$R$2292,10,0)</f>
        <v>4.125</v>
      </c>
      <c r="E31" s="61">
        <f t="shared" si="0"/>
        <v>4</v>
      </c>
      <c r="F31" s="60">
        <f>VLOOKUP($A31,'Return Data'!$B$7:$R$2292,11,0)</f>
        <v>19.027899999999999</v>
      </c>
      <c r="G31" s="61">
        <f t="shared" si="1"/>
        <v>1</v>
      </c>
      <c r="H31" s="60">
        <f>VLOOKUP($A31,'Return Data'!$B$7:$R$2292,12,0)</f>
        <v>13.6595</v>
      </c>
      <c r="I31" s="61">
        <f t="shared" si="2"/>
        <v>1</v>
      </c>
      <c r="J31" s="60">
        <f>VLOOKUP($A31,'Return Data'!$B$7:$R$2292,13,0)</f>
        <v>9.0756999999999994</v>
      </c>
      <c r="K31" s="61">
        <f t="shared" si="3"/>
        <v>2</v>
      </c>
      <c r="L31" s="60">
        <f>VLOOKUP($A31,'Return Data'!$B$7:$R$2292,17,0)</f>
        <v>25.288900000000002</v>
      </c>
      <c r="M31" s="61">
        <f t="shared" si="4"/>
        <v>11</v>
      </c>
      <c r="N31" s="60">
        <f>VLOOKUP($A31,'Return Data'!$B$7:$R$2292,14,0)</f>
        <v>19.228300000000001</v>
      </c>
      <c r="O31" s="61">
        <f t="shared" si="5"/>
        <v>13</v>
      </c>
      <c r="P31" s="60">
        <f>VLOOKUP($A31,'Return Data'!$B$7:$R$2292,15,0)</f>
        <v>14.3438</v>
      </c>
      <c r="Q31" s="61">
        <f t="shared" si="7"/>
        <v>4</v>
      </c>
      <c r="R31" s="60">
        <f>VLOOKUP($A31,'Return Data'!$B$7:$R$2292,16,0)</f>
        <v>16.4239</v>
      </c>
      <c r="S31" s="62">
        <f t="shared" si="6"/>
        <v>10</v>
      </c>
    </row>
    <row r="32" spans="1:19" x14ac:dyDescent="0.3">
      <c r="A32" s="58" t="s">
        <v>897</v>
      </c>
      <c r="B32" s="59">
        <f>VLOOKUP($A32,'Return Data'!$B$7:$R$2292,3,0)</f>
        <v>44882</v>
      </c>
      <c r="C32" s="60">
        <f>VLOOKUP($A32,'Return Data'!$B$7:$R$2292,4,0)</f>
        <v>17.55</v>
      </c>
      <c r="D32" s="60">
        <f>VLOOKUP($A32,'Return Data'!$B$7:$R$2292,10,0)</f>
        <v>0.86209999999999998</v>
      </c>
      <c r="E32" s="61">
        <f t="shared" si="0"/>
        <v>17</v>
      </c>
      <c r="F32" s="60">
        <f>VLOOKUP($A32,'Return Data'!$B$7:$R$2292,11,0)</f>
        <v>12.644399999999999</v>
      </c>
      <c r="G32" s="61">
        <f t="shared" si="1"/>
        <v>16</v>
      </c>
      <c r="H32" s="60">
        <f>VLOOKUP($A32,'Return Data'!$B$7:$R$2292,12,0)</f>
        <v>6.8818999999999999</v>
      </c>
      <c r="I32" s="61">
        <f t="shared" si="2"/>
        <v>12</v>
      </c>
      <c r="J32" s="60">
        <f>VLOOKUP($A32,'Return Data'!$B$7:$R$2292,13,0)</f>
        <v>-2.5</v>
      </c>
      <c r="K32" s="61">
        <f t="shared" si="3"/>
        <v>22</v>
      </c>
      <c r="L32" s="60">
        <f>VLOOKUP($A32,'Return Data'!$B$7:$R$2292,17,0)</f>
        <v>23.213899999999999</v>
      </c>
      <c r="M32" s="61">
        <f t="shared" si="4"/>
        <v>16</v>
      </c>
      <c r="N32" s="60"/>
      <c r="O32" s="61"/>
      <c r="P32" s="60"/>
      <c r="Q32" s="61"/>
      <c r="R32" s="60">
        <f>VLOOKUP($A32,'Return Data'!$B$7:$R$2292,16,0)</f>
        <v>21.000299999999999</v>
      </c>
      <c r="S32" s="62">
        <f t="shared" si="6"/>
        <v>4</v>
      </c>
    </row>
    <row r="33" spans="1:19" x14ac:dyDescent="0.3">
      <c r="A33" s="58" t="s">
        <v>899</v>
      </c>
      <c r="B33" s="59">
        <f>VLOOKUP($A33,'Return Data'!$B$7:$R$2292,3,0)</f>
        <v>44882</v>
      </c>
      <c r="C33" s="60">
        <f>VLOOKUP($A33,'Return Data'!$B$7:$R$2292,4,0)</f>
        <v>107.7885</v>
      </c>
      <c r="D33" s="60">
        <f>VLOOKUP($A33,'Return Data'!$B$7:$R$2292,10,0)</f>
        <v>1.6695</v>
      </c>
      <c r="E33" s="61">
        <f t="shared" si="0"/>
        <v>12</v>
      </c>
      <c r="F33" s="60">
        <f>VLOOKUP($A33,'Return Data'!$B$7:$R$2292,11,0)</f>
        <v>13.104100000000001</v>
      </c>
      <c r="G33" s="61">
        <f t="shared" si="1"/>
        <v>14</v>
      </c>
      <c r="H33" s="60">
        <f>VLOOKUP($A33,'Return Data'!$B$7:$R$2292,12,0)</f>
        <v>6.9695</v>
      </c>
      <c r="I33" s="61">
        <f t="shared" si="2"/>
        <v>11</v>
      </c>
      <c r="J33" s="60">
        <f>VLOOKUP($A33,'Return Data'!$B$7:$R$2292,13,0)</f>
        <v>0.43609999999999999</v>
      </c>
      <c r="K33" s="61">
        <f t="shared" si="3"/>
        <v>13</v>
      </c>
      <c r="L33" s="60">
        <f>VLOOKUP($A33,'Return Data'!$B$7:$R$2292,17,0)</f>
        <v>27.880800000000001</v>
      </c>
      <c r="M33" s="61">
        <f t="shared" si="4"/>
        <v>7</v>
      </c>
      <c r="N33" s="60">
        <f>VLOOKUP($A33,'Return Data'!$B$7:$R$2292,14,0)</f>
        <v>20.505400000000002</v>
      </c>
      <c r="O33" s="61">
        <f t="shared" si="5"/>
        <v>8</v>
      </c>
      <c r="P33" s="60">
        <f>VLOOKUP($A33,'Return Data'!$B$7:$R$2292,15,0)</f>
        <v>10.6266</v>
      </c>
      <c r="Q33" s="61">
        <f t="shared" si="7"/>
        <v>17</v>
      </c>
      <c r="R33" s="60">
        <f>VLOOKUP($A33,'Return Data'!$B$7:$R$2292,16,0)</f>
        <v>13.274699999999999</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1.2873115384615383</v>
      </c>
      <c r="E35" s="69"/>
      <c r="F35" s="70">
        <f>AVERAGE(F8:F33)</f>
        <v>13.016196153846154</v>
      </c>
      <c r="G35" s="69"/>
      <c r="H35" s="70">
        <f>AVERAGE(H8:H33)</f>
        <v>6.1617846153846152</v>
      </c>
      <c r="I35" s="69"/>
      <c r="J35" s="70">
        <f>AVERAGE(J8:J33)</f>
        <v>0.63248846153846161</v>
      </c>
      <c r="K35" s="69"/>
      <c r="L35" s="70">
        <f>AVERAGE(L8:L33)</f>
        <v>25.101623076923076</v>
      </c>
      <c r="M35" s="69"/>
      <c r="N35" s="70">
        <f>AVERAGE(N8:N33)</f>
        <v>19.293536363636363</v>
      </c>
      <c r="O35" s="69"/>
      <c r="P35" s="70">
        <f>AVERAGE(P8:P33)</f>
        <v>12.309219047619045</v>
      </c>
      <c r="Q35" s="69"/>
      <c r="R35" s="70">
        <f>AVERAGE(R8:R33)</f>
        <v>16.574403846153846</v>
      </c>
      <c r="S35" s="71"/>
    </row>
    <row r="36" spans="1:19" x14ac:dyDescent="0.3">
      <c r="A36" s="68" t="s">
        <v>28</v>
      </c>
      <c r="B36" s="69"/>
      <c r="C36" s="69"/>
      <c r="D36" s="70">
        <f>MIN(D8:D33)</f>
        <v>-6.25</v>
      </c>
      <c r="E36" s="69"/>
      <c r="F36" s="70">
        <f>MIN(F8:F33)</f>
        <v>7.1429</v>
      </c>
      <c r="G36" s="69"/>
      <c r="H36" s="70">
        <f>MIN(H8:H33)</f>
        <v>-5.3949999999999996</v>
      </c>
      <c r="I36" s="69"/>
      <c r="J36" s="70">
        <f>MIN(J8:J33)</f>
        <v>-13.1463</v>
      </c>
      <c r="K36" s="69"/>
      <c r="L36" s="70">
        <f>MIN(L8:L33)</f>
        <v>17.244599999999998</v>
      </c>
      <c r="M36" s="69"/>
      <c r="N36" s="70">
        <f>MIN(N8:N33)</f>
        <v>14.595499999999999</v>
      </c>
      <c r="O36" s="69"/>
      <c r="P36" s="70">
        <f>MIN(P8:P33)</f>
        <v>7.5209999999999999</v>
      </c>
      <c r="Q36" s="69"/>
      <c r="R36" s="70">
        <f>MIN(R8:R33)</f>
        <v>12.0624</v>
      </c>
      <c r="S36" s="71"/>
    </row>
    <row r="37" spans="1:19" ht="15" thickBot="1" x14ac:dyDescent="0.35">
      <c r="A37" s="72" t="s">
        <v>29</v>
      </c>
      <c r="B37" s="73"/>
      <c r="C37" s="73"/>
      <c r="D37" s="74">
        <f>MAX(D8:D33)</f>
        <v>4.8186</v>
      </c>
      <c r="E37" s="73"/>
      <c r="F37" s="74">
        <f>MAX(F8:F33)</f>
        <v>19.027899999999999</v>
      </c>
      <c r="G37" s="73"/>
      <c r="H37" s="74">
        <f>MAX(H8:H33)</f>
        <v>13.6595</v>
      </c>
      <c r="I37" s="73"/>
      <c r="J37" s="74">
        <f>MAX(J8:J33)</f>
        <v>9.5591000000000008</v>
      </c>
      <c r="K37" s="73"/>
      <c r="L37" s="74">
        <f>MAX(L8:L33)</f>
        <v>33.652099999999997</v>
      </c>
      <c r="M37" s="73"/>
      <c r="N37" s="74">
        <f>MAX(N8:N33)</f>
        <v>25.625599999999999</v>
      </c>
      <c r="O37" s="73"/>
      <c r="P37" s="74">
        <f>MAX(P8:P33)</f>
        <v>15.2562</v>
      </c>
      <c r="Q37" s="73"/>
      <c r="R37" s="74">
        <f>MAX(R8:R33)</f>
        <v>23.458400000000001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44882</v>
      </c>
      <c r="C8" s="60">
        <f>VLOOKUP($A8,'Return Data'!$B$7:$R$2292,4,0)</f>
        <v>739.59907972882797</v>
      </c>
      <c r="D8" s="60">
        <f>VLOOKUP($A8,'Return Data'!$B$7:$R$2292,10,0)</f>
        <v>-1.3452</v>
      </c>
      <c r="E8" s="61">
        <f t="shared" ref="E8:E33" si="0">RANK(D8,D$8:D$33,0)</f>
        <v>23</v>
      </c>
      <c r="F8" s="60">
        <f>VLOOKUP($A8,'Return Data'!$B$7:$R$2292,11,0)</f>
        <v>7.4158999999999997</v>
      </c>
      <c r="G8" s="61">
        <f t="shared" ref="G8:G33" si="1">RANK(F8,F$8:F$33,0)</f>
        <v>25</v>
      </c>
      <c r="H8" s="60">
        <f>VLOOKUP($A8,'Return Data'!$B$7:$R$2292,12,0)</f>
        <v>-6.0049000000000001</v>
      </c>
      <c r="I8" s="61">
        <f t="shared" ref="I8:I33" si="2">RANK(H8,H$8:H$33,0)</f>
        <v>26</v>
      </c>
      <c r="J8" s="60">
        <f>VLOOKUP($A8,'Return Data'!$B$7:$R$2292,13,0)</f>
        <v>-13.8995</v>
      </c>
      <c r="K8" s="61">
        <f t="shared" ref="K8:K32" si="3">RANK(J8,J$8:J$33,0)</f>
        <v>26</v>
      </c>
      <c r="L8" s="60">
        <f>VLOOKUP($A8,'Return Data'!$B$7:$R$2292,17,0)</f>
        <v>16.2331</v>
      </c>
      <c r="M8" s="61">
        <f t="shared" ref="M8:M32" si="4">RANK(L8,L$8:L$33,0)</f>
        <v>26</v>
      </c>
      <c r="N8" s="60">
        <f>VLOOKUP($A8,'Return Data'!$B$7:$R$2292,14,0)</f>
        <v>13.579599999999999</v>
      </c>
      <c r="O8" s="61">
        <f t="shared" ref="O8:O31" si="5">RANK(N8,N$8:N$33,0)</f>
        <v>22</v>
      </c>
      <c r="P8" s="60">
        <f>VLOOKUP($A8,'Return Data'!$B$7:$R$2292,15,0)</f>
        <v>7.1021999999999998</v>
      </c>
      <c r="Q8" s="61">
        <f t="shared" ref="Q8:Q31" si="6">RANK(P8,P$8:P$33,0)</f>
        <v>20</v>
      </c>
      <c r="R8" s="60">
        <f>VLOOKUP($A8,'Return Data'!$B$7:$R$2292,16,0)</f>
        <v>17.037400000000002</v>
      </c>
      <c r="S8" s="62">
        <f t="shared" ref="S8:S32" si="7">RANK(R8,R$8:R$33,0)</f>
        <v>11</v>
      </c>
    </row>
    <row r="9" spans="1:20" x14ac:dyDescent="0.3">
      <c r="A9" s="58" t="s">
        <v>858</v>
      </c>
      <c r="B9" s="59">
        <f>VLOOKUP($A9,'Return Data'!$B$7:$R$2292,3,0)</f>
        <v>44882</v>
      </c>
      <c r="C9" s="60">
        <f>VLOOKUP($A9,'Return Data'!$B$7:$R$2292,4,0)</f>
        <v>19.649999999999999</v>
      </c>
      <c r="D9" s="60">
        <f>VLOOKUP($A9,'Return Data'!$B$7:$R$2292,10,0)</f>
        <v>-6.5621</v>
      </c>
      <c r="E9" s="61">
        <f t="shared" si="0"/>
        <v>26</v>
      </c>
      <c r="F9" s="60">
        <f>VLOOKUP($A9,'Return Data'!$B$7:$R$2292,11,0)</f>
        <v>6.3887</v>
      </c>
      <c r="G9" s="61">
        <f t="shared" si="1"/>
        <v>26</v>
      </c>
      <c r="H9" s="60">
        <f>VLOOKUP($A9,'Return Data'!$B$7:$R$2292,12,0)</f>
        <v>-1.7990999999999999</v>
      </c>
      <c r="I9" s="61">
        <f t="shared" si="2"/>
        <v>25</v>
      </c>
      <c r="J9" s="60">
        <f>VLOOKUP($A9,'Return Data'!$B$7:$R$2292,13,0)</f>
        <v>-10.192</v>
      </c>
      <c r="K9" s="61">
        <f t="shared" si="3"/>
        <v>25</v>
      </c>
      <c r="L9" s="60">
        <f>VLOOKUP($A9,'Return Data'!$B$7:$R$2292,17,0)</f>
        <v>19.718900000000001</v>
      </c>
      <c r="M9" s="61">
        <f t="shared" si="4"/>
        <v>22</v>
      </c>
      <c r="N9" s="60">
        <f>VLOOKUP($A9,'Return Data'!$B$7:$R$2292,14,0)</f>
        <v>18.374600000000001</v>
      </c>
      <c r="O9" s="61">
        <f t="shared" si="5"/>
        <v>11</v>
      </c>
      <c r="P9" s="60"/>
      <c r="Q9" s="61"/>
      <c r="R9" s="60">
        <f>VLOOKUP($A9,'Return Data'!$B$7:$R$2292,16,0)</f>
        <v>18.034500000000001</v>
      </c>
      <c r="S9" s="62">
        <f t="shared" si="7"/>
        <v>7</v>
      </c>
    </row>
    <row r="10" spans="1:20" x14ac:dyDescent="0.3">
      <c r="A10" s="58" t="s">
        <v>2025</v>
      </c>
      <c r="B10" s="59">
        <f>VLOOKUP($A10,'Return Data'!$B$7:$R$2292,3,0)</f>
        <v>44882</v>
      </c>
      <c r="C10" s="60">
        <f>VLOOKUP($A10,'Return Data'!$B$7:$R$2292,4,0)</f>
        <v>57.28</v>
      </c>
      <c r="D10" s="60">
        <f>VLOOKUP($A10,'Return Data'!$B$7:$R$2292,10,0)</f>
        <v>1.9398</v>
      </c>
      <c r="E10" s="61">
        <f t="shared" si="0"/>
        <v>10</v>
      </c>
      <c r="F10" s="60">
        <f>VLOOKUP($A10,'Return Data'!$B$7:$R$2292,11,0)</f>
        <v>15.089399999999999</v>
      </c>
      <c r="G10" s="61">
        <f t="shared" si="1"/>
        <v>5</v>
      </c>
      <c r="H10" s="60">
        <f>VLOOKUP($A10,'Return Data'!$B$7:$R$2292,12,0)</f>
        <v>5.8193000000000001</v>
      </c>
      <c r="I10" s="61">
        <f t="shared" si="2"/>
        <v>12</v>
      </c>
      <c r="J10" s="60">
        <f>VLOOKUP($A10,'Return Data'!$B$7:$R$2292,13,0)</f>
        <v>-0.41720000000000002</v>
      </c>
      <c r="K10" s="61">
        <f t="shared" si="3"/>
        <v>12</v>
      </c>
      <c r="L10" s="60">
        <f>VLOOKUP($A10,'Return Data'!$B$7:$R$2292,17,0)</f>
        <v>21.471299999999999</v>
      </c>
      <c r="M10" s="61">
        <f t="shared" si="4"/>
        <v>20</v>
      </c>
      <c r="N10" s="60">
        <f>VLOOKUP($A10,'Return Data'!$B$7:$R$2292,14,0)</f>
        <v>17.569400000000002</v>
      </c>
      <c r="O10" s="61">
        <f t="shared" si="5"/>
        <v>13</v>
      </c>
      <c r="P10" s="60">
        <f>VLOOKUP($A10,'Return Data'!$B$7:$R$2292,15,0)</f>
        <v>9.4139999999999997</v>
      </c>
      <c r="Q10" s="61">
        <f t="shared" si="6"/>
        <v>17</v>
      </c>
      <c r="R10" s="60">
        <f>VLOOKUP($A10,'Return Data'!$B$7:$R$2292,16,0)</f>
        <v>13.195</v>
      </c>
      <c r="S10" s="62">
        <f t="shared" si="7"/>
        <v>17</v>
      </c>
    </row>
    <row r="11" spans="1:20" x14ac:dyDescent="0.3">
      <c r="A11" s="58" t="s">
        <v>860</v>
      </c>
      <c r="B11" s="59">
        <f>VLOOKUP($A11,'Return Data'!$B$7:$R$2292,3,0)</f>
        <v>44882</v>
      </c>
      <c r="C11" s="60">
        <f>VLOOKUP($A11,'Return Data'!$B$7:$R$2292,4,0)</f>
        <v>164.61</v>
      </c>
      <c r="D11" s="60">
        <f>VLOOKUP($A11,'Return Data'!$B$7:$R$2292,10,0)</f>
        <v>7.9000000000000001E-2</v>
      </c>
      <c r="E11" s="61">
        <f t="shared" si="0"/>
        <v>19</v>
      </c>
      <c r="F11" s="60">
        <f>VLOOKUP($A11,'Return Data'!$B$7:$R$2292,11,0)</f>
        <v>11.5924</v>
      </c>
      <c r="G11" s="61">
        <f t="shared" si="1"/>
        <v>17</v>
      </c>
      <c r="H11" s="60">
        <f>VLOOKUP($A11,'Return Data'!$B$7:$R$2292,12,0)</f>
        <v>3.5217999999999998</v>
      </c>
      <c r="I11" s="61">
        <f t="shared" si="2"/>
        <v>19</v>
      </c>
      <c r="J11" s="60">
        <f>VLOOKUP($A11,'Return Data'!$B$7:$R$2292,13,0)</f>
        <v>-1.9186000000000001</v>
      </c>
      <c r="K11" s="61">
        <f t="shared" si="3"/>
        <v>18</v>
      </c>
      <c r="L11" s="60">
        <f>VLOOKUP($A11,'Return Data'!$B$7:$R$2292,17,0)</f>
        <v>21.7226</v>
      </c>
      <c r="M11" s="61">
        <f t="shared" si="4"/>
        <v>19</v>
      </c>
      <c r="N11" s="60">
        <f>VLOOKUP($A11,'Return Data'!$B$7:$R$2292,14,0)</f>
        <v>20.0915</v>
      </c>
      <c r="O11" s="61">
        <f t="shared" si="5"/>
        <v>5</v>
      </c>
      <c r="P11" s="60">
        <f>VLOOKUP($A11,'Return Data'!$B$7:$R$2292,15,0)</f>
        <v>12.308299999999999</v>
      </c>
      <c r="Q11" s="61">
        <f t="shared" si="6"/>
        <v>9</v>
      </c>
      <c r="R11" s="60">
        <f>VLOOKUP($A11,'Return Data'!$B$7:$R$2292,16,0)</f>
        <v>17.147099999999998</v>
      </c>
      <c r="S11" s="62">
        <f t="shared" si="7"/>
        <v>10</v>
      </c>
    </row>
    <row r="12" spans="1:20" x14ac:dyDescent="0.3">
      <c r="A12" s="58" t="s">
        <v>862</v>
      </c>
      <c r="B12" s="59">
        <f>VLOOKUP($A12,'Return Data'!$B$7:$R$2292,3,0)</f>
        <v>44882</v>
      </c>
      <c r="C12" s="60">
        <f>VLOOKUP($A12,'Return Data'!$B$7:$R$2292,4,0)</f>
        <v>366.50400000000002</v>
      </c>
      <c r="D12" s="60">
        <f>VLOOKUP($A12,'Return Data'!$B$7:$R$2292,10,0)</f>
        <v>1.51</v>
      </c>
      <c r="E12" s="61">
        <f t="shared" si="0"/>
        <v>11</v>
      </c>
      <c r="F12" s="60">
        <f>VLOOKUP($A12,'Return Data'!$B$7:$R$2292,11,0)</f>
        <v>13.591100000000001</v>
      </c>
      <c r="G12" s="61">
        <f t="shared" si="1"/>
        <v>10</v>
      </c>
      <c r="H12" s="60">
        <f>VLOOKUP($A12,'Return Data'!$B$7:$R$2292,12,0)</f>
        <v>6.3757999999999999</v>
      </c>
      <c r="I12" s="61">
        <f t="shared" si="2"/>
        <v>10</v>
      </c>
      <c r="J12" s="60">
        <f>VLOOKUP($A12,'Return Data'!$B$7:$R$2292,13,0)</f>
        <v>-0.1017</v>
      </c>
      <c r="K12" s="61">
        <f t="shared" si="3"/>
        <v>10</v>
      </c>
      <c r="L12" s="60">
        <f>VLOOKUP($A12,'Return Data'!$B$7:$R$2292,17,0)</f>
        <v>22.086600000000001</v>
      </c>
      <c r="M12" s="61">
        <f t="shared" si="4"/>
        <v>15</v>
      </c>
      <c r="N12" s="60">
        <f>VLOOKUP($A12,'Return Data'!$B$7:$R$2292,14,0)</f>
        <v>16.705100000000002</v>
      </c>
      <c r="O12" s="61">
        <f t="shared" si="5"/>
        <v>16</v>
      </c>
      <c r="P12" s="60">
        <f>VLOOKUP($A12,'Return Data'!$B$7:$R$2292,15,0)</f>
        <v>10.6356</v>
      </c>
      <c r="Q12" s="61">
        <f t="shared" si="6"/>
        <v>14</v>
      </c>
      <c r="R12" s="60">
        <f>VLOOKUP($A12,'Return Data'!$B$7:$R$2292,16,0)</f>
        <v>17.3414</v>
      </c>
      <c r="S12" s="62">
        <f t="shared" si="7"/>
        <v>9</v>
      </c>
    </row>
    <row r="13" spans="1:20" x14ac:dyDescent="0.3">
      <c r="A13" s="58" t="s">
        <v>864</v>
      </c>
      <c r="B13" s="59">
        <f>VLOOKUP($A13,'Return Data'!$B$7:$R$2292,3,0)</f>
        <v>44882</v>
      </c>
      <c r="C13" s="60">
        <f>VLOOKUP($A13,'Return Data'!$B$7:$R$2292,4,0)</f>
        <v>54.701999999999998</v>
      </c>
      <c r="D13" s="60">
        <f>VLOOKUP($A13,'Return Data'!$B$7:$R$2292,10,0)</f>
        <v>1.0175000000000001</v>
      </c>
      <c r="E13" s="61">
        <f t="shared" si="0"/>
        <v>14</v>
      </c>
      <c r="F13" s="60">
        <f>VLOOKUP($A13,'Return Data'!$B$7:$R$2292,11,0)</f>
        <v>14.2338</v>
      </c>
      <c r="G13" s="61">
        <f t="shared" si="1"/>
        <v>7</v>
      </c>
      <c r="H13" s="60">
        <f>VLOOKUP($A13,'Return Data'!$B$7:$R$2292,12,0)</f>
        <v>6.6772999999999998</v>
      </c>
      <c r="I13" s="61">
        <f t="shared" si="2"/>
        <v>8</v>
      </c>
      <c r="J13" s="60">
        <f>VLOOKUP($A13,'Return Data'!$B$7:$R$2292,13,0)</f>
        <v>0.8034</v>
      </c>
      <c r="K13" s="61">
        <f t="shared" si="3"/>
        <v>8</v>
      </c>
      <c r="L13" s="60">
        <f>VLOOKUP($A13,'Return Data'!$B$7:$R$2292,17,0)</f>
        <v>23.575600000000001</v>
      </c>
      <c r="M13" s="61">
        <f t="shared" si="4"/>
        <v>12</v>
      </c>
      <c r="N13" s="60">
        <f>VLOOKUP($A13,'Return Data'!$B$7:$R$2292,14,0)</f>
        <v>18.907</v>
      </c>
      <c r="O13" s="61">
        <f t="shared" si="5"/>
        <v>8</v>
      </c>
      <c r="P13" s="60">
        <f>VLOOKUP($A13,'Return Data'!$B$7:$R$2292,15,0)</f>
        <v>13.0641</v>
      </c>
      <c r="Q13" s="61">
        <f t="shared" si="6"/>
        <v>5</v>
      </c>
      <c r="R13" s="60">
        <f>VLOOKUP($A13,'Return Data'!$B$7:$R$2292,16,0)</f>
        <v>11.6357</v>
      </c>
      <c r="S13" s="62">
        <f t="shared" si="7"/>
        <v>24</v>
      </c>
    </row>
    <row r="14" spans="1:20" x14ac:dyDescent="0.3">
      <c r="A14" s="58" t="s">
        <v>865</v>
      </c>
      <c r="B14" s="59">
        <f>VLOOKUP($A14,'Return Data'!$B$7:$R$2292,3,0)</f>
        <v>44882</v>
      </c>
      <c r="C14" s="60">
        <f>VLOOKUP($A14,'Return Data'!$B$7:$R$2292,4,0)</f>
        <v>121.2487</v>
      </c>
      <c r="D14" s="60">
        <f>VLOOKUP($A14,'Return Data'!$B$7:$R$2292,10,0)</f>
        <v>-2.8736999999999999</v>
      </c>
      <c r="E14" s="61">
        <f t="shared" si="0"/>
        <v>25</v>
      </c>
      <c r="F14" s="60">
        <f>VLOOKUP($A14,'Return Data'!$B$7:$R$2292,11,0)</f>
        <v>7.7081999999999997</v>
      </c>
      <c r="G14" s="61">
        <f t="shared" si="1"/>
        <v>24</v>
      </c>
      <c r="H14" s="60">
        <f>VLOOKUP($A14,'Return Data'!$B$7:$R$2292,12,0)</f>
        <v>0.71540000000000004</v>
      </c>
      <c r="I14" s="61">
        <f t="shared" si="2"/>
        <v>24</v>
      </c>
      <c r="J14" s="60">
        <f>VLOOKUP($A14,'Return Data'!$B$7:$R$2292,13,0)</f>
        <v>-7.8773999999999997</v>
      </c>
      <c r="K14" s="61">
        <f t="shared" si="3"/>
        <v>24</v>
      </c>
      <c r="L14" s="60">
        <f>VLOOKUP($A14,'Return Data'!$B$7:$R$2292,17,0)</f>
        <v>21.824999999999999</v>
      </c>
      <c r="M14" s="61">
        <f t="shared" si="4"/>
        <v>17</v>
      </c>
      <c r="N14" s="60">
        <f>VLOOKUP($A14,'Return Data'!$B$7:$R$2292,14,0)</f>
        <v>15.7127</v>
      </c>
      <c r="O14" s="61">
        <f t="shared" si="5"/>
        <v>17</v>
      </c>
      <c r="P14" s="60">
        <f>VLOOKUP($A14,'Return Data'!$B$7:$R$2292,15,0)</f>
        <v>8.8078000000000003</v>
      </c>
      <c r="Q14" s="61">
        <f t="shared" si="6"/>
        <v>18</v>
      </c>
      <c r="R14" s="60">
        <f>VLOOKUP($A14,'Return Data'!$B$7:$R$2292,16,0)</f>
        <v>15.1183</v>
      </c>
      <c r="S14" s="62">
        <f t="shared" si="7"/>
        <v>12</v>
      </c>
    </row>
    <row r="15" spans="1:20" x14ac:dyDescent="0.3">
      <c r="A15" s="58" t="s">
        <v>1878</v>
      </c>
      <c r="B15" s="59">
        <f>VLOOKUP($A15,'Return Data'!$B$7:$R$2292,3,0)</f>
        <v>44882</v>
      </c>
      <c r="C15" s="60">
        <f>VLOOKUP($A15,'Return Data'!$B$7:$R$2292,4,0)</f>
        <v>270.211052153644</v>
      </c>
      <c r="D15" s="60">
        <f>VLOOKUP($A15,'Return Data'!$B$7:$R$2292,10,0)</f>
        <v>2.0019999999999998</v>
      </c>
      <c r="E15" s="61">
        <f t="shared" si="0"/>
        <v>8</v>
      </c>
      <c r="F15" s="60">
        <f>VLOOKUP($A15,'Return Data'!$B$7:$R$2292,11,0)</f>
        <v>14.074400000000001</v>
      </c>
      <c r="G15" s="61">
        <f t="shared" si="1"/>
        <v>8</v>
      </c>
      <c r="H15" s="60">
        <f>VLOOKUP($A15,'Return Data'!$B$7:$R$2292,12,0)</f>
        <v>9.1458999999999993</v>
      </c>
      <c r="I15" s="61">
        <f t="shared" si="2"/>
        <v>5</v>
      </c>
      <c r="J15" s="60">
        <f>VLOOKUP($A15,'Return Data'!$B$7:$R$2292,13,0)</f>
        <v>2.9998</v>
      </c>
      <c r="K15" s="61">
        <f t="shared" si="3"/>
        <v>7</v>
      </c>
      <c r="L15" s="60">
        <f>VLOOKUP($A15,'Return Data'!$B$7:$R$2292,17,0)</f>
        <v>30.817399999999999</v>
      </c>
      <c r="M15" s="61">
        <f t="shared" si="4"/>
        <v>3</v>
      </c>
      <c r="N15" s="60">
        <f>VLOOKUP($A15,'Return Data'!$B$7:$R$2292,14,0)</f>
        <v>20.667999999999999</v>
      </c>
      <c r="O15" s="61">
        <f t="shared" si="5"/>
        <v>4</v>
      </c>
      <c r="P15" s="60">
        <f>VLOOKUP($A15,'Return Data'!$B$7:$R$2292,15,0)</f>
        <v>12.3688</v>
      </c>
      <c r="Q15" s="61">
        <f t="shared" si="6"/>
        <v>8</v>
      </c>
      <c r="R15" s="60">
        <f>VLOOKUP($A15,'Return Data'!$B$7:$R$2292,16,0)</f>
        <v>12.1433</v>
      </c>
      <c r="S15" s="62">
        <f t="shared" si="7"/>
        <v>23</v>
      </c>
    </row>
    <row r="16" spans="1:20" x14ac:dyDescent="0.3">
      <c r="A16" s="58" t="s">
        <v>868</v>
      </c>
      <c r="B16" s="59">
        <f>VLOOKUP($A16,'Return Data'!$B$7:$R$2292,3,0)</f>
        <v>44882</v>
      </c>
      <c r="C16" s="60">
        <f>VLOOKUP($A16,'Return Data'!$B$7:$R$2292,4,0)</f>
        <v>15.8376</v>
      </c>
      <c r="D16" s="60">
        <f>VLOOKUP($A16,'Return Data'!$B$7:$R$2292,10,0)</f>
        <v>-0.39500000000000002</v>
      </c>
      <c r="E16" s="61">
        <f t="shared" si="0"/>
        <v>21</v>
      </c>
      <c r="F16" s="60">
        <f>VLOOKUP($A16,'Return Data'!$B$7:$R$2292,11,0)</f>
        <v>10.891299999999999</v>
      </c>
      <c r="G16" s="61">
        <f t="shared" si="1"/>
        <v>20</v>
      </c>
      <c r="H16" s="60">
        <f>VLOOKUP($A16,'Return Data'!$B$7:$R$2292,12,0)</f>
        <v>1.2504999999999999</v>
      </c>
      <c r="I16" s="61">
        <f t="shared" si="2"/>
        <v>23</v>
      </c>
      <c r="J16" s="60">
        <f>VLOOKUP($A16,'Return Data'!$B$7:$R$2292,13,0)</f>
        <v>-3.6379000000000001</v>
      </c>
      <c r="K16" s="61">
        <f t="shared" si="3"/>
        <v>21</v>
      </c>
      <c r="L16" s="60">
        <f>VLOOKUP($A16,'Return Data'!$B$7:$R$2292,17,0)</f>
        <v>19.544499999999999</v>
      </c>
      <c r="M16" s="61">
        <f t="shared" si="4"/>
        <v>23</v>
      </c>
      <c r="N16" s="60"/>
      <c r="O16" s="61"/>
      <c r="P16" s="60"/>
      <c r="Q16" s="61"/>
      <c r="R16" s="60">
        <f>VLOOKUP($A16,'Return Data'!$B$7:$R$2292,16,0)</f>
        <v>13.449299999999999</v>
      </c>
      <c r="S16" s="62">
        <f t="shared" si="7"/>
        <v>15</v>
      </c>
    </row>
    <row r="17" spans="1:19" x14ac:dyDescent="0.3">
      <c r="A17" s="58" t="s">
        <v>869</v>
      </c>
      <c r="B17" s="59">
        <f>VLOOKUP($A17,'Return Data'!$B$7:$R$2292,3,0)</f>
        <v>44882</v>
      </c>
      <c r="C17" s="60">
        <f>VLOOKUP($A17,'Return Data'!$B$7:$R$2292,4,0)</f>
        <v>587.91999999999996</v>
      </c>
      <c r="D17" s="60">
        <f>VLOOKUP($A17,'Return Data'!$B$7:$R$2292,10,0)</f>
        <v>3.8727999999999998</v>
      </c>
      <c r="E17" s="61">
        <f t="shared" si="0"/>
        <v>5</v>
      </c>
      <c r="F17" s="60">
        <f>VLOOKUP($A17,'Return Data'!$B$7:$R$2292,11,0)</f>
        <v>14.8371</v>
      </c>
      <c r="G17" s="61">
        <f t="shared" si="1"/>
        <v>6</v>
      </c>
      <c r="H17" s="60">
        <f>VLOOKUP($A17,'Return Data'!$B$7:$R$2292,12,0)</f>
        <v>11.058199999999999</v>
      </c>
      <c r="I17" s="61">
        <f t="shared" si="2"/>
        <v>2</v>
      </c>
      <c r="J17" s="60">
        <f>VLOOKUP($A17,'Return Data'!$B$7:$R$2292,13,0)</f>
        <v>6.7915999999999999</v>
      </c>
      <c r="K17" s="61">
        <f t="shared" si="3"/>
        <v>3</v>
      </c>
      <c r="L17" s="60">
        <f>VLOOKUP($A17,'Return Data'!$B$7:$R$2292,17,0)</f>
        <v>32.4818</v>
      </c>
      <c r="M17" s="61">
        <f t="shared" si="4"/>
        <v>1</v>
      </c>
      <c r="N17" s="60">
        <f>VLOOKUP($A17,'Return Data'!$B$7:$R$2292,14,0)</f>
        <v>21.7044</v>
      </c>
      <c r="O17" s="61">
        <f t="shared" si="5"/>
        <v>2</v>
      </c>
      <c r="P17" s="60">
        <f>VLOOKUP($A17,'Return Data'!$B$7:$R$2292,15,0)</f>
        <v>12.524699999999999</v>
      </c>
      <c r="Q17" s="61">
        <f t="shared" si="6"/>
        <v>6</v>
      </c>
      <c r="R17" s="60">
        <f>VLOOKUP($A17,'Return Data'!$B$7:$R$2292,16,0)</f>
        <v>18.191500000000001</v>
      </c>
      <c r="S17" s="62">
        <f t="shared" si="7"/>
        <v>5</v>
      </c>
    </row>
    <row r="18" spans="1:19" x14ac:dyDescent="0.3">
      <c r="A18" s="58" t="s">
        <v>872</v>
      </c>
      <c r="B18" s="59">
        <f>VLOOKUP($A18,'Return Data'!$B$7:$R$2292,3,0)</f>
        <v>44882</v>
      </c>
      <c r="C18" s="60">
        <f>VLOOKUP($A18,'Return Data'!$B$7:$R$2292,4,0)</f>
        <v>74.085999999999999</v>
      </c>
      <c r="D18" s="60">
        <f>VLOOKUP($A18,'Return Data'!$B$7:$R$2292,10,0)</f>
        <v>4.3921000000000001</v>
      </c>
      <c r="E18" s="61">
        <f t="shared" si="0"/>
        <v>2</v>
      </c>
      <c r="F18" s="60">
        <f>VLOOKUP($A18,'Return Data'!$B$7:$R$2292,11,0)</f>
        <v>15.7775</v>
      </c>
      <c r="G18" s="61">
        <f t="shared" si="1"/>
        <v>3</v>
      </c>
      <c r="H18" s="60">
        <f>VLOOKUP($A18,'Return Data'!$B$7:$R$2292,12,0)</f>
        <v>8.5986999999999991</v>
      </c>
      <c r="I18" s="61">
        <f t="shared" si="2"/>
        <v>6</v>
      </c>
      <c r="J18" s="60">
        <f>VLOOKUP($A18,'Return Data'!$B$7:$R$2292,13,0)</f>
        <v>4.0388000000000002</v>
      </c>
      <c r="K18" s="61">
        <f t="shared" si="3"/>
        <v>6</v>
      </c>
      <c r="L18" s="60">
        <f>VLOOKUP($A18,'Return Data'!$B$7:$R$2292,17,0)</f>
        <v>24.248899999999999</v>
      </c>
      <c r="M18" s="61">
        <f t="shared" si="4"/>
        <v>8</v>
      </c>
      <c r="N18" s="60">
        <f>VLOOKUP($A18,'Return Data'!$B$7:$R$2292,14,0)</f>
        <v>18.192</v>
      </c>
      <c r="O18" s="61">
        <f t="shared" si="5"/>
        <v>12</v>
      </c>
      <c r="P18" s="60">
        <f>VLOOKUP($A18,'Return Data'!$B$7:$R$2292,15,0)</f>
        <v>10.593299999999999</v>
      </c>
      <c r="Q18" s="61">
        <f t="shared" si="6"/>
        <v>15</v>
      </c>
      <c r="R18" s="60">
        <f>VLOOKUP($A18,'Return Data'!$B$7:$R$2292,16,0)</f>
        <v>12.283899999999999</v>
      </c>
      <c r="S18" s="62">
        <f t="shared" si="7"/>
        <v>21</v>
      </c>
    </row>
    <row r="19" spans="1:19" x14ac:dyDescent="0.3">
      <c r="A19" s="58" t="s">
        <v>873</v>
      </c>
      <c r="B19" s="59">
        <f>VLOOKUP($A19,'Return Data'!$B$7:$R$2292,3,0)</f>
        <v>44882</v>
      </c>
      <c r="C19" s="60">
        <f>VLOOKUP($A19,'Return Data'!$B$7:$R$2292,4,0)</f>
        <v>53.39</v>
      </c>
      <c r="D19" s="60">
        <f>VLOOKUP($A19,'Return Data'!$B$7:$R$2292,10,0)</f>
        <v>1.9865999999999999</v>
      </c>
      <c r="E19" s="61">
        <f t="shared" si="0"/>
        <v>9</v>
      </c>
      <c r="F19" s="60">
        <f>VLOOKUP($A19,'Return Data'!$B$7:$R$2292,11,0)</f>
        <v>13.4991</v>
      </c>
      <c r="G19" s="61">
        <f t="shared" si="1"/>
        <v>11</v>
      </c>
      <c r="H19" s="60">
        <f>VLOOKUP($A19,'Return Data'!$B$7:$R$2292,12,0)</f>
        <v>4.8506999999999998</v>
      </c>
      <c r="I19" s="61">
        <f t="shared" si="2"/>
        <v>15</v>
      </c>
      <c r="J19" s="60">
        <f>VLOOKUP($A19,'Return Data'!$B$7:$R$2292,13,0)</f>
        <v>-0.87260000000000004</v>
      </c>
      <c r="K19" s="61">
        <f t="shared" si="3"/>
        <v>14</v>
      </c>
      <c r="L19" s="60">
        <f>VLOOKUP($A19,'Return Data'!$B$7:$R$2292,17,0)</f>
        <v>18.9876</v>
      </c>
      <c r="M19" s="61">
        <f t="shared" si="4"/>
        <v>24</v>
      </c>
      <c r="N19" s="60">
        <f>VLOOKUP($A19,'Return Data'!$B$7:$R$2292,14,0)</f>
        <v>13.8613</v>
      </c>
      <c r="O19" s="61">
        <f t="shared" si="5"/>
        <v>21</v>
      </c>
      <c r="P19" s="60">
        <f>VLOOKUP($A19,'Return Data'!$B$7:$R$2292,15,0)</f>
        <v>10.947800000000001</v>
      </c>
      <c r="Q19" s="61">
        <f t="shared" si="6"/>
        <v>13</v>
      </c>
      <c r="R19" s="60">
        <f>VLOOKUP($A19,'Return Data'!$B$7:$R$2292,16,0)</f>
        <v>11.581799999999999</v>
      </c>
      <c r="S19" s="62">
        <f t="shared" si="7"/>
        <v>25</v>
      </c>
    </row>
    <row r="20" spans="1:19" x14ac:dyDescent="0.3">
      <c r="A20" s="58" t="s">
        <v>875</v>
      </c>
      <c r="B20" s="59">
        <f>VLOOKUP($A20,'Return Data'!$B$7:$R$2292,3,0)</f>
        <v>44882</v>
      </c>
      <c r="C20" s="60">
        <f>VLOOKUP($A20,'Return Data'!$B$7:$R$2292,4,0)</f>
        <v>208.59800000000001</v>
      </c>
      <c r="D20" s="60">
        <f>VLOOKUP($A20,'Return Data'!$B$7:$R$2292,10,0)</f>
        <v>2.3898999999999999</v>
      </c>
      <c r="E20" s="61">
        <f t="shared" si="0"/>
        <v>7</v>
      </c>
      <c r="F20" s="60">
        <f>VLOOKUP($A20,'Return Data'!$B$7:$R$2292,11,0)</f>
        <v>13.042299999999999</v>
      </c>
      <c r="G20" s="61">
        <f t="shared" si="1"/>
        <v>13</v>
      </c>
      <c r="H20" s="60">
        <f>VLOOKUP($A20,'Return Data'!$B$7:$R$2292,12,0)</f>
        <v>8.3801000000000005</v>
      </c>
      <c r="I20" s="61">
        <f t="shared" si="2"/>
        <v>7</v>
      </c>
      <c r="J20" s="60">
        <f>VLOOKUP($A20,'Return Data'!$B$7:$R$2292,13,0)</f>
        <v>5.0717999999999996</v>
      </c>
      <c r="K20" s="61">
        <f t="shared" si="3"/>
        <v>5</v>
      </c>
      <c r="L20" s="60">
        <f>VLOOKUP($A20,'Return Data'!$B$7:$R$2292,17,0)</f>
        <v>23.2423</v>
      </c>
      <c r="M20" s="61">
        <f t="shared" si="4"/>
        <v>13</v>
      </c>
      <c r="N20" s="60">
        <f>VLOOKUP($A20,'Return Data'!$B$7:$R$2292,14,0)</f>
        <v>18.567799999999998</v>
      </c>
      <c r="O20" s="61">
        <f t="shared" si="5"/>
        <v>9</v>
      </c>
      <c r="P20" s="60">
        <f>VLOOKUP($A20,'Return Data'!$B$7:$R$2292,15,0)</f>
        <v>12.451000000000001</v>
      </c>
      <c r="Q20" s="61">
        <f t="shared" si="6"/>
        <v>7</v>
      </c>
      <c r="R20" s="60">
        <f>VLOOKUP($A20,'Return Data'!$B$7:$R$2292,16,0)</f>
        <v>18.165199999999999</v>
      </c>
      <c r="S20" s="62">
        <f t="shared" si="7"/>
        <v>6</v>
      </c>
    </row>
    <row r="21" spans="1:19" x14ac:dyDescent="0.3">
      <c r="A21" s="58" t="s">
        <v>878</v>
      </c>
      <c r="B21" s="59">
        <f>VLOOKUP($A21,'Return Data'!$B$7:$R$2292,3,0)</f>
        <v>44882</v>
      </c>
      <c r="C21" s="60">
        <f>VLOOKUP($A21,'Return Data'!$B$7:$R$2292,4,0)</f>
        <v>72.325999999999993</v>
      </c>
      <c r="D21" s="60">
        <f>VLOOKUP($A21,'Return Data'!$B$7:$R$2292,10,0)</f>
        <v>1.3026</v>
      </c>
      <c r="E21" s="61">
        <f t="shared" si="0"/>
        <v>13</v>
      </c>
      <c r="F21" s="60">
        <f>VLOOKUP($A21,'Return Data'!$B$7:$R$2292,11,0)</f>
        <v>13.6219</v>
      </c>
      <c r="G21" s="61">
        <f t="shared" si="1"/>
        <v>9</v>
      </c>
      <c r="H21" s="60">
        <f>VLOOKUP($A21,'Return Data'!$B$7:$R$2292,12,0)</f>
        <v>6.1914999999999996</v>
      </c>
      <c r="I21" s="61">
        <f t="shared" si="2"/>
        <v>11</v>
      </c>
      <c r="J21" s="60">
        <f>VLOOKUP($A21,'Return Data'!$B$7:$R$2292,13,0)</f>
        <v>-1.3772</v>
      </c>
      <c r="K21" s="61">
        <f t="shared" si="3"/>
        <v>17</v>
      </c>
      <c r="L21" s="60">
        <f>VLOOKUP($A21,'Return Data'!$B$7:$R$2292,17,0)</f>
        <v>18.912800000000001</v>
      </c>
      <c r="M21" s="61">
        <f t="shared" si="4"/>
        <v>25</v>
      </c>
      <c r="N21" s="60">
        <f>VLOOKUP($A21,'Return Data'!$B$7:$R$2292,14,0)</f>
        <v>14.888299999999999</v>
      </c>
      <c r="O21" s="61">
        <f t="shared" si="5"/>
        <v>20</v>
      </c>
      <c r="P21" s="60">
        <f>VLOOKUP($A21,'Return Data'!$B$7:$R$2292,15,0)</f>
        <v>8.0112000000000005</v>
      </c>
      <c r="Q21" s="61">
        <f t="shared" si="6"/>
        <v>19</v>
      </c>
      <c r="R21" s="60">
        <f>VLOOKUP($A21,'Return Data'!$B$7:$R$2292,16,0)</f>
        <v>12.739000000000001</v>
      </c>
      <c r="S21" s="62">
        <f t="shared" si="7"/>
        <v>19</v>
      </c>
    </row>
    <row r="22" spans="1:19" x14ac:dyDescent="0.3">
      <c r="A22" s="58" t="s">
        <v>880</v>
      </c>
      <c r="B22" s="59">
        <f>VLOOKUP($A22,'Return Data'!$B$7:$R$2292,3,0)</f>
        <v>44882</v>
      </c>
      <c r="C22" s="60">
        <f>VLOOKUP($A22,'Return Data'!$B$7:$R$2292,4,0)</f>
        <v>24.5517</v>
      </c>
      <c r="D22" s="60">
        <f>VLOOKUP($A22,'Return Data'!$B$7:$R$2292,10,0)</f>
        <v>-2.2416999999999998</v>
      </c>
      <c r="E22" s="61">
        <f t="shared" si="0"/>
        <v>24</v>
      </c>
      <c r="F22" s="60">
        <f>VLOOKUP($A22,'Return Data'!$B$7:$R$2292,11,0)</f>
        <v>8.9855</v>
      </c>
      <c r="G22" s="61">
        <f t="shared" si="1"/>
        <v>22</v>
      </c>
      <c r="H22" s="60">
        <f>VLOOKUP($A22,'Return Data'!$B$7:$R$2292,12,0)</f>
        <v>2.0945999999999998</v>
      </c>
      <c r="I22" s="61">
        <f t="shared" si="2"/>
        <v>21</v>
      </c>
      <c r="J22" s="60">
        <f>VLOOKUP($A22,'Return Data'!$B$7:$R$2292,13,0)</f>
        <v>-2.2307999999999999</v>
      </c>
      <c r="K22" s="61">
        <f t="shared" si="3"/>
        <v>19</v>
      </c>
      <c r="L22" s="60">
        <f>VLOOKUP($A22,'Return Data'!$B$7:$R$2292,17,0)</f>
        <v>20.2669</v>
      </c>
      <c r="M22" s="61">
        <f t="shared" si="4"/>
        <v>21</v>
      </c>
      <c r="N22" s="60">
        <f>VLOOKUP($A22,'Return Data'!$B$7:$R$2292,14,0)</f>
        <v>15.4536</v>
      </c>
      <c r="O22" s="61">
        <f t="shared" si="5"/>
        <v>18</v>
      </c>
      <c r="P22" s="60">
        <f>VLOOKUP($A22,'Return Data'!$B$7:$R$2292,15,0)</f>
        <v>11.3192</v>
      </c>
      <c r="Q22" s="61">
        <f t="shared" si="6"/>
        <v>11</v>
      </c>
      <c r="R22" s="60">
        <f>VLOOKUP($A22,'Return Data'!$B$7:$R$2292,16,0)</f>
        <v>12.319100000000001</v>
      </c>
      <c r="S22" s="62">
        <f t="shared" si="7"/>
        <v>20</v>
      </c>
    </row>
    <row r="23" spans="1:19" x14ac:dyDescent="0.3">
      <c r="A23" s="58" t="s">
        <v>882</v>
      </c>
      <c r="B23" s="59">
        <f>VLOOKUP($A23,'Return Data'!$B$7:$R$2292,3,0)</f>
        <v>44882</v>
      </c>
      <c r="C23" s="60">
        <f>VLOOKUP($A23,'Return Data'!$B$7:$R$2292,4,0)</f>
        <v>17.394400000000001</v>
      </c>
      <c r="D23" s="60">
        <f>VLOOKUP($A23,'Return Data'!$B$7:$R$2292,10,0)</f>
        <v>0.91839999999999999</v>
      </c>
      <c r="E23" s="61">
        <f t="shared" si="0"/>
        <v>15</v>
      </c>
      <c r="F23" s="60">
        <f>VLOOKUP($A23,'Return Data'!$B$7:$R$2292,11,0)</f>
        <v>7.8822999999999999</v>
      </c>
      <c r="G23" s="61">
        <f t="shared" si="1"/>
        <v>23</v>
      </c>
      <c r="H23" s="60">
        <f>VLOOKUP($A23,'Return Data'!$B$7:$R$2292,12,0)</f>
        <v>4.2111000000000001</v>
      </c>
      <c r="I23" s="61">
        <f t="shared" si="2"/>
        <v>16</v>
      </c>
      <c r="J23" s="60">
        <f>VLOOKUP($A23,'Return Data'!$B$7:$R$2292,13,0)</f>
        <v>-1.3553999999999999</v>
      </c>
      <c r="K23" s="61">
        <f t="shared" si="3"/>
        <v>16</v>
      </c>
      <c r="L23" s="60">
        <f>VLOOKUP($A23,'Return Data'!$B$7:$R$2292,17,0)</f>
        <v>27.513300000000001</v>
      </c>
      <c r="M23" s="61">
        <f t="shared" si="4"/>
        <v>5</v>
      </c>
      <c r="N23" s="60"/>
      <c r="O23" s="61"/>
      <c r="P23" s="60"/>
      <c r="Q23" s="61"/>
      <c r="R23" s="60">
        <f>VLOOKUP($A23,'Return Data'!$B$7:$R$2292,16,0)</f>
        <v>21.1526</v>
      </c>
      <c r="S23" s="62">
        <f t="shared" si="7"/>
        <v>1</v>
      </c>
    </row>
    <row r="24" spans="1:19" x14ac:dyDescent="0.3">
      <c r="A24" s="58" t="s">
        <v>884</v>
      </c>
      <c r="B24" s="59">
        <f>VLOOKUP($A24,'Return Data'!$B$7:$R$2292,3,0)</f>
        <v>44882</v>
      </c>
      <c r="C24" s="60">
        <f>VLOOKUP($A24,'Return Data'!$B$7:$R$2292,4,0)</f>
        <v>97.206000000000003</v>
      </c>
      <c r="D24" s="60">
        <f>VLOOKUP($A24,'Return Data'!$B$7:$R$2292,10,0)</f>
        <v>-0.99</v>
      </c>
      <c r="E24" s="61">
        <f t="shared" si="0"/>
        <v>22</v>
      </c>
      <c r="F24" s="60">
        <f>VLOOKUP($A24,'Return Data'!$B$7:$R$2292,11,0)</f>
        <v>9.3369</v>
      </c>
      <c r="G24" s="61">
        <f t="shared" si="1"/>
        <v>21</v>
      </c>
      <c r="H24" s="60">
        <f>VLOOKUP($A24,'Return Data'!$B$7:$R$2292,12,0)</f>
        <v>1.8974</v>
      </c>
      <c r="I24" s="61">
        <f t="shared" si="2"/>
        <v>22</v>
      </c>
      <c r="J24" s="60">
        <f>VLOOKUP($A24,'Return Data'!$B$7:$R$2292,13,0)</f>
        <v>-3.9571000000000001</v>
      </c>
      <c r="K24" s="61">
        <f t="shared" si="3"/>
        <v>23</v>
      </c>
      <c r="L24" s="60">
        <f>VLOOKUP($A24,'Return Data'!$B$7:$R$2292,17,0)</f>
        <v>21.934699999999999</v>
      </c>
      <c r="M24" s="61">
        <f t="shared" si="4"/>
        <v>16</v>
      </c>
      <c r="N24" s="60">
        <f>VLOOKUP($A24,'Return Data'!$B$7:$R$2292,14,0)</f>
        <v>19.976700000000001</v>
      </c>
      <c r="O24" s="61">
        <f t="shared" si="5"/>
        <v>6</v>
      </c>
      <c r="P24" s="60">
        <f>VLOOKUP($A24,'Return Data'!$B$7:$R$2292,15,0)</f>
        <v>14.1685</v>
      </c>
      <c r="Q24" s="61">
        <f t="shared" si="6"/>
        <v>1</v>
      </c>
      <c r="R24" s="60">
        <f>VLOOKUP($A24,'Return Data'!$B$7:$R$2292,16,0)</f>
        <v>20.1889</v>
      </c>
      <c r="S24" s="62">
        <f t="shared" si="7"/>
        <v>2</v>
      </c>
    </row>
    <row r="25" spans="1:19" x14ac:dyDescent="0.3">
      <c r="A25" s="58" t="s">
        <v>886</v>
      </c>
      <c r="B25" s="59">
        <f>VLOOKUP($A25,'Return Data'!$B$7:$R$2292,3,0)</f>
        <v>44882</v>
      </c>
      <c r="C25" s="60">
        <f>VLOOKUP($A25,'Return Data'!$B$7:$R$2292,4,0)</f>
        <v>16.943999999999999</v>
      </c>
      <c r="D25" s="60">
        <f>VLOOKUP($A25,'Return Data'!$B$7:$R$2292,10,0)</f>
        <v>2.8673000000000002</v>
      </c>
      <c r="E25" s="61">
        <f t="shared" si="0"/>
        <v>6</v>
      </c>
      <c r="F25" s="60">
        <f>VLOOKUP($A25,'Return Data'!$B$7:$R$2292,11,0)</f>
        <v>16.751300000000001</v>
      </c>
      <c r="G25" s="61">
        <f t="shared" si="1"/>
        <v>2</v>
      </c>
      <c r="H25" s="60">
        <f>VLOOKUP($A25,'Return Data'!$B$7:$R$2292,12,0)</f>
        <v>3.6204000000000001</v>
      </c>
      <c r="I25" s="61">
        <f t="shared" si="2"/>
        <v>18</v>
      </c>
      <c r="J25" s="60">
        <f>VLOOKUP($A25,'Return Data'!$B$7:$R$2292,13,0)</f>
        <v>-1.3203</v>
      </c>
      <c r="K25" s="61">
        <f t="shared" si="3"/>
        <v>15</v>
      </c>
      <c r="L25" s="60">
        <f>VLOOKUP($A25,'Return Data'!$B$7:$R$2292,17,0)</f>
        <v>24.205100000000002</v>
      </c>
      <c r="M25" s="61">
        <f t="shared" si="4"/>
        <v>9</v>
      </c>
      <c r="N25" s="60"/>
      <c r="O25" s="61"/>
      <c r="P25" s="60"/>
      <c r="Q25" s="61"/>
      <c r="R25" s="60">
        <f>VLOOKUP($A25,'Return Data'!$B$7:$R$2292,16,0)</f>
        <v>18.6236</v>
      </c>
      <c r="S25" s="62">
        <f t="shared" si="7"/>
        <v>4</v>
      </c>
    </row>
    <row r="26" spans="1:19" x14ac:dyDescent="0.3">
      <c r="A26" s="58" t="s">
        <v>1868</v>
      </c>
      <c r="B26" s="59">
        <f>VLOOKUP($A26,'Return Data'!$B$7:$R$2292,3,0)</f>
        <v>44882</v>
      </c>
      <c r="C26" s="60">
        <f>VLOOKUP($A26,'Return Data'!$B$7:$R$2292,4,0)</f>
        <v>25.069500000000001</v>
      </c>
      <c r="D26" s="60">
        <f>VLOOKUP($A26,'Return Data'!$B$7:$R$2292,10,0)</f>
        <v>0.59630000000000005</v>
      </c>
      <c r="E26" s="61">
        <f t="shared" si="0"/>
        <v>17</v>
      </c>
      <c r="F26" s="60">
        <f>VLOOKUP($A26,'Return Data'!$B$7:$R$2292,11,0)</f>
        <v>11.0626</v>
      </c>
      <c r="G26" s="61">
        <f t="shared" si="1"/>
        <v>19</v>
      </c>
      <c r="H26" s="60">
        <f>VLOOKUP($A26,'Return Data'!$B$7:$R$2292,12,0)</f>
        <v>3.9904999999999999</v>
      </c>
      <c r="I26" s="61">
        <f t="shared" si="2"/>
        <v>17</v>
      </c>
      <c r="J26" s="60">
        <f>VLOOKUP($A26,'Return Data'!$B$7:$R$2292,13,0)</f>
        <v>0.48139999999999999</v>
      </c>
      <c r="K26" s="61">
        <f t="shared" si="3"/>
        <v>9</v>
      </c>
      <c r="L26" s="60">
        <f>VLOOKUP($A26,'Return Data'!$B$7:$R$2292,17,0)</f>
        <v>25.761399999999998</v>
      </c>
      <c r="M26" s="61">
        <f t="shared" si="4"/>
        <v>7</v>
      </c>
      <c r="N26" s="60">
        <f>VLOOKUP($A26,'Return Data'!$B$7:$R$2292,14,0)</f>
        <v>17.393899999999999</v>
      </c>
      <c r="O26" s="61">
        <f t="shared" si="5"/>
        <v>14</v>
      </c>
      <c r="P26" s="60">
        <f>VLOOKUP($A26,'Return Data'!$B$7:$R$2292,15,0)</f>
        <v>11.087899999999999</v>
      </c>
      <c r="Q26" s="61">
        <f t="shared" si="6"/>
        <v>12</v>
      </c>
      <c r="R26" s="60">
        <f>VLOOKUP($A26,'Return Data'!$B$7:$R$2292,16,0)</f>
        <v>14.136699999999999</v>
      </c>
      <c r="S26" s="62">
        <f t="shared" si="7"/>
        <v>14</v>
      </c>
    </row>
    <row r="27" spans="1:19" x14ac:dyDescent="0.3">
      <c r="A27" s="58" t="s">
        <v>887</v>
      </c>
      <c r="B27" s="59">
        <f>VLOOKUP($A27,'Return Data'!$B$7:$R$2292,3,0)</f>
        <v>44882</v>
      </c>
      <c r="C27" s="60">
        <f>VLOOKUP($A27,'Return Data'!$B$7:$R$2292,4,0)</f>
        <v>846.95259999999996</v>
      </c>
      <c r="D27" s="60">
        <f>VLOOKUP($A27,'Return Data'!$B$7:$R$2292,10,0)</f>
        <v>0.62309999999999999</v>
      </c>
      <c r="E27" s="61">
        <f t="shared" si="0"/>
        <v>16</v>
      </c>
      <c r="F27" s="60">
        <f>VLOOKUP($A27,'Return Data'!$B$7:$R$2292,11,0)</f>
        <v>11.3888</v>
      </c>
      <c r="G27" s="61">
        <f t="shared" si="1"/>
        <v>18</v>
      </c>
      <c r="H27" s="60">
        <f>VLOOKUP($A27,'Return Data'!$B$7:$R$2292,12,0)</f>
        <v>5.6875999999999998</v>
      </c>
      <c r="I27" s="61">
        <f t="shared" si="2"/>
        <v>14</v>
      </c>
      <c r="J27" s="60">
        <f>VLOOKUP($A27,'Return Data'!$B$7:$R$2292,13,0)</f>
        <v>-0.58830000000000005</v>
      </c>
      <c r="K27" s="61">
        <f t="shared" si="3"/>
        <v>13</v>
      </c>
      <c r="L27" s="60">
        <f>VLOOKUP($A27,'Return Data'!$B$7:$R$2292,17,0)</f>
        <v>22.640699999999999</v>
      </c>
      <c r="M27" s="61">
        <f t="shared" si="4"/>
        <v>14</v>
      </c>
      <c r="N27" s="60">
        <f>VLOOKUP($A27,'Return Data'!$B$7:$R$2292,14,0)</f>
        <v>16.746500000000001</v>
      </c>
      <c r="O27" s="61">
        <f t="shared" si="5"/>
        <v>15</v>
      </c>
      <c r="P27" s="60">
        <f>VLOOKUP($A27,'Return Data'!$B$7:$R$2292,15,0)</f>
        <v>6.9371</v>
      </c>
      <c r="Q27" s="61">
        <f t="shared" si="6"/>
        <v>21</v>
      </c>
      <c r="R27" s="60">
        <f>VLOOKUP($A27,'Return Data'!$B$7:$R$2292,16,0)</f>
        <v>17.777799999999999</v>
      </c>
      <c r="S27" s="62">
        <f t="shared" si="7"/>
        <v>8</v>
      </c>
    </row>
    <row r="28" spans="1:19" x14ac:dyDescent="0.3">
      <c r="A28" s="58" t="s">
        <v>891</v>
      </c>
      <c r="B28" s="59">
        <f>VLOOKUP($A28,'Return Data'!$B$7:$R$2292,3,0)</f>
        <v>44882</v>
      </c>
      <c r="C28" s="60">
        <f>VLOOKUP($A28,'Return Data'!$B$7:$R$2292,4,0)</f>
        <v>73.4345</v>
      </c>
      <c r="D28" s="60">
        <f>VLOOKUP($A28,'Return Data'!$B$7:$R$2292,10,0)</f>
        <v>4.4442000000000004</v>
      </c>
      <c r="E28" s="61">
        <f t="shared" si="0"/>
        <v>1</v>
      </c>
      <c r="F28" s="60">
        <f>VLOOKUP($A28,'Return Data'!$B$7:$R$2292,11,0)</f>
        <v>13.2597</v>
      </c>
      <c r="G28" s="61">
        <f t="shared" si="1"/>
        <v>12</v>
      </c>
      <c r="H28" s="60">
        <f>VLOOKUP($A28,'Return Data'!$B$7:$R$2292,12,0)</f>
        <v>10.6691</v>
      </c>
      <c r="I28" s="61">
        <f t="shared" si="2"/>
        <v>3</v>
      </c>
      <c r="J28" s="60">
        <f>VLOOKUP($A28,'Return Data'!$B$7:$R$2292,13,0)</f>
        <v>7.8017000000000003</v>
      </c>
      <c r="K28" s="61">
        <f t="shared" si="3"/>
        <v>2</v>
      </c>
      <c r="L28" s="60">
        <f>VLOOKUP($A28,'Return Data'!$B$7:$R$2292,17,0)</f>
        <v>31.501100000000001</v>
      </c>
      <c r="M28" s="61">
        <f t="shared" si="4"/>
        <v>2</v>
      </c>
      <c r="N28" s="60">
        <f>VLOOKUP($A28,'Return Data'!$B$7:$R$2292,14,0)</f>
        <v>24.2302</v>
      </c>
      <c r="O28" s="61">
        <f t="shared" si="5"/>
        <v>1</v>
      </c>
      <c r="P28" s="60">
        <f>VLOOKUP($A28,'Return Data'!$B$7:$R$2292,15,0)</f>
        <v>14.027100000000001</v>
      </c>
      <c r="Q28" s="61">
        <f t="shared" si="6"/>
        <v>2</v>
      </c>
      <c r="R28" s="60">
        <f>VLOOKUP($A28,'Return Data'!$B$7:$R$2292,16,0)</f>
        <v>13.3195</v>
      </c>
      <c r="S28" s="62">
        <f t="shared" si="7"/>
        <v>16</v>
      </c>
    </row>
    <row r="29" spans="1:19" x14ac:dyDescent="0.3">
      <c r="A29" s="58" t="s">
        <v>1766</v>
      </c>
      <c r="B29" s="59">
        <f>VLOOKUP($A29,'Return Data'!$B$7:$R$2292,3,0)</f>
        <v>44882</v>
      </c>
      <c r="C29" s="60">
        <f>VLOOKUP($A29,'Return Data'!$B$7:$R$2292,4,0)</f>
        <v>587.67141144845402</v>
      </c>
      <c r="D29" s="60">
        <f>VLOOKUP($A29,'Return Data'!$B$7:$R$2292,10,0)</f>
        <v>4.2192999999999996</v>
      </c>
      <c r="E29" s="61">
        <f t="shared" si="0"/>
        <v>3</v>
      </c>
      <c r="F29" s="60">
        <f>VLOOKUP($A29,'Return Data'!$B$7:$R$2292,11,0)</f>
        <v>15.3011</v>
      </c>
      <c r="G29" s="61">
        <f t="shared" si="1"/>
        <v>4</v>
      </c>
      <c r="H29" s="60">
        <f>VLOOKUP($A29,'Return Data'!$B$7:$R$2292,12,0)</f>
        <v>10.3491</v>
      </c>
      <c r="I29" s="61">
        <f t="shared" si="2"/>
        <v>4</v>
      </c>
      <c r="J29" s="60">
        <f>VLOOKUP($A29,'Return Data'!$B$7:$R$2292,13,0)</f>
        <v>5.7487000000000004</v>
      </c>
      <c r="K29" s="61">
        <f t="shared" si="3"/>
        <v>4</v>
      </c>
      <c r="L29" s="60">
        <f>VLOOKUP($A29,'Return Data'!$B$7:$R$2292,17,0)</f>
        <v>29.167400000000001</v>
      </c>
      <c r="M29" s="61">
        <f t="shared" si="4"/>
        <v>4</v>
      </c>
      <c r="N29" s="60">
        <f>VLOOKUP($A29,'Return Data'!$B$7:$R$2292,14,0)</f>
        <v>20.857399999999998</v>
      </c>
      <c r="O29" s="61">
        <f t="shared" si="5"/>
        <v>3</v>
      </c>
      <c r="P29" s="60">
        <f>VLOOKUP($A29,'Return Data'!$B$7:$R$2292,15,0)</f>
        <v>13.285299999999999</v>
      </c>
      <c r="Q29" s="61">
        <f t="shared" si="6"/>
        <v>3</v>
      </c>
      <c r="R29" s="60">
        <f>VLOOKUP($A29,'Return Data'!$B$7:$R$2292,16,0)</f>
        <v>14.6813</v>
      </c>
      <c r="S29" s="62">
        <f t="shared" si="7"/>
        <v>13</v>
      </c>
    </row>
    <row r="30" spans="1:19" x14ac:dyDescent="0.3">
      <c r="A30" s="58" t="s">
        <v>893</v>
      </c>
      <c r="B30" s="59">
        <f>VLOOKUP($A30,'Return Data'!$B$7:$R$2292,3,0)</f>
        <v>44882</v>
      </c>
      <c r="C30" s="60">
        <f>VLOOKUP($A30,'Return Data'!$B$7:$R$2292,4,0)</f>
        <v>55.827500000000001</v>
      </c>
      <c r="D30" s="60">
        <f>VLOOKUP($A30,'Return Data'!$B$7:$R$2292,10,0)</f>
        <v>-5.8900000000000001E-2</v>
      </c>
      <c r="E30" s="61">
        <f t="shared" si="0"/>
        <v>20</v>
      </c>
      <c r="F30" s="60">
        <f>VLOOKUP($A30,'Return Data'!$B$7:$R$2292,11,0)</f>
        <v>12.0296</v>
      </c>
      <c r="G30" s="61">
        <f t="shared" si="1"/>
        <v>15</v>
      </c>
      <c r="H30" s="60">
        <f>VLOOKUP($A30,'Return Data'!$B$7:$R$2292,12,0)</f>
        <v>3.3603000000000001</v>
      </c>
      <c r="I30" s="61">
        <f t="shared" si="2"/>
        <v>20</v>
      </c>
      <c r="J30" s="60">
        <f>VLOOKUP($A30,'Return Data'!$B$7:$R$2292,13,0)</f>
        <v>-2.5470000000000002</v>
      </c>
      <c r="K30" s="61">
        <f t="shared" si="3"/>
        <v>20</v>
      </c>
      <c r="L30" s="60">
        <f>VLOOKUP($A30,'Return Data'!$B$7:$R$2292,17,0)</f>
        <v>23.6374</v>
      </c>
      <c r="M30" s="61">
        <f t="shared" si="4"/>
        <v>11</v>
      </c>
      <c r="N30" s="60">
        <f>VLOOKUP($A30,'Return Data'!$B$7:$R$2292,14,0)</f>
        <v>14.992100000000001</v>
      </c>
      <c r="O30" s="61">
        <f t="shared" si="5"/>
        <v>19</v>
      </c>
      <c r="P30" s="60">
        <f>VLOOKUP($A30,'Return Data'!$B$7:$R$2292,15,0)</f>
        <v>11.9621</v>
      </c>
      <c r="Q30" s="61">
        <f t="shared" si="6"/>
        <v>10</v>
      </c>
      <c r="R30" s="60">
        <f>VLOOKUP($A30,'Return Data'!$B$7:$R$2292,16,0)</f>
        <v>11.551299999999999</v>
      </c>
      <c r="S30" s="62">
        <f t="shared" si="7"/>
        <v>26</v>
      </c>
    </row>
    <row r="31" spans="1:19" x14ac:dyDescent="0.3">
      <c r="A31" s="58" t="s">
        <v>895</v>
      </c>
      <c r="B31" s="59">
        <f>VLOOKUP($A31,'Return Data'!$B$7:$R$2292,3,0)</f>
        <v>44882</v>
      </c>
      <c r="C31" s="60">
        <f>VLOOKUP($A31,'Return Data'!$B$7:$R$2292,4,0)</f>
        <v>360.36779999999999</v>
      </c>
      <c r="D31" s="60">
        <f>VLOOKUP($A31,'Return Data'!$B$7:$R$2292,10,0)</f>
        <v>3.8788999999999998</v>
      </c>
      <c r="E31" s="61">
        <f t="shared" si="0"/>
        <v>4</v>
      </c>
      <c r="F31" s="60">
        <f>VLOOKUP($A31,'Return Data'!$B$7:$R$2292,11,0)</f>
        <v>18.395099999999999</v>
      </c>
      <c r="G31" s="61">
        <f t="shared" si="1"/>
        <v>1</v>
      </c>
      <c r="H31" s="60">
        <f>VLOOKUP($A31,'Return Data'!$B$7:$R$2292,12,0)</f>
        <v>12.7317</v>
      </c>
      <c r="I31" s="61">
        <f t="shared" si="2"/>
        <v>1</v>
      </c>
      <c r="J31" s="60">
        <f>VLOOKUP($A31,'Return Data'!$B$7:$R$2292,13,0)</f>
        <v>7.8867000000000003</v>
      </c>
      <c r="K31" s="61">
        <f t="shared" si="3"/>
        <v>1</v>
      </c>
      <c r="L31" s="60">
        <f>VLOOKUP($A31,'Return Data'!$B$7:$R$2292,17,0)</f>
        <v>23.934999999999999</v>
      </c>
      <c r="M31" s="61">
        <f t="shared" si="4"/>
        <v>10</v>
      </c>
      <c r="N31" s="60">
        <f>VLOOKUP($A31,'Return Data'!$B$7:$R$2292,14,0)</f>
        <v>18.505099999999999</v>
      </c>
      <c r="O31" s="61">
        <f t="shared" si="5"/>
        <v>10</v>
      </c>
      <c r="P31" s="60">
        <f>VLOOKUP($A31,'Return Data'!$B$7:$R$2292,15,0)</f>
        <v>13.277200000000001</v>
      </c>
      <c r="Q31" s="61">
        <f t="shared" si="6"/>
        <v>4</v>
      </c>
      <c r="R31" s="60">
        <f>VLOOKUP($A31,'Return Data'!$B$7:$R$2292,16,0)</f>
        <v>12.807</v>
      </c>
      <c r="S31" s="62">
        <f t="shared" si="7"/>
        <v>18</v>
      </c>
    </row>
    <row r="32" spans="1:19" x14ac:dyDescent="0.3">
      <c r="A32" s="58" t="s">
        <v>898</v>
      </c>
      <c r="B32" s="59">
        <f>VLOOKUP($A32,'Return Data'!$B$7:$R$2292,3,0)</f>
        <v>44882</v>
      </c>
      <c r="C32" s="60">
        <f>VLOOKUP($A32,'Return Data'!$B$7:$R$2292,4,0)</f>
        <v>16.989999999999998</v>
      </c>
      <c r="D32" s="60">
        <f>VLOOKUP($A32,'Return Data'!$B$7:$R$2292,10,0)</f>
        <v>0.53249999999999997</v>
      </c>
      <c r="E32" s="61">
        <f t="shared" si="0"/>
        <v>18</v>
      </c>
      <c r="F32" s="60">
        <f>VLOOKUP($A32,'Return Data'!$B$7:$R$2292,11,0)</f>
        <v>11.9236</v>
      </c>
      <c r="G32" s="61">
        <f t="shared" si="1"/>
        <v>16</v>
      </c>
      <c r="H32" s="60">
        <f>VLOOKUP($A32,'Return Data'!$B$7:$R$2292,12,0)</f>
        <v>5.7907999999999999</v>
      </c>
      <c r="I32" s="61">
        <f t="shared" si="2"/>
        <v>13</v>
      </c>
      <c r="J32" s="60">
        <f>VLOOKUP($A32,'Return Data'!$B$7:$R$2292,13,0)</f>
        <v>-3.7938999999999998</v>
      </c>
      <c r="K32" s="61">
        <f t="shared" si="3"/>
        <v>22</v>
      </c>
      <c r="L32" s="60">
        <f>VLOOKUP($A32,'Return Data'!$B$7:$R$2292,17,0)</f>
        <v>21.813099999999999</v>
      </c>
      <c r="M32" s="61">
        <f t="shared" si="4"/>
        <v>18</v>
      </c>
      <c r="N32" s="60"/>
      <c r="O32" s="61"/>
      <c r="P32" s="60"/>
      <c r="Q32" s="61"/>
      <c r="R32" s="60">
        <f>VLOOKUP($A32,'Return Data'!$B$7:$R$2292,16,0)</f>
        <v>19.677800000000001</v>
      </c>
      <c r="S32" s="62">
        <f t="shared" si="7"/>
        <v>3</v>
      </c>
    </row>
    <row r="33" spans="1:19" x14ac:dyDescent="0.3">
      <c r="A33" s="58" t="s">
        <v>900</v>
      </c>
      <c r="B33" s="59">
        <f>VLOOKUP($A33,'Return Data'!$B$7:$R$2292,3,0)</f>
        <v>44882</v>
      </c>
      <c r="C33" s="60">
        <f>VLOOKUP($A33,'Return Data'!$B$7:$R$2292,4,0)</f>
        <v>205.59119999999999</v>
      </c>
      <c r="D33" s="60">
        <f>VLOOKUP($A33,'Return Data'!$B$7:$R$2292,10,0)</f>
        <v>1.4902</v>
      </c>
      <c r="E33" s="61">
        <f t="shared" si="0"/>
        <v>12</v>
      </c>
      <c r="F33" s="60">
        <f>VLOOKUP($A33,'Return Data'!$B$7:$R$2292,11,0)</f>
        <v>12.7026</v>
      </c>
      <c r="G33" s="61">
        <f t="shared" si="1"/>
        <v>14</v>
      </c>
      <c r="H33" s="60">
        <f>VLOOKUP($A33,'Return Data'!$B$7:$R$2292,12,0)</f>
        <v>6.4198000000000004</v>
      </c>
      <c r="I33" s="61">
        <f t="shared" si="2"/>
        <v>9</v>
      </c>
      <c r="J33" s="60">
        <f>VLOOKUP($A33,'Return Data'!$B$7:$R$2292,13,0)</f>
        <v>-0.2354</v>
      </c>
      <c r="K33" s="61">
        <f>RANK(J33,J$8:J$33,0)</f>
        <v>11</v>
      </c>
      <c r="L33" s="60">
        <f>VLOOKUP($A33,'Return Data'!$B$7:$R$2292,17,0)</f>
        <v>27.121400000000001</v>
      </c>
      <c r="M33" s="61">
        <f>RANK(L33,L$8:L$33,0)</f>
        <v>6</v>
      </c>
      <c r="N33" s="60">
        <f>VLOOKUP($A33,'Return Data'!$B$7:$R$2292,14,0)</f>
        <v>19.844999999999999</v>
      </c>
      <c r="O33" s="61">
        <f>RANK(N33,N$8:N$33,0)</f>
        <v>7</v>
      </c>
      <c r="P33" s="60">
        <f>VLOOKUP($A33,'Return Data'!$B$7:$R$2292,15,0)</f>
        <v>10.026999999999999</v>
      </c>
      <c r="Q33" s="61">
        <f>RANK(P33,P$8:P$33,0)</f>
        <v>16</v>
      </c>
      <c r="R33" s="60">
        <f>VLOOKUP($A33,'Return Data'!$B$7:$R$2292,16,0)</f>
        <v>12.2461</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0.98445769230769231</v>
      </c>
      <c r="E35" s="69"/>
      <c r="F35" s="70">
        <f>AVERAGE(F8:F33)</f>
        <v>12.337776923076927</v>
      </c>
      <c r="G35" s="69"/>
      <c r="H35" s="70">
        <f>AVERAGE(H8:H33)</f>
        <v>5.2155230769230778</v>
      </c>
      <c r="I35" s="69"/>
      <c r="J35" s="70">
        <f>AVERAGE(J8:J33)</f>
        <v>-0.56532307692307693</v>
      </c>
      <c r="K35" s="69"/>
      <c r="L35" s="70">
        <f>AVERAGE(L8:L33)</f>
        <v>23.629457692307689</v>
      </c>
      <c r="M35" s="69"/>
      <c r="N35" s="70">
        <f>AVERAGE(N8:N33)</f>
        <v>18.037372727272729</v>
      </c>
      <c r="O35" s="69"/>
      <c r="P35" s="70">
        <f>AVERAGE(P8:P33)</f>
        <v>11.158104761904758</v>
      </c>
      <c r="Q35" s="69"/>
      <c r="R35" s="70">
        <f>AVERAGE(R8:R33)</f>
        <v>15.251734615384619</v>
      </c>
      <c r="S35" s="71"/>
    </row>
    <row r="36" spans="1:19" x14ac:dyDescent="0.3">
      <c r="A36" s="68" t="s">
        <v>28</v>
      </c>
      <c r="B36" s="69"/>
      <c r="C36" s="69"/>
      <c r="D36" s="70">
        <f>MIN(D8:D33)</f>
        <v>-6.5621</v>
      </c>
      <c r="E36" s="69"/>
      <c r="F36" s="70">
        <f>MIN(F8:F33)</f>
        <v>6.3887</v>
      </c>
      <c r="G36" s="69"/>
      <c r="H36" s="70">
        <f>MIN(H8:H33)</f>
        <v>-6.0049000000000001</v>
      </c>
      <c r="I36" s="69"/>
      <c r="J36" s="70">
        <f>MIN(J8:J33)</f>
        <v>-13.8995</v>
      </c>
      <c r="K36" s="69"/>
      <c r="L36" s="70">
        <f>MIN(L8:L33)</f>
        <v>16.2331</v>
      </c>
      <c r="M36" s="69"/>
      <c r="N36" s="70">
        <f>MIN(N8:N33)</f>
        <v>13.579599999999999</v>
      </c>
      <c r="O36" s="69"/>
      <c r="P36" s="70">
        <f>MIN(P8:P33)</f>
        <v>6.9371</v>
      </c>
      <c r="Q36" s="69"/>
      <c r="R36" s="70">
        <f>MIN(R8:R33)</f>
        <v>11.551299999999999</v>
      </c>
      <c r="S36" s="71"/>
    </row>
    <row r="37" spans="1:19" ht="15" thickBot="1" x14ac:dyDescent="0.35">
      <c r="A37" s="72" t="s">
        <v>29</v>
      </c>
      <c r="B37" s="73"/>
      <c r="C37" s="73"/>
      <c r="D37" s="74">
        <f>MAX(D8:D33)</f>
        <v>4.4442000000000004</v>
      </c>
      <c r="E37" s="73"/>
      <c r="F37" s="74">
        <f>MAX(F8:F33)</f>
        <v>18.395099999999999</v>
      </c>
      <c r="G37" s="73"/>
      <c r="H37" s="74">
        <f>MAX(H8:H33)</f>
        <v>12.7317</v>
      </c>
      <c r="I37" s="73"/>
      <c r="J37" s="74">
        <f>MAX(J8:J33)</f>
        <v>7.8867000000000003</v>
      </c>
      <c r="K37" s="73"/>
      <c r="L37" s="74">
        <f>MAX(L8:L33)</f>
        <v>32.4818</v>
      </c>
      <c r="M37" s="73"/>
      <c r="N37" s="74">
        <f>MAX(N8:N33)</f>
        <v>24.2302</v>
      </c>
      <c r="O37" s="73"/>
      <c r="P37" s="74">
        <f>MAX(P8:P33)</f>
        <v>14.1685</v>
      </c>
      <c r="Q37" s="73"/>
      <c r="R37" s="74">
        <f>MAX(R8:R33)</f>
        <v>21.1526</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44882</v>
      </c>
      <c r="C8" s="60">
        <f>VLOOKUP($A8,'Return Data'!$B$7:$R$2292,4,0)</f>
        <v>54.92</v>
      </c>
      <c r="D8" s="60">
        <f>VLOOKUP($A8,'Return Data'!$B$7:$R$2292,10,0)</f>
        <v>-0.41699999999999998</v>
      </c>
      <c r="E8" s="61">
        <f t="shared" ref="E8:E39" si="0">RANK(D8,D$8:D$63,0)</f>
        <v>52</v>
      </c>
      <c r="F8" s="60">
        <f>VLOOKUP($A8,'Return Data'!$B$7:$R$2292,11,0)</f>
        <v>11.0168</v>
      </c>
      <c r="G8" s="61">
        <f t="shared" ref="G8:G39" si="1">RANK(F8,F$8:F$63,0)</f>
        <v>52</v>
      </c>
      <c r="H8" s="60">
        <f>VLOOKUP($A8,'Return Data'!$B$7:$R$2292,12,0)</f>
        <v>3.4079999999999999</v>
      </c>
      <c r="I8" s="61">
        <f t="shared" ref="I8:I39" si="2">RANK(H8,H$8:H$63,0)</f>
        <v>49</v>
      </c>
      <c r="J8" s="60">
        <f>VLOOKUP($A8,'Return Data'!$B$7:$R$2292,13,0)</f>
        <v>-4.3539000000000003</v>
      </c>
      <c r="K8" s="61">
        <f t="shared" ref="K8:K39" si="3">RANK(J8,J$8:J$63,0)</f>
        <v>52</v>
      </c>
      <c r="L8" s="60">
        <f>VLOOKUP($A8,'Return Data'!$B$7:$R$2292,17,0)</f>
        <v>10.992900000000001</v>
      </c>
      <c r="M8" s="61">
        <f t="shared" ref="M8:M39" si="4">RANK(L8,L$8:L$63,0)</f>
        <v>56</v>
      </c>
      <c r="N8" s="60">
        <f>VLOOKUP($A8,'Return Data'!$B$7:$R$2292,14,0)</f>
        <v>9.6912000000000003</v>
      </c>
      <c r="O8" s="61">
        <f t="shared" ref="O8:O26" si="5">RANK(N8,N$8:N$63,0)</f>
        <v>54</v>
      </c>
      <c r="P8" s="60">
        <f>VLOOKUP($A8,'Return Data'!$B$7:$R$2292,15,0)</f>
        <v>6.4195000000000002</v>
      </c>
      <c r="Q8" s="61">
        <f>RANK(P8,P$8:P$63,0)</f>
        <v>40</v>
      </c>
      <c r="R8" s="60">
        <f>VLOOKUP($A8,'Return Data'!$B$7:$R$2292,16,0)</f>
        <v>13.6715</v>
      </c>
      <c r="S8" s="62">
        <f t="shared" ref="S8:S39" si="6">RANK(R8,R$8:R$63,0)</f>
        <v>43</v>
      </c>
    </row>
    <row r="9" spans="1:20" x14ac:dyDescent="0.3">
      <c r="A9" s="58" t="s">
        <v>164</v>
      </c>
      <c r="B9" s="59">
        <f>VLOOKUP($A9,'Return Data'!$B$7:$R$2292,3,0)</f>
        <v>44882</v>
      </c>
      <c r="C9" s="60">
        <f>VLOOKUP($A9,'Return Data'!$B$7:$R$2292,4,0)</f>
        <v>45.4</v>
      </c>
      <c r="D9" s="60">
        <f>VLOOKUP($A9,'Return Data'!$B$7:$R$2292,10,0)</f>
        <v>-0.32929999999999998</v>
      </c>
      <c r="E9" s="61">
        <f t="shared" si="0"/>
        <v>51</v>
      </c>
      <c r="F9" s="60">
        <f>VLOOKUP($A9,'Return Data'!$B$7:$R$2292,11,0)</f>
        <v>11.2745</v>
      </c>
      <c r="G9" s="61">
        <f t="shared" si="1"/>
        <v>50</v>
      </c>
      <c r="H9" s="60">
        <f>VLOOKUP($A9,'Return Data'!$B$7:$R$2292,12,0)</f>
        <v>3.9853000000000001</v>
      </c>
      <c r="I9" s="61">
        <f t="shared" si="2"/>
        <v>47</v>
      </c>
      <c r="J9" s="60">
        <f>VLOOKUP($A9,'Return Data'!$B$7:$R$2292,13,0)</f>
        <v>-3.895</v>
      </c>
      <c r="K9" s="61">
        <f t="shared" si="3"/>
        <v>49</v>
      </c>
      <c r="L9" s="60">
        <f>VLOOKUP($A9,'Return Data'!$B$7:$R$2292,17,0)</f>
        <v>11.665100000000001</v>
      </c>
      <c r="M9" s="61">
        <f t="shared" si="4"/>
        <v>55</v>
      </c>
      <c r="N9" s="60">
        <f>VLOOKUP($A9,'Return Data'!$B$7:$R$2292,14,0)</f>
        <v>10.6107</v>
      </c>
      <c r="O9" s="61">
        <f t="shared" si="5"/>
        <v>53</v>
      </c>
      <c r="P9" s="60">
        <f>VLOOKUP($A9,'Return Data'!$B$7:$R$2292,15,0)</f>
        <v>7.3224999999999998</v>
      </c>
      <c r="Q9" s="61">
        <f>RANK(P9,P$8:P$63,0)</f>
        <v>39</v>
      </c>
      <c r="R9" s="60">
        <f>VLOOKUP($A9,'Return Data'!$B$7:$R$2292,16,0)</f>
        <v>14.4422</v>
      </c>
      <c r="S9" s="62">
        <f t="shared" si="6"/>
        <v>32</v>
      </c>
    </row>
    <row r="10" spans="1:20" x14ac:dyDescent="0.3">
      <c r="A10" s="58" t="s">
        <v>165</v>
      </c>
      <c r="B10" s="59">
        <f>VLOOKUP($A10,'Return Data'!$B$7:$R$2292,3,0)</f>
        <v>44882</v>
      </c>
      <c r="C10" s="60">
        <f>VLOOKUP($A10,'Return Data'!$B$7:$R$2292,4,0)</f>
        <v>73.303200000000004</v>
      </c>
      <c r="D10" s="60">
        <f>VLOOKUP($A10,'Return Data'!$B$7:$R$2292,10,0)</f>
        <v>-4.2145999999999999</v>
      </c>
      <c r="E10" s="61">
        <f t="shared" si="0"/>
        <v>56</v>
      </c>
      <c r="F10" s="60">
        <f>VLOOKUP($A10,'Return Data'!$B$7:$R$2292,11,0)</f>
        <v>8.0736000000000008</v>
      </c>
      <c r="G10" s="61">
        <f t="shared" si="1"/>
        <v>56</v>
      </c>
      <c r="H10" s="60">
        <f>VLOOKUP($A10,'Return Data'!$B$7:$R$2292,12,0)</f>
        <v>-3.3693</v>
      </c>
      <c r="I10" s="61">
        <f t="shared" si="2"/>
        <v>56</v>
      </c>
      <c r="J10" s="60">
        <f>VLOOKUP($A10,'Return Data'!$B$7:$R$2292,13,0)</f>
        <v>-14.1487</v>
      </c>
      <c r="K10" s="61">
        <f t="shared" si="3"/>
        <v>56</v>
      </c>
      <c r="L10" s="60">
        <f>VLOOKUP($A10,'Return Data'!$B$7:$R$2292,17,0)</f>
        <v>12.2072</v>
      </c>
      <c r="M10" s="61">
        <f t="shared" si="4"/>
        <v>54</v>
      </c>
      <c r="N10" s="60">
        <f>VLOOKUP($A10,'Return Data'!$B$7:$R$2292,14,0)</f>
        <v>11.4816</v>
      </c>
      <c r="O10" s="61">
        <f t="shared" si="5"/>
        <v>52</v>
      </c>
      <c r="P10" s="60">
        <f>VLOOKUP($A10,'Return Data'!$B$7:$R$2292,15,0)</f>
        <v>11.6684</v>
      </c>
      <c r="Q10" s="61">
        <f>RANK(P10,P$8:P$63,0)</f>
        <v>23</v>
      </c>
      <c r="R10" s="60">
        <f>VLOOKUP($A10,'Return Data'!$B$7:$R$2292,16,0)</f>
        <v>17.482900000000001</v>
      </c>
      <c r="S10" s="62">
        <f t="shared" si="6"/>
        <v>11</v>
      </c>
    </row>
    <row r="11" spans="1:20" x14ac:dyDescent="0.3">
      <c r="A11" s="58" t="s">
        <v>1963</v>
      </c>
      <c r="B11" s="59">
        <f>VLOOKUP($A11,'Return Data'!$B$7:$R$2292,3,0)</f>
        <v>44882</v>
      </c>
      <c r="C11" s="60">
        <f>VLOOKUP($A11,'Return Data'!$B$7:$R$2292,4,0)</f>
        <v>64.635800000000003</v>
      </c>
      <c r="D11" s="60">
        <f>VLOOKUP($A11,'Return Data'!$B$7:$R$2292,10,0)</f>
        <v>0.33450000000000002</v>
      </c>
      <c r="E11" s="61">
        <f t="shared" si="0"/>
        <v>48</v>
      </c>
      <c r="F11" s="60">
        <f>VLOOKUP($A11,'Return Data'!$B$7:$R$2292,11,0)</f>
        <v>11.3209</v>
      </c>
      <c r="G11" s="61">
        <f t="shared" si="1"/>
        <v>49</v>
      </c>
      <c r="H11" s="60">
        <f>VLOOKUP($A11,'Return Data'!$B$7:$R$2292,12,0)</f>
        <v>1.0313000000000001</v>
      </c>
      <c r="I11" s="61">
        <f t="shared" si="2"/>
        <v>54</v>
      </c>
      <c r="J11" s="60">
        <f>VLOOKUP($A11,'Return Data'!$B$7:$R$2292,13,0)</f>
        <v>-3.9458000000000002</v>
      </c>
      <c r="K11" s="61">
        <f t="shared" si="3"/>
        <v>50</v>
      </c>
      <c r="L11" s="60">
        <f>VLOOKUP($A11,'Return Data'!$B$7:$R$2292,17,0)</f>
        <v>15.791600000000001</v>
      </c>
      <c r="M11" s="61">
        <f t="shared" si="4"/>
        <v>53</v>
      </c>
      <c r="N11" s="60">
        <f>VLOOKUP($A11,'Return Data'!$B$7:$R$2292,14,0)</f>
        <v>14.8225</v>
      </c>
      <c r="O11" s="61">
        <f t="shared" si="5"/>
        <v>45</v>
      </c>
      <c r="P11" s="60">
        <f>VLOOKUP($A11,'Return Data'!$B$7:$R$2292,15,0)</f>
        <v>10.699400000000001</v>
      </c>
      <c r="Q11" s="61">
        <f>RANK(P11,P$8:P$63,0)</f>
        <v>29</v>
      </c>
      <c r="R11" s="60">
        <f>VLOOKUP($A11,'Return Data'!$B$7:$R$2292,16,0)</f>
        <v>14.453099999999999</v>
      </c>
      <c r="S11" s="62">
        <f t="shared" si="6"/>
        <v>31</v>
      </c>
    </row>
    <row r="12" spans="1:20" x14ac:dyDescent="0.3">
      <c r="A12" s="58" t="s">
        <v>2015</v>
      </c>
      <c r="B12" s="59">
        <f>VLOOKUP($A12,'Return Data'!$B$7:$R$2292,3,0)</f>
        <v>44882</v>
      </c>
      <c r="C12" s="60">
        <f>VLOOKUP($A12,'Return Data'!$B$7:$R$2292,4,0)</f>
        <v>17.45</v>
      </c>
      <c r="D12" s="60">
        <f>VLOOKUP($A12,'Return Data'!$B$7:$R$2292,10,0)</f>
        <v>-0.79590000000000005</v>
      </c>
      <c r="E12" s="61">
        <f t="shared" si="0"/>
        <v>54</v>
      </c>
      <c r="F12" s="60">
        <f>VLOOKUP($A12,'Return Data'!$B$7:$R$2292,11,0)</f>
        <v>12.5806</v>
      </c>
      <c r="G12" s="61">
        <f t="shared" si="1"/>
        <v>39</v>
      </c>
      <c r="H12" s="60">
        <f>VLOOKUP($A12,'Return Data'!$B$7:$R$2292,12,0)</f>
        <v>2.5867</v>
      </c>
      <c r="I12" s="61">
        <f t="shared" si="2"/>
        <v>52</v>
      </c>
      <c r="J12" s="60">
        <f>VLOOKUP($A12,'Return Data'!$B$7:$R$2292,13,0)</f>
        <v>-4.5926999999999998</v>
      </c>
      <c r="K12" s="61">
        <f t="shared" si="3"/>
        <v>53</v>
      </c>
      <c r="L12" s="60">
        <f>VLOOKUP($A12,'Return Data'!$B$7:$R$2292,17,0)</f>
        <v>24.267800000000001</v>
      </c>
      <c r="M12" s="61">
        <f t="shared" si="4"/>
        <v>28</v>
      </c>
      <c r="N12" s="60">
        <f>VLOOKUP($A12,'Return Data'!$B$7:$R$2292,14,0)</f>
        <v>24.482600000000001</v>
      </c>
      <c r="O12" s="61">
        <f t="shared" si="5"/>
        <v>14</v>
      </c>
      <c r="P12" s="60"/>
      <c r="Q12" s="61"/>
      <c r="R12" s="60">
        <f>VLOOKUP($A12,'Return Data'!$B$7:$R$2292,16,0)</f>
        <v>12.449</v>
      </c>
      <c r="S12" s="62">
        <f t="shared" si="6"/>
        <v>51</v>
      </c>
    </row>
    <row r="13" spans="1:20" x14ac:dyDescent="0.3">
      <c r="A13" s="58" t="s">
        <v>2017</v>
      </c>
      <c r="B13" s="59">
        <f>VLOOKUP($A13,'Return Data'!$B$7:$R$2292,3,0)</f>
        <v>44882</v>
      </c>
      <c r="C13" s="60">
        <f>VLOOKUP($A13,'Return Data'!$B$7:$R$2292,4,0)</f>
        <v>20.8</v>
      </c>
      <c r="D13" s="60">
        <f>VLOOKUP($A13,'Return Data'!$B$7:$R$2292,10,0)</f>
        <v>-0.66859999999999997</v>
      </c>
      <c r="E13" s="61">
        <f t="shared" si="0"/>
        <v>53</v>
      </c>
      <c r="F13" s="60">
        <f>VLOOKUP($A13,'Return Data'!$B$7:$R$2292,11,0)</f>
        <v>12.6761</v>
      </c>
      <c r="G13" s="61">
        <f t="shared" si="1"/>
        <v>36</v>
      </c>
      <c r="H13" s="60">
        <f>VLOOKUP($A13,'Return Data'!$B$7:$R$2292,12,0)</f>
        <v>1.7115</v>
      </c>
      <c r="I13" s="61">
        <f t="shared" si="2"/>
        <v>53</v>
      </c>
      <c r="J13" s="60">
        <f>VLOOKUP($A13,'Return Data'!$B$7:$R$2292,13,0)</f>
        <v>-5.1528</v>
      </c>
      <c r="K13" s="61">
        <f t="shared" si="3"/>
        <v>54</v>
      </c>
      <c r="L13" s="60">
        <f>VLOOKUP($A13,'Return Data'!$B$7:$R$2292,17,0)</f>
        <v>22.7255</v>
      </c>
      <c r="M13" s="61">
        <f t="shared" si="4"/>
        <v>37</v>
      </c>
      <c r="N13" s="60">
        <f>VLOOKUP($A13,'Return Data'!$B$7:$R$2292,14,0)</f>
        <v>22.056799999999999</v>
      </c>
      <c r="O13" s="61">
        <f t="shared" si="5"/>
        <v>17</v>
      </c>
      <c r="P13" s="60"/>
      <c r="Q13" s="61"/>
      <c r="R13" s="60">
        <f>VLOOKUP($A13,'Return Data'!$B$7:$R$2292,16,0)</f>
        <v>19.650600000000001</v>
      </c>
      <c r="S13" s="62">
        <f t="shared" si="6"/>
        <v>6</v>
      </c>
    </row>
    <row r="14" spans="1:20" x14ac:dyDescent="0.3">
      <c r="A14" s="58" t="s">
        <v>2019</v>
      </c>
      <c r="B14" s="59">
        <f>VLOOKUP($A14,'Return Data'!$B$7:$R$2292,3,0)</f>
        <v>44882</v>
      </c>
      <c r="C14" s="60">
        <f>VLOOKUP($A14,'Return Data'!$B$7:$R$2292,4,0)</f>
        <v>114.92</v>
      </c>
      <c r="D14" s="60">
        <f>VLOOKUP($A14,'Return Data'!$B$7:$R$2292,10,0)</f>
        <v>3.5689000000000002</v>
      </c>
      <c r="E14" s="61">
        <f t="shared" si="0"/>
        <v>10</v>
      </c>
      <c r="F14" s="60">
        <f>VLOOKUP($A14,'Return Data'!$B$7:$R$2292,11,0)</f>
        <v>14.943</v>
      </c>
      <c r="G14" s="61">
        <f t="shared" si="1"/>
        <v>19</v>
      </c>
      <c r="H14" s="60">
        <f>VLOOKUP($A14,'Return Data'!$B$7:$R$2292,12,0)</f>
        <v>6.8625999999999996</v>
      </c>
      <c r="I14" s="61">
        <f t="shared" si="2"/>
        <v>28</v>
      </c>
      <c r="J14" s="60">
        <f>VLOOKUP($A14,'Return Data'!$B$7:$R$2292,13,0)</f>
        <v>-1.2121</v>
      </c>
      <c r="K14" s="61">
        <f t="shared" si="3"/>
        <v>43</v>
      </c>
      <c r="L14" s="60">
        <f>VLOOKUP($A14,'Return Data'!$B$7:$R$2292,17,0)</f>
        <v>24.854800000000001</v>
      </c>
      <c r="M14" s="61">
        <f t="shared" si="4"/>
        <v>25</v>
      </c>
      <c r="N14" s="60">
        <f>VLOOKUP($A14,'Return Data'!$B$7:$R$2292,14,0)</f>
        <v>24.3567</v>
      </c>
      <c r="O14" s="61">
        <f t="shared" si="5"/>
        <v>15</v>
      </c>
      <c r="P14" s="60">
        <f>VLOOKUP($A14,'Return Data'!$B$7:$R$2292,15,0)</f>
        <v>15.1469</v>
      </c>
      <c r="Q14" s="61">
        <f t="shared" ref="Q14:Q21" si="7">RANK(P14,P$8:P$63,0)</f>
        <v>6</v>
      </c>
      <c r="R14" s="60">
        <f>VLOOKUP($A14,'Return Data'!$B$7:$R$2292,16,0)</f>
        <v>17.484200000000001</v>
      </c>
      <c r="S14" s="62">
        <f t="shared" si="6"/>
        <v>10</v>
      </c>
    </row>
    <row r="15" spans="1:20" x14ac:dyDescent="0.3">
      <c r="A15" s="58" t="s">
        <v>171</v>
      </c>
      <c r="B15" s="59">
        <f>VLOOKUP($A15,'Return Data'!$B$7:$R$2292,3,0)</f>
        <v>44882</v>
      </c>
      <c r="C15" s="60">
        <f>VLOOKUP($A15,'Return Data'!$B$7:$R$2292,4,0)</f>
        <v>128.91999999999999</v>
      </c>
      <c r="D15" s="60">
        <f>VLOOKUP($A15,'Return Data'!$B$7:$R$2292,10,0)</f>
        <v>1.1534</v>
      </c>
      <c r="E15" s="61">
        <f t="shared" si="0"/>
        <v>44</v>
      </c>
      <c r="F15" s="60">
        <f>VLOOKUP($A15,'Return Data'!$B$7:$R$2292,11,0)</f>
        <v>14.483599999999999</v>
      </c>
      <c r="G15" s="61">
        <f t="shared" si="1"/>
        <v>21</v>
      </c>
      <c r="H15" s="60">
        <f>VLOOKUP($A15,'Return Data'!$B$7:$R$2292,12,0)</f>
        <v>5.1035000000000004</v>
      </c>
      <c r="I15" s="61">
        <f t="shared" si="2"/>
        <v>41</v>
      </c>
      <c r="J15" s="60">
        <f>VLOOKUP($A15,'Return Data'!$B$7:$R$2292,13,0)</f>
        <v>0.22550000000000001</v>
      </c>
      <c r="K15" s="61">
        <f t="shared" si="3"/>
        <v>39</v>
      </c>
      <c r="L15" s="60">
        <f>VLOOKUP($A15,'Return Data'!$B$7:$R$2292,17,0)</f>
        <v>24.2559</v>
      </c>
      <c r="M15" s="61">
        <f t="shared" si="4"/>
        <v>29</v>
      </c>
      <c r="N15" s="60">
        <f>VLOOKUP($A15,'Return Data'!$B$7:$R$2292,14,0)</f>
        <v>22.115300000000001</v>
      </c>
      <c r="O15" s="61">
        <f t="shared" si="5"/>
        <v>16</v>
      </c>
      <c r="P15" s="60">
        <f>VLOOKUP($A15,'Return Data'!$B$7:$R$2292,15,0)</f>
        <v>16.950900000000001</v>
      </c>
      <c r="Q15" s="61">
        <f t="shared" si="7"/>
        <v>3</v>
      </c>
      <c r="R15" s="60">
        <f>VLOOKUP($A15,'Return Data'!$B$7:$R$2292,16,0)</f>
        <v>15.948600000000001</v>
      </c>
      <c r="S15" s="62">
        <f t="shared" si="6"/>
        <v>18</v>
      </c>
    </row>
    <row r="16" spans="1:20" x14ac:dyDescent="0.3">
      <c r="A16" s="58" t="s">
        <v>172</v>
      </c>
      <c r="B16" s="59">
        <f>VLOOKUP($A16,'Return Data'!$B$7:$R$2292,3,0)</f>
        <v>44882</v>
      </c>
      <c r="C16" s="60">
        <f>VLOOKUP($A16,'Return Data'!$B$7:$R$2292,4,0)</f>
        <v>90.99</v>
      </c>
      <c r="D16" s="60">
        <f>VLOOKUP($A16,'Return Data'!$B$7:$R$2292,10,0)</f>
        <v>1.7648999999999999</v>
      </c>
      <c r="E16" s="61">
        <f t="shared" si="0"/>
        <v>35</v>
      </c>
      <c r="F16" s="60">
        <f>VLOOKUP($A16,'Return Data'!$B$7:$R$2292,11,0)</f>
        <v>12.186500000000001</v>
      </c>
      <c r="G16" s="61">
        <f t="shared" si="1"/>
        <v>42</v>
      </c>
      <c r="H16" s="60">
        <f>VLOOKUP($A16,'Return Data'!$B$7:$R$2292,12,0)</f>
        <v>6.1021000000000001</v>
      </c>
      <c r="I16" s="61">
        <f t="shared" si="2"/>
        <v>36</v>
      </c>
      <c r="J16" s="60">
        <f>VLOOKUP($A16,'Return Data'!$B$7:$R$2292,13,0)</f>
        <v>1.8513999999999999</v>
      </c>
      <c r="K16" s="61">
        <f t="shared" si="3"/>
        <v>33</v>
      </c>
      <c r="L16" s="60">
        <f>VLOOKUP($A16,'Return Data'!$B$7:$R$2292,17,0)</f>
        <v>25.328199999999999</v>
      </c>
      <c r="M16" s="61">
        <f t="shared" si="4"/>
        <v>23</v>
      </c>
      <c r="N16" s="60">
        <f>VLOOKUP($A16,'Return Data'!$B$7:$R$2292,14,0)</f>
        <v>19.3734</v>
      </c>
      <c r="O16" s="61">
        <f t="shared" si="5"/>
        <v>26</v>
      </c>
      <c r="P16" s="60">
        <f>VLOOKUP($A16,'Return Data'!$B$7:$R$2292,15,0)</f>
        <v>13.5808</v>
      </c>
      <c r="Q16" s="61">
        <f t="shared" si="7"/>
        <v>13</v>
      </c>
      <c r="R16" s="60">
        <f>VLOOKUP($A16,'Return Data'!$B$7:$R$2292,16,0)</f>
        <v>17.2136</v>
      </c>
      <c r="S16" s="62">
        <f t="shared" si="6"/>
        <v>12</v>
      </c>
    </row>
    <row r="17" spans="1:19" x14ac:dyDescent="0.3">
      <c r="A17" s="58" t="s">
        <v>173</v>
      </c>
      <c r="B17" s="59">
        <f>VLOOKUP($A17,'Return Data'!$B$7:$R$2292,3,0)</f>
        <v>44882</v>
      </c>
      <c r="C17" s="60">
        <f>VLOOKUP($A17,'Return Data'!$B$7:$R$2292,4,0)</f>
        <v>82.62</v>
      </c>
      <c r="D17" s="60">
        <f>VLOOKUP($A17,'Return Data'!$B$7:$R$2292,10,0)</f>
        <v>2.3538000000000001</v>
      </c>
      <c r="E17" s="61">
        <f t="shared" si="0"/>
        <v>22</v>
      </c>
      <c r="F17" s="60">
        <f>VLOOKUP($A17,'Return Data'!$B$7:$R$2292,11,0)</f>
        <v>14.2423</v>
      </c>
      <c r="G17" s="61">
        <f t="shared" si="1"/>
        <v>24</v>
      </c>
      <c r="H17" s="60">
        <f>VLOOKUP($A17,'Return Data'!$B$7:$R$2292,12,0)</f>
        <v>5.6116999999999999</v>
      </c>
      <c r="I17" s="61">
        <f t="shared" si="2"/>
        <v>38</v>
      </c>
      <c r="J17" s="60">
        <f>VLOOKUP($A17,'Return Data'!$B$7:$R$2292,13,0)</f>
        <v>2.3538000000000001</v>
      </c>
      <c r="K17" s="61">
        <f t="shared" si="3"/>
        <v>30</v>
      </c>
      <c r="L17" s="60">
        <f>VLOOKUP($A17,'Return Data'!$B$7:$R$2292,17,0)</f>
        <v>21.823799999999999</v>
      </c>
      <c r="M17" s="61">
        <f t="shared" si="4"/>
        <v>40</v>
      </c>
      <c r="N17" s="60">
        <f>VLOOKUP($A17,'Return Data'!$B$7:$R$2292,14,0)</f>
        <v>17.150600000000001</v>
      </c>
      <c r="O17" s="61">
        <f t="shared" si="5"/>
        <v>37</v>
      </c>
      <c r="P17" s="60">
        <f>VLOOKUP($A17,'Return Data'!$B$7:$R$2292,15,0)</f>
        <v>11.295199999999999</v>
      </c>
      <c r="Q17" s="61">
        <f t="shared" si="7"/>
        <v>26</v>
      </c>
      <c r="R17" s="60">
        <f>VLOOKUP($A17,'Return Data'!$B$7:$R$2292,16,0)</f>
        <v>14.519399999999999</v>
      </c>
      <c r="S17" s="62">
        <f t="shared" si="6"/>
        <v>30</v>
      </c>
    </row>
    <row r="18" spans="1:19" x14ac:dyDescent="0.3">
      <c r="A18" s="58" t="s">
        <v>175</v>
      </c>
      <c r="B18" s="59">
        <f>VLOOKUP($A18,'Return Data'!$B$7:$R$2292,3,0)</f>
        <v>44882</v>
      </c>
      <c r="C18" s="60">
        <f>VLOOKUP($A18,'Return Data'!$B$7:$R$2292,4,0)</f>
        <v>1004.2111</v>
      </c>
      <c r="D18" s="60">
        <f>VLOOKUP($A18,'Return Data'!$B$7:$R$2292,10,0)</f>
        <v>4.3349000000000002</v>
      </c>
      <c r="E18" s="61">
        <f t="shared" si="0"/>
        <v>4</v>
      </c>
      <c r="F18" s="60">
        <f>VLOOKUP($A18,'Return Data'!$B$7:$R$2292,11,0)</f>
        <v>15.7158</v>
      </c>
      <c r="G18" s="61">
        <f t="shared" si="1"/>
        <v>13</v>
      </c>
      <c r="H18" s="60">
        <f>VLOOKUP($A18,'Return Data'!$B$7:$R$2292,12,0)</f>
        <v>8.0166000000000004</v>
      </c>
      <c r="I18" s="61">
        <f t="shared" si="2"/>
        <v>22</v>
      </c>
      <c r="J18" s="60">
        <f>VLOOKUP($A18,'Return Data'!$B$7:$R$2292,13,0)</f>
        <v>3.1943999999999999</v>
      </c>
      <c r="K18" s="61">
        <f t="shared" si="3"/>
        <v>26</v>
      </c>
      <c r="L18" s="60">
        <f>VLOOKUP($A18,'Return Data'!$B$7:$R$2292,17,0)</f>
        <v>26.591100000000001</v>
      </c>
      <c r="M18" s="61">
        <f t="shared" si="4"/>
        <v>19</v>
      </c>
      <c r="N18" s="60">
        <f>VLOOKUP($A18,'Return Data'!$B$7:$R$2292,14,0)</f>
        <v>18.573499999999999</v>
      </c>
      <c r="O18" s="61">
        <f t="shared" si="5"/>
        <v>30</v>
      </c>
      <c r="P18" s="60">
        <f>VLOOKUP($A18,'Return Data'!$B$7:$R$2292,15,0)</f>
        <v>11.9473</v>
      </c>
      <c r="Q18" s="61">
        <f t="shared" si="7"/>
        <v>21</v>
      </c>
      <c r="R18" s="60">
        <f>VLOOKUP($A18,'Return Data'!$B$7:$R$2292,16,0)</f>
        <v>15.457599999999999</v>
      </c>
      <c r="S18" s="62">
        <f t="shared" si="6"/>
        <v>24</v>
      </c>
    </row>
    <row r="19" spans="1:19" x14ac:dyDescent="0.3">
      <c r="A19" s="58" t="s">
        <v>177</v>
      </c>
      <c r="B19" s="59">
        <f>VLOOKUP($A19,'Return Data'!$B$7:$R$2292,3,0)</f>
        <v>44882</v>
      </c>
      <c r="C19" s="60">
        <f>VLOOKUP($A19,'Return Data'!$B$7:$R$2292,4,0)</f>
        <v>877.36300000000006</v>
      </c>
      <c r="D19" s="60">
        <f>VLOOKUP($A19,'Return Data'!$B$7:$R$2292,10,0)</f>
        <v>4.2739000000000003</v>
      </c>
      <c r="E19" s="61">
        <f t="shared" si="0"/>
        <v>5</v>
      </c>
      <c r="F19" s="60">
        <f>VLOOKUP($A19,'Return Data'!$B$7:$R$2292,11,0)</f>
        <v>17.6538</v>
      </c>
      <c r="G19" s="61">
        <f t="shared" si="1"/>
        <v>4</v>
      </c>
      <c r="H19" s="60">
        <f>VLOOKUP($A19,'Return Data'!$B$7:$R$2292,12,0)</f>
        <v>15.047700000000001</v>
      </c>
      <c r="I19" s="61">
        <f t="shared" si="2"/>
        <v>1</v>
      </c>
      <c r="J19" s="60">
        <f>VLOOKUP($A19,'Return Data'!$B$7:$R$2292,13,0)</f>
        <v>9.7126000000000001</v>
      </c>
      <c r="K19" s="61">
        <f t="shared" si="3"/>
        <v>4</v>
      </c>
      <c r="L19" s="60">
        <f>VLOOKUP($A19,'Return Data'!$B$7:$R$2292,17,0)</f>
        <v>29.093499999999999</v>
      </c>
      <c r="M19" s="61">
        <f t="shared" si="4"/>
        <v>14</v>
      </c>
      <c r="N19" s="60">
        <f>VLOOKUP($A19,'Return Data'!$B$7:$R$2292,14,0)</f>
        <v>18.008600000000001</v>
      </c>
      <c r="O19" s="61">
        <f t="shared" si="5"/>
        <v>33</v>
      </c>
      <c r="P19" s="60">
        <f>VLOOKUP($A19,'Return Data'!$B$7:$R$2292,15,0)</f>
        <v>9.5777999999999999</v>
      </c>
      <c r="Q19" s="61">
        <f t="shared" si="7"/>
        <v>34</v>
      </c>
      <c r="R19" s="60">
        <f>VLOOKUP($A19,'Return Data'!$B$7:$R$2292,16,0)</f>
        <v>13.822900000000001</v>
      </c>
      <c r="S19" s="62">
        <f t="shared" si="6"/>
        <v>40</v>
      </c>
    </row>
    <row r="20" spans="1:19" x14ac:dyDescent="0.3">
      <c r="A20" s="58" t="s">
        <v>178</v>
      </c>
      <c r="B20" s="59">
        <f>VLOOKUP($A20,'Return Data'!$B$7:$R$2292,3,0)</f>
        <v>44882</v>
      </c>
      <c r="C20" s="60">
        <f>VLOOKUP($A20,'Return Data'!$B$7:$R$2292,4,0)</f>
        <v>63.216200000000001</v>
      </c>
      <c r="D20" s="60">
        <f>VLOOKUP($A20,'Return Data'!$B$7:$R$2292,10,0)</f>
        <v>1.1400999999999999</v>
      </c>
      <c r="E20" s="61">
        <f t="shared" si="0"/>
        <v>45</v>
      </c>
      <c r="F20" s="60">
        <f>VLOOKUP($A20,'Return Data'!$B$7:$R$2292,11,0)</f>
        <v>13.8551</v>
      </c>
      <c r="G20" s="61">
        <f t="shared" si="1"/>
        <v>29</v>
      </c>
      <c r="H20" s="60">
        <f>VLOOKUP($A20,'Return Data'!$B$7:$R$2292,12,0)</f>
        <v>4.2713999999999999</v>
      </c>
      <c r="I20" s="61">
        <f t="shared" si="2"/>
        <v>45</v>
      </c>
      <c r="J20" s="60">
        <f>VLOOKUP($A20,'Return Data'!$B$7:$R$2292,13,0)</f>
        <v>0.56940000000000002</v>
      </c>
      <c r="K20" s="61">
        <f t="shared" si="3"/>
        <v>37</v>
      </c>
      <c r="L20" s="60">
        <f>VLOOKUP($A20,'Return Data'!$B$7:$R$2292,17,0)</f>
        <v>22.4102</v>
      </c>
      <c r="M20" s="61">
        <f t="shared" si="4"/>
        <v>38</v>
      </c>
      <c r="N20" s="60">
        <f>VLOOKUP($A20,'Return Data'!$B$7:$R$2292,14,0)</f>
        <v>17.007400000000001</v>
      </c>
      <c r="O20" s="61">
        <f t="shared" si="5"/>
        <v>38</v>
      </c>
      <c r="P20" s="60">
        <f>VLOOKUP($A20,'Return Data'!$B$7:$R$2292,15,0)</f>
        <v>10.049200000000001</v>
      </c>
      <c r="Q20" s="61">
        <f t="shared" si="7"/>
        <v>33</v>
      </c>
      <c r="R20" s="60">
        <f>VLOOKUP($A20,'Return Data'!$B$7:$R$2292,16,0)</f>
        <v>14.241099999999999</v>
      </c>
      <c r="S20" s="62">
        <f t="shared" si="6"/>
        <v>35</v>
      </c>
    </row>
    <row r="21" spans="1:19" x14ac:dyDescent="0.3">
      <c r="A21" s="58" t="s">
        <v>179</v>
      </c>
      <c r="B21" s="59">
        <f>VLOOKUP($A21,'Return Data'!$B$7:$R$2292,3,0)</f>
        <v>44882</v>
      </c>
      <c r="C21" s="60">
        <f>VLOOKUP($A21,'Return Data'!$B$7:$R$2292,4,0)</f>
        <v>669.82</v>
      </c>
      <c r="D21" s="60">
        <f>VLOOKUP($A21,'Return Data'!$B$7:$R$2292,10,0)</f>
        <v>1.5448</v>
      </c>
      <c r="E21" s="61">
        <f t="shared" si="0"/>
        <v>39</v>
      </c>
      <c r="F21" s="60">
        <f>VLOOKUP($A21,'Return Data'!$B$7:$R$2292,11,0)</f>
        <v>12.3652</v>
      </c>
      <c r="G21" s="61">
        <f t="shared" si="1"/>
        <v>41</v>
      </c>
      <c r="H21" s="60">
        <f>VLOOKUP($A21,'Return Data'!$B$7:$R$2292,12,0)</f>
        <v>5.2976999999999999</v>
      </c>
      <c r="I21" s="61">
        <f t="shared" si="2"/>
        <v>39</v>
      </c>
      <c r="J21" s="60">
        <f>VLOOKUP($A21,'Return Data'!$B$7:$R$2292,13,0)</f>
        <v>0.187</v>
      </c>
      <c r="K21" s="61">
        <f t="shared" si="3"/>
        <v>40</v>
      </c>
      <c r="L21" s="60">
        <f>VLOOKUP($A21,'Return Data'!$B$7:$R$2292,17,0)</f>
        <v>24.235099999999999</v>
      </c>
      <c r="M21" s="61">
        <f t="shared" si="4"/>
        <v>30</v>
      </c>
      <c r="N21" s="60">
        <f>VLOOKUP($A21,'Return Data'!$B$7:$R$2292,14,0)</f>
        <v>18.0578</v>
      </c>
      <c r="O21" s="61">
        <f t="shared" si="5"/>
        <v>32</v>
      </c>
      <c r="P21" s="60">
        <f>VLOOKUP($A21,'Return Data'!$B$7:$R$2292,15,0)</f>
        <v>13.171099999999999</v>
      </c>
      <c r="Q21" s="61">
        <f t="shared" si="7"/>
        <v>14</v>
      </c>
      <c r="R21" s="60">
        <f>VLOOKUP($A21,'Return Data'!$B$7:$R$2292,16,0)</f>
        <v>15.661</v>
      </c>
      <c r="S21" s="62">
        <f t="shared" si="6"/>
        <v>21</v>
      </c>
    </row>
    <row r="22" spans="1:19" x14ac:dyDescent="0.3">
      <c r="A22" s="58" t="s">
        <v>180</v>
      </c>
      <c r="B22" s="59">
        <f>VLOOKUP($A22,'Return Data'!$B$7:$R$2292,3,0)</f>
        <v>44882</v>
      </c>
      <c r="C22" s="60">
        <f>VLOOKUP($A22,'Return Data'!$B$7:$R$2292,4,0)</f>
        <v>18.510000000000002</v>
      </c>
      <c r="D22" s="60">
        <f>VLOOKUP($A22,'Return Data'!$B$7:$R$2292,10,0)</f>
        <v>2.3216999999999999</v>
      </c>
      <c r="E22" s="61">
        <f t="shared" si="0"/>
        <v>24</v>
      </c>
      <c r="F22" s="60">
        <f>VLOOKUP($A22,'Return Data'!$B$7:$R$2292,11,0)</f>
        <v>19.035399999999999</v>
      </c>
      <c r="G22" s="61">
        <f t="shared" si="1"/>
        <v>1</v>
      </c>
      <c r="H22" s="60">
        <f>VLOOKUP($A22,'Return Data'!$B$7:$R$2292,12,0)</f>
        <v>12.659800000000001</v>
      </c>
      <c r="I22" s="61">
        <f t="shared" si="2"/>
        <v>6</v>
      </c>
      <c r="J22" s="60">
        <f>VLOOKUP($A22,'Return Data'!$B$7:$R$2292,13,0)</f>
        <v>7.3666</v>
      </c>
      <c r="K22" s="61">
        <f t="shared" si="3"/>
        <v>8</v>
      </c>
      <c r="L22" s="60">
        <f>VLOOKUP($A22,'Return Data'!$B$7:$R$2292,17,0)</f>
        <v>25.458300000000001</v>
      </c>
      <c r="M22" s="61">
        <f t="shared" si="4"/>
        <v>21</v>
      </c>
      <c r="N22" s="60">
        <f>VLOOKUP($A22,'Return Data'!$B$7:$R$2292,14,0)</f>
        <v>17.176400000000001</v>
      </c>
      <c r="O22" s="61">
        <f t="shared" si="5"/>
        <v>36</v>
      </c>
      <c r="P22" s="60"/>
      <c r="Q22" s="61"/>
      <c r="R22" s="60">
        <f>VLOOKUP($A22,'Return Data'!$B$7:$R$2292,16,0)</f>
        <v>14.133699999999999</v>
      </c>
      <c r="S22" s="62">
        <f t="shared" si="6"/>
        <v>38</v>
      </c>
    </row>
    <row r="23" spans="1:19" x14ac:dyDescent="0.3">
      <c r="A23" s="58" t="s">
        <v>181</v>
      </c>
      <c r="B23" s="59">
        <f>VLOOKUP($A23,'Return Data'!$B$7:$R$2292,3,0)</f>
        <v>44882</v>
      </c>
      <c r="C23" s="60">
        <f>VLOOKUP($A23,'Return Data'!$B$7:$R$2292,4,0)</f>
        <v>44.54</v>
      </c>
      <c r="D23" s="60">
        <f>VLOOKUP($A23,'Return Data'!$B$7:$R$2292,10,0)</f>
        <v>1.5504</v>
      </c>
      <c r="E23" s="61">
        <f t="shared" si="0"/>
        <v>38</v>
      </c>
      <c r="F23" s="60">
        <f>VLOOKUP($A23,'Return Data'!$B$7:$R$2292,11,0)</f>
        <v>14.2637</v>
      </c>
      <c r="G23" s="61">
        <f t="shared" si="1"/>
        <v>22</v>
      </c>
      <c r="H23" s="60">
        <f>VLOOKUP($A23,'Return Data'!$B$7:$R$2292,12,0)</f>
        <v>6.5041000000000002</v>
      </c>
      <c r="I23" s="61">
        <f t="shared" si="2"/>
        <v>34</v>
      </c>
      <c r="J23" s="60">
        <f>VLOOKUP($A23,'Return Data'!$B$7:$R$2292,13,0)</f>
        <v>2.0156000000000001</v>
      </c>
      <c r="K23" s="61">
        <f t="shared" si="3"/>
        <v>31</v>
      </c>
      <c r="L23" s="60">
        <f>VLOOKUP($A23,'Return Data'!$B$7:$R$2292,17,0)</f>
        <v>20.863800000000001</v>
      </c>
      <c r="M23" s="61">
        <f t="shared" si="4"/>
        <v>43</v>
      </c>
      <c r="N23" s="60">
        <f>VLOOKUP($A23,'Return Data'!$B$7:$R$2292,14,0)</f>
        <v>13.7623</v>
      </c>
      <c r="O23" s="61">
        <f t="shared" si="5"/>
        <v>50</v>
      </c>
      <c r="P23" s="60">
        <f>VLOOKUP($A23,'Return Data'!$B$7:$R$2292,15,0)</f>
        <v>10.2149</v>
      </c>
      <c r="Q23" s="61">
        <f>RANK(P23,P$8:P$63,0)</f>
        <v>31</v>
      </c>
      <c r="R23" s="60">
        <f>VLOOKUP($A23,'Return Data'!$B$7:$R$2292,16,0)</f>
        <v>17.646599999999999</v>
      </c>
      <c r="S23" s="62">
        <f t="shared" si="6"/>
        <v>9</v>
      </c>
    </row>
    <row r="24" spans="1:19" x14ac:dyDescent="0.3">
      <c r="A24" s="58" t="s">
        <v>182</v>
      </c>
      <c r="B24" s="59">
        <f>VLOOKUP($A24,'Return Data'!$B$7:$R$2292,3,0)</f>
        <v>44882</v>
      </c>
      <c r="C24" s="60">
        <f>VLOOKUP($A24,'Return Data'!$B$7:$R$2292,4,0)</f>
        <v>113.434</v>
      </c>
      <c r="D24" s="60">
        <f>VLOOKUP($A24,'Return Data'!$B$7:$R$2292,10,0)</f>
        <v>2.4022000000000001</v>
      </c>
      <c r="E24" s="61">
        <f t="shared" si="0"/>
        <v>20</v>
      </c>
      <c r="F24" s="60">
        <f>VLOOKUP($A24,'Return Data'!$B$7:$R$2292,11,0)</f>
        <v>12.0779</v>
      </c>
      <c r="G24" s="61">
        <f t="shared" si="1"/>
        <v>44</v>
      </c>
      <c r="H24" s="60">
        <f>VLOOKUP($A24,'Return Data'!$B$7:$R$2292,12,0)</f>
        <v>6.641</v>
      </c>
      <c r="I24" s="61">
        <f t="shared" si="2"/>
        <v>33</v>
      </c>
      <c r="J24" s="60">
        <f>VLOOKUP($A24,'Return Data'!$B$7:$R$2292,13,0)</f>
        <v>3.8488000000000002</v>
      </c>
      <c r="K24" s="61">
        <f t="shared" si="3"/>
        <v>22</v>
      </c>
      <c r="L24" s="60">
        <f>VLOOKUP($A24,'Return Data'!$B$7:$R$2292,17,0)</f>
        <v>32.317599999999999</v>
      </c>
      <c r="M24" s="61">
        <f t="shared" si="4"/>
        <v>12</v>
      </c>
      <c r="N24" s="60">
        <f>VLOOKUP($A24,'Return Data'!$B$7:$R$2292,14,0)</f>
        <v>24.915400000000002</v>
      </c>
      <c r="O24" s="61">
        <f t="shared" si="5"/>
        <v>13</v>
      </c>
      <c r="P24" s="60">
        <f>VLOOKUP($A24,'Return Data'!$B$7:$R$2292,15,0)</f>
        <v>14.1196</v>
      </c>
      <c r="Q24" s="61">
        <f>RANK(P24,P$8:P$63,0)</f>
        <v>9</v>
      </c>
      <c r="R24" s="60">
        <f>VLOOKUP($A24,'Return Data'!$B$7:$R$2292,16,0)</f>
        <v>17.886299999999999</v>
      </c>
      <c r="S24" s="62">
        <f t="shared" si="6"/>
        <v>8</v>
      </c>
    </row>
    <row r="25" spans="1:19" x14ac:dyDescent="0.3">
      <c r="A25" s="58" t="s">
        <v>183</v>
      </c>
      <c r="B25" s="59">
        <f>VLOOKUP($A25,'Return Data'!$B$7:$R$2292,3,0)</f>
        <v>44882</v>
      </c>
      <c r="C25" s="60">
        <f>VLOOKUP($A25,'Return Data'!$B$7:$R$2292,4,0)</f>
        <v>15.06</v>
      </c>
      <c r="D25" s="60">
        <f>VLOOKUP($A25,'Return Data'!$B$7:$R$2292,10,0)</f>
        <v>2.0325000000000002</v>
      </c>
      <c r="E25" s="61">
        <f t="shared" si="0"/>
        <v>32</v>
      </c>
      <c r="F25" s="60">
        <f>VLOOKUP($A25,'Return Data'!$B$7:$R$2292,11,0)</f>
        <v>12.808999999999999</v>
      </c>
      <c r="G25" s="61">
        <f t="shared" si="1"/>
        <v>35</v>
      </c>
      <c r="H25" s="60">
        <f>VLOOKUP($A25,'Return Data'!$B$7:$R$2292,12,0)</f>
        <v>6.6571999999999996</v>
      </c>
      <c r="I25" s="61">
        <f t="shared" si="2"/>
        <v>31</v>
      </c>
      <c r="J25" s="60">
        <f>VLOOKUP($A25,'Return Data'!$B$7:$R$2292,13,0)</f>
        <v>1.6879999999999999</v>
      </c>
      <c r="K25" s="61">
        <f t="shared" si="3"/>
        <v>34</v>
      </c>
      <c r="L25" s="60">
        <f>VLOOKUP($A25,'Return Data'!$B$7:$R$2292,17,0)</f>
        <v>18.748200000000001</v>
      </c>
      <c r="M25" s="61">
        <f t="shared" si="4"/>
        <v>46</v>
      </c>
      <c r="N25" s="60">
        <f>VLOOKUP($A25,'Return Data'!$B$7:$R$2292,14,0)</f>
        <v>14.391299999999999</v>
      </c>
      <c r="O25" s="61">
        <f t="shared" si="5"/>
        <v>48</v>
      </c>
      <c r="P25" s="60"/>
      <c r="Q25" s="61"/>
      <c r="R25" s="60">
        <f>VLOOKUP($A25,'Return Data'!$B$7:$R$2292,16,0)</f>
        <v>8.7331000000000003</v>
      </c>
      <c r="S25" s="62">
        <f t="shared" si="6"/>
        <v>56</v>
      </c>
    </row>
    <row r="26" spans="1:19" x14ac:dyDescent="0.3">
      <c r="A26" s="58" t="s">
        <v>184</v>
      </c>
      <c r="B26" s="59">
        <f>VLOOKUP($A26,'Return Data'!$B$7:$R$2292,3,0)</f>
        <v>44882</v>
      </c>
      <c r="C26" s="60">
        <f>VLOOKUP($A26,'Return Data'!$B$7:$R$2292,4,0)</f>
        <v>91.1</v>
      </c>
      <c r="D26" s="60">
        <f>VLOOKUP($A26,'Return Data'!$B$7:$R$2292,10,0)</f>
        <v>0.1099</v>
      </c>
      <c r="E26" s="61">
        <f t="shared" si="0"/>
        <v>49</v>
      </c>
      <c r="F26" s="60">
        <f>VLOOKUP($A26,'Return Data'!$B$7:$R$2292,11,0)</f>
        <v>9.6797000000000004</v>
      </c>
      <c r="G26" s="61">
        <f t="shared" si="1"/>
        <v>55</v>
      </c>
      <c r="H26" s="60">
        <f>VLOOKUP($A26,'Return Data'!$B$7:$R$2292,12,0)</f>
        <v>-0.73009999999999997</v>
      </c>
      <c r="I26" s="61">
        <f t="shared" si="2"/>
        <v>55</v>
      </c>
      <c r="J26" s="60">
        <f>VLOOKUP($A26,'Return Data'!$B$7:$R$2292,13,0)</f>
        <v>-6.8601999999999999</v>
      </c>
      <c r="K26" s="61">
        <f t="shared" si="3"/>
        <v>55</v>
      </c>
      <c r="L26" s="60">
        <f>VLOOKUP($A26,'Return Data'!$B$7:$R$2292,17,0)</f>
        <v>18.313800000000001</v>
      </c>
      <c r="M26" s="61">
        <f t="shared" si="4"/>
        <v>51</v>
      </c>
      <c r="N26" s="60">
        <f>VLOOKUP($A26,'Return Data'!$B$7:$R$2292,14,0)</f>
        <v>15.810600000000001</v>
      </c>
      <c r="O26" s="61">
        <f t="shared" si="5"/>
        <v>39</v>
      </c>
      <c r="P26" s="60">
        <f>VLOOKUP($A26,'Return Data'!$B$7:$R$2292,15,0)</f>
        <v>12.225099999999999</v>
      </c>
      <c r="Q26" s="61">
        <f>RANK(P26,P$8:P$63,0)</f>
        <v>19</v>
      </c>
      <c r="R26" s="60">
        <f>VLOOKUP($A26,'Return Data'!$B$7:$R$2292,16,0)</f>
        <v>16.737100000000002</v>
      </c>
      <c r="S26" s="62">
        <f t="shared" si="6"/>
        <v>14</v>
      </c>
    </row>
    <row r="27" spans="1:19" x14ac:dyDescent="0.3">
      <c r="A27" s="58" t="s">
        <v>185</v>
      </c>
      <c r="B27" s="59">
        <f>VLOOKUP($A27,'Return Data'!$B$7:$R$2292,3,0)</f>
        <v>44882</v>
      </c>
      <c r="C27" s="60">
        <f>VLOOKUP($A27,'Return Data'!$B$7:$R$2292,4,0)</f>
        <v>15.444100000000001</v>
      </c>
      <c r="D27" s="60">
        <f>VLOOKUP($A27,'Return Data'!$B$7:$R$2292,10,0)</f>
        <v>4.1536</v>
      </c>
      <c r="E27" s="61">
        <f t="shared" si="0"/>
        <v>6</v>
      </c>
      <c r="F27" s="60">
        <f>VLOOKUP($A27,'Return Data'!$B$7:$R$2292,11,0)</f>
        <v>16.375699999999998</v>
      </c>
      <c r="G27" s="61">
        <f t="shared" si="1"/>
        <v>9</v>
      </c>
      <c r="H27" s="60">
        <f>VLOOKUP($A27,'Return Data'!$B$7:$R$2292,12,0)</f>
        <v>8.2460000000000004</v>
      </c>
      <c r="I27" s="61">
        <f t="shared" si="2"/>
        <v>20</v>
      </c>
      <c r="J27" s="60">
        <f>VLOOKUP($A27,'Return Data'!$B$7:$R$2292,13,0)</f>
        <v>-1.9117</v>
      </c>
      <c r="K27" s="61">
        <f t="shared" si="3"/>
        <v>47</v>
      </c>
      <c r="L27" s="60">
        <f>VLOOKUP($A27,'Return Data'!$B$7:$R$2292,17,0)</f>
        <v>18.360800000000001</v>
      </c>
      <c r="M27" s="61">
        <f t="shared" si="4"/>
        <v>50</v>
      </c>
      <c r="N27" s="60"/>
      <c r="O27" s="61"/>
      <c r="P27" s="60"/>
      <c r="Q27" s="61"/>
      <c r="R27" s="60">
        <f>VLOOKUP($A27,'Return Data'!$B$7:$R$2292,16,0)</f>
        <v>15.13</v>
      </c>
      <c r="S27" s="62">
        <f t="shared" si="6"/>
        <v>29</v>
      </c>
    </row>
    <row r="28" spans="1:19" x14ac:dyDescent="0.3">
      <c r="A28" s="58" t="s">
        <v>186</v>
      </c>
      <c r="B28" s="59">
        <f>VLOOKUP($A28,'Return Data'!$B$7:$R$2292,3,0)</f>
        <v>44882</v>
      </c>
      <c r="C28" s="60">
        <f>VLOOKUP($A28,'Return Data'!$B$7:$R$2292,4,0)</f>
        <v>32.171100000000003</v>
      </c>
      <c r="D28" s="60">
        <f>VLOOKUP($A28,'Return Data'!$B$7:$R$2292,10,0)</f>
        <v>1.5427999999999999</v>
      </c>
      <c r="E28" s="61">
        <f t="shared" si="0"/>
        <v>40</v>
      </c>
      <c r="F28" s="60">
        <f>VLOOKUP($A28,'Return Data'!$B$7:$R$2292,11,0)</f>
        <v>13.079000000000001</v>
      </c>
      <c r="G28" s="61">
        <f t="shared" si="1"/>
        <v>33</v>
      </c>
      <c r="H28" s="60">
        <f>VLOOKUP($A28,'Return Data'!$B$7:$R$2292,12,0)</f>
        <v>4.2870999999999997</v>
      </c>
      <c r="I28" s="61">
        <f t="shared" si="2"/>
        <v>44</v>
      </c>
      <c r="J28" s="60">
        <f>VLOOKUP($A28,'Return Data'!$B$7:$R$2292,13,0)</f>
        <v>-2.5390000000000001</v>
      </c>
      <c r="K28" s="61">
        <f t="shared" si="3"/>
        <v>48</v>
      </c>
      <c r="L28" s="60">
        <f>VLOOKUP($A28,'Return Data'!$B$7:$R$2292,17,0)</f>
        <v>21.506499999999999</v>
      </c>
      <c r="M28" s="61">
        <f t="shared" si="4"/>
        <v>41</v>
      </c>
      <c r="N28" s="60">
        <f>VLOOKUP($A28,'Return Data'!$B$7:$R$2292,14,0)</f>
        <v>17.7593</v>
      </c>
      <c r="O28" s="61">
        <f t="shared" ref="O28:O36" si="8">RANK(N28,N$8:N$63,0)</f>
        <v>35</v>
      </c>
      <c r="P28" s="60">
        <f>VLOOKUP($A28,'Return Data'!$B$7:$R$2292,15,0)</f>
        <v>13.144600000000001</v>
      </c>
      <c r="Q28" s="61">
        <f t="shared" ref="Q28:Q36" si="9">RANK(P28,P$8:P$63,0)</f>
        <v>16</v>
      </c>
      <c r="R28" s="60">
        <f>VLOOKUP($A28,'Return Data'!$B$7:$R$2292,16,0)</f>
        <v>16.444099999999999</v>
      </c>
      <c r="S28" s="62">
        <f t="shared" si="6"/>
        <v>15</v>
      </c>
    </row>
    <row r="29" spans="1:19" x14ac:dyDescent="0.3">
      <c r="A29" s="58" t="s">
        <v>187</v>
      </c>
      <c r="B29" s="59">
        <f>VLOOKUP($A29,'Return Data'!$B$7:$R$2292,3,0)</f>
        <v>44882</v>
      </c>
      <c r="C29" s="60">
        <f>VLOOKUP($A29,'Return Data'!$B$7:$R$2292,4,0)</f>
        <v>86.594999999999999</v>
      </c>
      <c r="D29" s="60">
        <f>VLOOKUP($A29,'Return Data'!$B$7:$R$2292,10,0)</f>
        <v>3.5428999999999999</v>
      </c>
      <c r="E29" s="61">
        <f t="shared" si="0"/>
        <v>11</v>
      </c>
      <c r="F29" s="60">
        <f>VLOOKUP($A29,'Return Data'!$B$7:$R$2292,11,0)</f>
        <v>14.244400000000001</v>
      </c>
      <c r="G29" s="61">
        <f t="shared" si="1"/>
        <v>23</v>
      </c>
      <c r="H29" s="60">
        <f>VLOOKUP($A29,'Return Data'!$B$7:$R$2292,12,0)</f>
        <v>9.0782000000000007</v>
      </c>
      <c r="I29" s="61">
        <f t="shared" si="2"/>
        <v>17</v>
      </c>
      <c r="J29" s="60">
        <f>VLOOKUP($A29,'Return Data'!$B$7:$R$2292,13,0)</f>
        <v>4.5529999999999999</v>
      </c>
      <c r="K29" s="61">
        <f t="shared" si="3"/>
        <v>17</v>
      </c>
      <c r="L29" s="60">
        <f>VLOOKUP($A29,'Return Data'!$B$7:$R$2292,17,0)</f>
        <v>25.430499999999999</v>
      </c>
      <c r="M29" s="61">
        <f t="shared" si="4"/>
        <v>22</v>
      </c>
      <c r="N29" s="60">
        <f>VLOOKUP($A29,'Return Data'!$B$7:$R$2292,14,0)</f>
        <v>20.199000000000002</v>
      </c>
      <c r="O29" s="61">
        <f t="shared" si="8"/>
        <v>21</v>
      </c>
      <c r="P29" s="60">
        <f>VLOOKUP($A29,'Return Data'!$B$7:$R$2292,15,0)</f>
        <v>14.1693</v>
      </c>
      <c r="Q29" s="61">
        <f t="shared" si="9"/>
        <v>8</v>
      </c>
      <c r="R29" s="60">
        <f>VLOOKUP($A29,'Return Data'!$B$7:$R$2292,16,0)</f>
        <v>15.798500000000001</v>
      </c>
      <c r="S29" s="62">
        <f t="shared" si="6"/>
        <v>19</v>
      </c>
    </row>
    <row r="30" spans="1:19" x14ac:dyDescent="0.3">
      <c r="A30" s="58" t="s">
        <v>188</v>
      </c>
      <c r="B30" s="59">
        <f>VLOOKUP($A30,'Return Data'!$B$7:$R$2292,3,0)</f>
        <v>44882</v>
      </c>
      <c r="C30" s="60">
        <f>VLOOKUP($A30,'Return Data'!$B$7:$R$2292,4,0)</f>
        <v>85.763999999999996</v>
      </c>
      <c r="D30" s="60">
        <f>VLOOKUP($A30,'Return Data'!$B$7:$R$2292,10,0)</f>
        <v>1.2478</v>
      </c>
      <c r="E30" s="61">
        <f t="shared" si="0"/>
        <v>42</v>
      </c>
      <c r="F30" s="60">
        <f>VLOOKUP($A30,'Return Data'!$B$7:$R$2292,11,0)</f>
        <v>12.4803</v>
      </c>
      <c r="G30" s="61">
        <f t="shared" si="1"/>
        <v>40</v>
      </c>
      <c r="H30" s="60">
        <f>VLOOKUP($A30,'Return Data'!$B$7:$R$2292,12,0)</f>
        <v>3.9904000000000002</v>
      </c>
      <c r="I30" s="61">
        <f t="shared" si="2"/>
        <v>46</v>
      </c>
      <c r="J30" s="60">
        <f>VLOOKUP($A30,'Return Data'!$B$7:$R$2292,13,0)</f>
        <v>-1.6242000000000001</v>
      </c>
      <c r="K30" s="61">
        <f t="shared" si="3"/>
        <v>44</v>
      </c>
      <c r="L30" s="60">
        <f>VLOOKUP($A30,'Return Data'!$B$7:$R$2292,17,0)</f>
        <v>18.5443</v>
      </c>
      <c r="M30" s="61">
        <f t="shared" si="4"/>
        <v>47</v>
      </c>
      <c r="N30" s="60">
        <f>VLOOKUP($A30,'Return Data'!$B$7:$R$2292,14,0)</f>
        <v>14.712</v>
      </c>
      <c r="O30" s="61">
        <f t="shared" si="8"/>
        <v>47</v>
      </c>
      <c r="P30" s="60">
        <f>VLOOKUP($A30,'Return Data'!$B$7:$R$2292,15,0)</f>
        <v>8.7042999999999999</v>
      </c>
      <c r="Q30" s="61">
        <f t="shared" si="9"/>
        <v>38</v>
      </c>
      <c r="R30" s="60">
        <f>VLOOKUP($A30,'Return Data'!$B$7:$R$2292,16,0)</f>
        <v>13.921799999999999</v>
      </c>
      <c r="S30" s="62">
        <f t="shared" si="6"/>
        <v>39</v>
      </c>
    </row>
    <row r="31" spans="1:19" x14ac:dyDescent="0.3">
      <c r="A31" s="58" t="s">
        <v>189</v>
      </c>
      <c r="B31" s="59">
        <f>VLOOKUP($A31,'Return Data'!$B$7:$R$2292,3,0)</f>
        <v>44882</v>
      </c>
      <c r="C31" s="60">
        <f>VLOOKUP($A31,'Return Data'!$B$7:$R$2292,4,0)</f>
        <v>110.9131</v>
      </c>
      <c r="D31" s="60">
        <f>VLOOKUP($A31,'Return Data'!$B$7:$R$2292,10,0)</f>
        <v>-1.0209999999999999</v>
      </c>
      <c r="E31" s="61">
        <f t="shared" si="0"/>
        <v>55</v>
      </c>
      <c r="F31" s="60">
        <f>VLOOKUP($A31,'Return Data'!$B$7:$R$2292,11,0)</f>
        <v>10.3246</v>
      </c>
      <c r="G31" s="61">
        <f t="shared" si="1"/>
        <v>54</v>
      </c>
      <c r="H31" s="60">
        <f>VLOOKUP($A31,'Return Data'!$B$7:$R$2292,12,0)</f>
        <v>3.0548000000000002</v>
      </c>
      <c r="I31" s="61">
        <f t="shared" si="2"/>
        <v>50</v>
      </c>
      <c r="J31" s="60">
        <f>VLOOKUP($A31,'Return Data'!$B$7:$R$2292,13,0)</f>
        <v>-1.8745000000000001</v>
      </c>
      <c r="K31" s="61">
        <f t="shared" si="3"/>
        <v>45</v>
      </c>
      <c r="L31" s="60">
        <f>VLOOKUP($A31,'Return Data'!$B$7:$R$2292,17,0)</f>
        <v>18.537199999999999</v>
      </c>
      <c r="M31" s="61">
        <f t="shared" si="4"/>
        <v>48</v>
      </c>
      <c r="N31" s="60">
        <f>VLOOKUP($A31,'Return Data'!$B$7:$R$2292,14,0)</f>
        <v>13.0402</v>
      </c>
      <c r="O31" s="61">
        <f t="shared" si="8"/>
        <v>51</v>
      </c>
      <c r="P31" s="60">
        <f>VLOOKUP($A31,'Return Data'!$B$7:$R$2292,15,0)</f>
        <v>11.505100000000001</v>
      </c>
      <c r="Q31" s="61">
        <f t="shared" si="9"/>
        <v>24</v>
      </c>
      <c r="R31" s="60">
        <f>VLOOKUP($A31,'Return Data'!$B$7:$R$2292,16,0)</f>
        <v>14.147</v>
      </c>
      <c r="S31" s="62">
        <f t="shared" si="6"/>
        <v>37</v>
      </c>
    </row>
    <row r="32" spans="1:19" x14ac:dyDescent="0.3">
      <c r="A32" s="58" t="s">
        <v>431</v>
      </c>
      <c r="B32" s="59">
        <f>VLOOKUP($A32,'Return Data'!$B$7:$R$2292,3,0)</f>
        <v>44882</v>
      </c>
      <c r="C32" s="60">
        <f>VLOOKUP($A32,'Return Data'!$B$7:$R$2292,4,0)</f>
        <v>21.8689</v>
      </c>
      <c r="D32" s="60">
        <f>VLOOKUP($A32,'Return Data'!$B$7:$R$2292,10,0)</f>
        <v>1.1353</v>
      </c>
      <c r="E32" s="61">
        <f t="shared" si="0"/>
        <v>46</v>
      </c>
      <c r="F32" s="60">
        <f>VLOOKUP($A32,'Return Data'!$B$7:$R$2292,11,0)</f>
        <v>14.1615</v>
      </c>
      <c r="G32" s="61">
        <f t="shared" si="1"/>
        <v>27</v>
      </c>
      <c r="H32" s="60">
        <f>VLOOKUP($A32,'Return Data'!$B$7:$R$2292,12,0)</f>
        <v>6.8437999999999999</v>
      </c>
      <c r="I32" s="61">
        <f t="shared" si="2"/>
        <v>29</v>
      </c>
      <c r="J32" s="60">
        <f>VLOOKUP($A32,'Return Data'!$B$7:$R$2292,13,0)</f>
        <v>3.6234000000000002</v>
      </c>
      <c r="K32" s="61">
        <f t="shared" si="3"/>
        <v>24</v>
      </c>
      <c r="L32" s="60">
        <f>VLOOKUP($A32,'Return Data'!$B$7:$R$2292,17,0)</f>
        <v>27.957000000000001</v>
      </c>
      <c r="M32" s="61">
        <f t="shared" si="4"/>
        <v>15</v>
      </c>
      <c r="N32" s="60">
        <f>VLOOKUP($A32,'Return Data'!$B$7:$R$2292,14,0)</f>
        <v>20.178799999999999</v>
      </c>
      <c r="O32" s="61">
        <f t="shared" si="8"/>
        <v>22</v>
      </c>
      <c r="P32" s="60">
        <f>VLOOKUP($A32,'Return Data'!$B$7:$R$2292,15,0)</f>
        <v>11.796900000000001</v>
      </c>
      <c r="Q32" s="61">
        <f t="shared" si="9"/>
        <v>22</v>
      </c>
      <c r="R32" s="60">
        <f>VLOOKUP($A32,'Return Data'!$B$7:$R$2292,16,0)</f>
        <v>13.7227</v>
      </c>
      <c r="S32" s="62">
        <f t="shared" si="6"/>
        <v>41</v>
      </c>
    </row>
    <row r="33" spans="1:19" x14ac:dyDescent="0.3">
      <c r="A33" s="58" t="s">
        <v>191</v>
      </c>
      <c r="B33" s="59">
        <f>VLOOKUP($A33,'Return Data'!$B$7:$R$2292,3,0)</f>
        <v>44882</v>
      </c>
      <c r="C33" s="60">
        <f>VLOOKUP($A33,'Return Data'!$B$7:$R$2292,4,0)</f>
        <v>34.808999999999997</v>
      </c>
      <c r="D33" s="60">
        <f>VLOOKUP($A33,'Return Data'!$B$7:$R$2292,10,0)</f>
        <v>0.5605</v>
      </c>
      <c r="E33" s="61">
        <f t="shared" si="0"/>
        <v>47</v>
      </c>
      <c r="F33" s="60">
        <f>VLOOKUP($A33,'Return Data'!$B$7:$R$2292,11,0)</f>
        <v>10.536300000000001</v>
      </c>
      <c r="G33" s="61">
        <f t="shared" si="1"/>
        <v>53</v>
      </c>
      <c r="H33" s="60">
        <f>VLOOKUP($A33,'Return Data'!$B$7:$R$2292,12,0)</f>
        <v>4.3216000000000001</v>
      </c>
      <c r="I33" s="61">
        <f t="shared" si="2"/>
        <v>43</v>
      </c>
      <c r="J33" s="60">
        <f>VLOOKUP($A33,'Return Data'!$B$7:$R$2292,13,0)</f>
        <v>-0.79800000000000004</v>
      </c>
      <c r="K33" s="61">
        <f t="shared" si="3"/>
        <v>42</v>
      </c>
      <c r="L33" s="60">
        <f>VLOOKUP($A33,'Return Data'!$B$7:$R$2292,17,0)</f>
        <v>22.787099999999999</v>
      </c>
      <c r="M33" s="61">
        <f t="shared" si="4"/>
        <v>36</v>
      </c>
      <c r="N33" s="60">
        <f>VLOOKUP($A33,'Return Data'!$B$7:$R$2292,14,0)</f>
        <v>20.864999999999998</v>
      </c>
      <c r="O33" s="61">
        <f t="shared" si="8"/>
        <v>18</v>
      </c>
      <c r="P33" s="60">
        <f>VLOOKUP($A33,'Return Data'!$B$7:$R$2292,15,0)</f>
        <v>15.730700000000001</v>
      </c>
      <c r="Q33" s="61">
        <f t="shared" si="9"/>
        <v>4</v>
      </c>
      <c r="R33" s="60">
        <f>VLOOKUP($A33,'Return Data'!$B$7:$R$2292,16,0)</f>
        <v>19.835100000000001</v>
      </c>
      <c r="S33" s="62">
        <f t="shared" si="6"/>
        <v>5</v>
      </c>
    </row>
    <row r="34" spans="1:19" x14ac:dyDescent="0.3">
      <c r="A34" s="58" t="s">
        <v>192</v>
      </c>
      <c r="B34" s="59">
        <f>VLOOKUP($A34,'Return Data'!$B$7:$R$2292,3,0)</f>
        <v>44882</v>
      </c>
      <c r="C34" s="60">
        <f>VLOOKUP($A34,'Return Data'!$B$7:$R$2292,4,0)</f>
        <v>30.2562</v>
      </c>
      <c r="D34" s="60">
        <f>VLOOKUP($A34,'Return Data'!$B$7:$R$2292,10,0)</f>
        <v>2.0878999999999999</v>
      </c>
      <c r="E34" s="61">
        <f t="shared" si="0"/>
        <v>30</v>
      </c>
      <c r="F34" s="60">
        <f>VLOOKUP($A34,'Return Data'!$B$7:$R$2292,11,0)</f>
        <v>16.514299999999999</v>
      </c>
      <c r="G34" s="61">
        <f t="shared" si="1"/>
        <v>7</v>
      </c>
      <c r="H34" s="60">
        <f>VLOOKUP($A34,'Return Data'!$B$7:$R$2292,12,0)</f>
        <v>5.0941999999999998</v>
      </c>
      <c r="I34" s="61">
        <f t="shared" si="2"/>
        <v>42</v>
      </c>
      <c r="J34" s="60">
        <f>VLOOKUP($A34,'Return Data'!$B$7:$R$2292,13,0)</f>
        <v>-0.63449999999999995</v>
      </c>
      <c r="K34" s="61">
        <f t="shared" si="3"/>
        <v>41</v>
      </c>
      <c r="L34" s="60">
        <f>VLOOKUP($A34,'Return Data'!$B$7:$R$2292,17,0)</f>
        <v>22.352</v>
      </c>
      <c r="M34" s="61">
        <f t="shared" si="4"/>
        <v>39</v>
      </c>
      <c r="N34" s="60">
        <f>VLOOKUP($A34,'Return Data'!$B$7:$R$2292,14,0)</f>
        <v>15.1456</v>
      </c>
      <c r="O34" s="61">
        <f t="shared" si="8"/>
        <v>44</v>
      </c>
      <c r="P34" s="60">
        <f>VLOOKUP($A34,'Return Data'!$B$7:$R$2292,15,0)</f>
        <v>11.357799999999999</v>
      </c>
      <c r="Q34" s="61">
        <f t="shared" si="9"/>
        <v>25</v>
      </c>
      <c r="R34" s="60">
        <f>VLOOKUP($A34,'Return Data'!$B$7:$R$2292,16,0)</f>
        <v>15.193300000000001</v>
      </c>
      <c r="S34" s="62">
        <f t="shared" si="6"/>
        <v>28</v>
      </c>
    </row>
    <row r="35" spans="1:19" x14ac:dyDescent="0.3">
      <c r="A35" s="76" t="s">
        <v>1949</v>
      </c>
      <c r="B35" s="59">
        <f>VLOOKUP($A35,'Return Data'!$B$7:$R$2292,3,0)</f>
        <v>44882</v>
      </c>
      <c r="C35" s="60">
        <f>VLOOKUP($A35,'Return Data'!$B$7:$R$2292,4,0)</f>
        <v>23.286100000000001</v>
      </c>
      <c r="D35" s="60">
        <f>VLOOKUP($A35,'Return Data'!$B$7:$R$2292,10,0)</f>
        <v>1.3188</v>
      </c>
      <c r="E35" s="61">
        <f t="shared" si="0"/>
        <v>41</v>
      </c>
      <c r="F35" s="60">
        <f>VLOOKUP($A35,'Return Data'!$B$7:$R$2292,11,0)</f>
        <v>11.6973</v>
      </c>
      <c r="G35" s="61">
        <f t="shared" si="1"/>
        <v>47</v>
      </c>
      <c r="H35" s="60">
        <f>VLOOKUP($A35,'Return Data'!$B$7:$R$2292,12,0)</f>
        <v>3.5503999999999998</v>
      </c>
      <c r="I35" s="61">
        <f t="shared" si="2"/>
        <v>48</v>
      </c>
      <c r="J35" s="60">
        <f>VLOOKUP($A35,'Return Data'!$B$7:$R$2292,13,0)</f>
        <v>-1.895</v>
      </c>
      <c r="K35" s="61">
        <f t="shared" si="3"/>
        <v>46</v>
      </c>
      <c r="L35" s="60">
        <f>VLOOKUP($A35,'Return Data'!$B$7:$R$2292,17,0)</f>
        <v>19.578499999999998</v>
      </c>
      <c r="M35" s="61">
        <f t="shared" si="4"/>
        <v>45</v>
      </c>
      <c r="N35" s="60">
        <f>VLOOKUP($A35,'Return Data'!$B$7:$R$2292,14,0)</f>
        <v>14.2133</v>
      </c>
      <c r="O35" s="61">
        <f t="shared" si="8"/>
        <v>49</v>
      </c>
      <c r="P35" s="60">
        <f>VLOOKUP($A35,'Return Data'!$B$7:$R$2292,15,0)</f>
        <v>10.1197</v>
      </c>
      <c r="Q35" s="61">
        <f t="shared" si="9"/>
        <v>32</v>
      </c>
      <c r="R35" s="60">
        <f>VLOOKUP($A35,'Return Data'!$B$7:$R$2292,16,0)</f>
        <v>13.0571</v>
      </c>
      <c r="S35" s="62">
        <f t="shared" si="6"/>
        <v>46</v>
      </c>
    </row>
    <row r="36" spans="1:19" x14ac:dyDescent="0.3">
      <c r="A36" s="58" t="s">
        <v>193</v>
      </c>
      <c r="B36" s="59">
        <f>VLOOKUP($A36,'Return Data'!$B$7:$R$2292,3,0)</f>
        <v>44882</v>
      </c>
      <c r="C36" s="60">
        <f>VLOOKUP($A36,'Return Data'!$B$7:$R$2292,4,0)</f>
        <v>88.101399999999998</v>
      </c>
      <c r="D36" s="60">
        <f>VLOOKUP($A36,'Return Data'!$B$7:$R$2292,10,0)</f>
        <v>2.2633000000000001</v>
      </c>
      <c r="E36" s="61">
        <f t="shared" si="0"/>
        <v>25</v>
      </c>
      <c r="F36" s="60">
        <f>VLOOKUP($A36,'Return Data'!$B$7:$R$2292,11,0)</f>
        <v>14.1732</v>
      </c>
      <c r="G36" s="61">
        <f t="shared" si="1"/>
        <v>25</v>
      </c>
      <c r="H36" s="60">
        <f>VLOOKUP($A36,'Return Data'!$B$7:$R$2292,12,0)</f>
        <v>7.7149999999999999</v>
      </c>
      <c r="I36" s="61">
        <f t="shared" si="2"/>
        <v>24</v>
      </c>
      <c r="J36" s="60">
        <f>VLOOKUP($A36,'Return Data'!$B$7:$R$2292,13,0)</f>
        <v>3.9205000000000001</v>
      </c>
      <c r="K36" s="61">
        <f t="shared" si="3"/>
        <v>20</v>
      </c>
      <c r="L36" s="60">
        <f>VLOOKUP($A36,'Return Data'!$B$7:$R$2292,17,0)</f>
        <v>27.6511</v>
      </c>
      <c r="M36" s="61">
        <f t="shared" si="4"/>
        <v>17</v>
      </c>
      <c r="N36" s="60">
        <f>VLOOKUP($A36,'Return Data'!$B$7:$R$2292,14,0)</f>
        <v>15.757099999999999</v>
      </c>
      <c r="O36" s="61">
        <f t="shared" si="8"/>
        <v>40</v>
      </c>
      <c r="P36" s="60">
        <f>VLOOKUP($A36,'Return Data'!$B$7:$R$2292,15,0)</f>
        <v>5.1032000000000002</v>
      </c>
      <c r="Q36" s="61">
        <f t="shared" si="9"/>
        <v>41</v>
      </c>
      <c r="R36" s="60">
        <f>VLOOKUP($A36,'Return Data'!$B$7:$R$2292,16,0)</f>
        <v>13.6884</v>
      </c>
      <c r="S36" s="62">
        <f t="shared" si="6"/>
        <v>42</v>
      </c>
    </row>
    <row r="37" spans="1:19" x14ac:dyDescent="0.3">
      <c r="A37" s="58" t="s">
        <v>194</v>
      </c>
      <c r="B37" s="59">
        <f>VLOOKUP($A37,'Return Data'!$B$7:$R$2292,3,0)</f>
        <v>44882</v>
      </c>
      <c r="C37" s="60">
        <f>VLOOKUP($A37,'Return Data'!$B$7:$R$2292,4,0)</f>
        <v>21.296399999999998</v>
      </c>
      <c r="D37" s="60">
        <f>VLOOKUP($A37,'Return Data'!$B$7:$R$2292,10,0)</f>
        <v>6.2838000000000003</v>
      </c>
      <c r="E37" s="61">
        <f t="shared" si="0"/>
        <v>2</v>
      </c>
      <c r="F37" s="60">
        <f>VLOOKUP($A37,'Return Data'!$B$7:$R$2292,11,0)</f>
        <v>14.9057</v>
      </c>
      <c r="G37" s="61">
        <f t="shared" si="1"/>
        <v>20</v>
      </c>
      <c r="H37" s="60">
        <f>VLOOKUP($A37,'Return Data'!$B$7:$R$2292,12,0)</f>
        <v>10.343999999999999</v>
      </c>
      <c r="I37" s="61">
        <f t="shared" si="2"/>
        <v>12</v>
      </c>
      <c r="J37" s="60">
        <f>VLOOKUP($A37,'Return Data'!$B$7:$R$2292,13,0)</f>
        <v>8.8506</v>
      </c>
      <c r="K37" s="61">
        <f t="shared" si="3"/>
        <v>6</v>
      </c>
      <c r="L37" s="60">
        <f>VLOOKUP($A37,'Return Data'!$B$7:$R$2292,17,0)</f>
        <v>27.467600000000001</v>
      </c>
      <c r="M37" s="61">
        <f t="shared" si="4"/>
        <v>18</v>
      </c>
      <c r="N37" s="60"/>
      <c r="O37" s="61"/>
      <c r="P37" s="60"/>
      <c r="Q37" s="61"/>
      <c r="R37" s="60">
        <f>VLOOKUP($A37,'Return Data'!$B$7:$R$2292,16,0)</f>
        <v>25.5657</v>
      </c>
      <c r="S37" s="62">
        <f t="shared" si="6"/>
        <v>1</v>
      </c>
    </row>
    <row r="38" spans="1:19" x14ac:dyDescent="0.3">
      <c r="A38" s="58" t="s">
        <v>1924</v>
      </c>
      <c r="B38" s="59">
        <f>VLOOKUP($A38,'Return Data'!$B$7:$R$2292,3,0)</f>
        <v>44882</v>
      </c>
      <c r="C38" s="60">
        <f>VLOOKUP($A38,'Return Data'!$B$7:$R$2292,4,0)</f>
        <v>27.29</v>
      </c>
      <c r="D38" s="60">
        <f>VLOOKUP($A38,'Return Data'!$B$7:$R$2292,10,0)</f>
        <v>3.3321000000000001</v>
      </c>
      <c r="E38" s="61">
        <f t="shared" si="0"/>
        <v>15</v>
      </c>
      <c r="F38" s="60">
        <f>VLOOKUP($A38,'Return Data'!$B$7:$R$2292,11,0)</f>
        <v>12.629</v>
      </c>
      <c r="G38" s="61">
        <f t="shared" si="1"/>
        <v>38</v>
      </c>
      <c r="H38" s="60">
        <f>VLOOKUP($A38,'Return Data'!$B$7:$R$2292,12,0)</f>
        <v>6.6432000000000002</v>
      </c>
      <c r="I38" s="61">
        <f t="shared" si="2"/>
        <v>32</v>
      </c>
      <c r="J38" s="60">
        <f>VLOOKUP($A38,'Return Data'!$B$7:$R$2292,13,0)</f>
        <v>5.2449000000000003</v>
      </c>
      <c r="K38" s="61">
        <f t="shared" si="3"/>
        <v>14</v>
      </c>
      <c r="L38" s="60">
        <f>VLOOKUP($A38,'Return Data'!$B$7:$R$2292,17,0)</f>
        <v>27.718499999999999</v>
      </c>
      <c r="M38" s="61">
        <f t="shared" si="4"/>
        <v>16</v>
      </c>
      <c r="N38" s="60">
        <f>VLOOKUP($A38,'Return Data'!$B$7:$R$2292,14,0)</f>
        <v>20.8185</v>
      </c>
      <c r="O38" s="61">
        <f t="shared" ref="O38:O63" si="10">RANK(N38,N$8:N$63,0)</f>
        <v>19</v>
      </c>
      <c r="P38" s="60">
        <f>VLOOKUP($A38,'Return Data'!$B$7:$R$2292,15,0)</f>
        <v>14.0459</v>
      </c>
      <c r="Q38" s="61">
        <f t="shared" ref="Q38:Q44" si="11">RANK(P38,P$8:P$63,0)</f>
        <v>10</v>
      </c>
      <c r="R38" s="60">
        <f>VLOOKUP($A38,'Return Data'!$B$7:$R$2292,16,0)</f>
        <v>15.565200000000001</v>
      </c>
      <c r="S38" s="62">
        <f t="shared" si="6"/>
        <v>23</v>
      </c>
    </row>
    <row r="39" spans="1:19" x14ac:dyDescent="0.3">
      <c r="A39" s="58" t="s">
        <v>198</v>
      </c>
      <c r="B39" s="59">
        <f>VLOOKUP($A39,'Return Data'!$B$7:$R$2292,3,0)</f>
        <v>44882</v>
      </c>
      <c r="C39" s="60">
        <f>VLOOKUP($A39,'Return Data'!$B$7:$R$2292,4,0)</f>
        <v>270.58370000000002</v>
      </c>
      <c r="D39" s="60">
        <f>VLOOKUP($A39,'Return Data'!$B$7:$R$2292,10,0)</f>
        <v>6.3992000000000004</v>
      </c>
      <c r="E39" s="61">
        <f t="shared" si="0"/>
        <v>1</v>
      </c>
      <c r="F39" s="60">
        <f>VLOOKUP($A39,'Return Data'!$B$7:$R$2292,11,0)</f>
        <v>17.117799999999999</v>
      </c>
      <c r="G39" s="61">
        <f t="shared" si="1"/>
        <v>5</v>
      </c>
      <c r="H39" s="60">
        <f>VLOOKUP($A39,'Return Data'!$B$7:$R$2292,12,0)</f>
        <v>14.820600000000001</v>
      </c>
      <c r="I39" s="61">
        <f t="shared" si="2"/>
        <v>2</v>
      </c>
      <c r="J39" s="60">
        <f>VLOOKUP($A39,'Return Data'!$B$7:$R$2292,13,0)</f>
        <v>11.808999999999999</v>
      </c>
      <c r="K39" s="61">
        <f t="shared" si="3"/>
        <v>1</v>
      </c>
      <c r="L39" s="60">
        <f>VLOOKUP($A39,'Return Data'!$B$7:$R$2292,17,0)</f>
        <v>46.361699999999999</v>
      </c>
      <c r="M39" s="61">
        <f t="shared" si="4"/>
        <v>6</v>
      </c>
      <c r="N39" s="60">
        <f>VLOOKUP($A39,'Return Data'!$B$7:$R$2292,14,0)</f>
        <v>39.738199999999999</v>
      </c>
      <c r="O39" s="61">
        <f t="shared" si="10"/>
        <v>1</v>
      </c>
      <c r="P39" s="60">
        <f>VLOOKUP($A39,'Return Data'!$B$7:$R$2292,15,0)</f>
        <v>23.954499999999999</v>
      </c>
      <c r="Q39" s="61">
        <f t="shared" si="11"/>
        <v>1</v>
      </c>
      <c r="R39" s="60">
        <f>VLOOKUP($A39,'Return Data'!$B$7:$R$2292,16,0)</f>
        <v>21.645800000000001</v>
      </c>
      <c r="S39" s="62">
        <f t="shared" si="6"/>
        <v>4</v>
      </c>
    </row>
    <row r="40" spans="1:19" x14ac:dyDescent="0.3">
      <c r="A40" s="58" t="s">
        <v>199</v>
      </c>
      <c r="B40" s="59">
        <f>VLOOKUP($A40,'Return Data'!$B$7:$R$2292,3,0)</f>
        <v>44882</v>
      </c>
      <c r="C40" s="60">
        <f>VLOOKUP($A40,'Return Data'!$B$7:$R$2292,4,0)</f>
        <v>81.67</v>
      </c>
      <c r="D40" s="60">
        <f>VLOOKUP($A40,'Return Data'!$B$7:$R$2292,10,0)</f>
        <v>1.6680999999999999</v>
      </c>
      <c r="E40" s="61">
        <f t="shared" ref="E40:E63" si="12">RANK(D40,D$8:D$63,0)</f>
        <v>37</v>
      </c>
      <c r="F40" s="60">
        <f>VLOOKUP($A40,'Return Data'!$B$7:$R$2292,11,0)</f>
        <v>11.8767</v>
      </c>
      <c r="G40" s="61">
        <f t="shared" ref="G40:G63" si="13">RANK(F40,F$8:F$63,0)</f>
        <v>46</v>
      </c>
      <c r="H40" s="60">
        <f>VLOOKUP($A40,'Return Data'!$B$7:$R$2292,12,0)</f>
        <v>8.0005000000000006</v>
      </c>
      <c r="I40" s="61">
        <f t="shared" ref="I40:I63" si="14">RANK(H40,H$8:H$63,0)</f>
        <v>23</v>
      </c>
      <c r="J40" s="60">
        <f>VLOOKUP($A40,'Return Data'!$B$7:$R$2292,13,0)</f>
        <v>2.5617999999999999</v>
      </c>
      <c r="K40" s="61">
        <f t="shared" ref="K40:K63" si="15">RANK(J40,J$8:J$63,0)</f>
        <v>29</v>
      </c>
      <c r="L40" s="60">
        <f>VLOOKUP($A40,'Return Data'!$B$7:$R$2292,17,0)</f>
        <v>21.067</v>
      </c>
      <c r="M40" s="61">
        <f t="shared" ref="M40:M63" si="16">RANK(L40,L$8:L$63,0)</f>
        <v>42</v>
      </c>
      <c r="N40" s="60">
        <f>VLOOKUP($A40,'Return Data'!$B$7:$R$2292,14,0)</f>
        <v>15.72</v>
      </c>
      <c r="O40" s="61">
        <f t="shared" si="10"/>
        <v>42</v>
      </c>
      <c r="P40" s="60">
        <f>VLOOKUP($A40,'Return Data'!$B$7:$R$2292,15,0)</f>
        <v>9.3513000000000002</v>
      </c>
      <c r="Q40" s="61">
        <f t="shared" si="11"/>
        <v>35</v>
      </c>
      <c r="R40" s="60">
        <f>VLOOKUP($A40,'Return Data'!$B$7:$R$2292,16,0)</f>
        <v>16.297599999999999</v>
      </c>
      <c r="S40" s="62">
        <f t="shared" ref="S40:S63" si="17">RANK(R40,R$8:R$63,0)</f>
        <v>16</v>
      </c>
    </row>
    <row r="41" spans="1:19" x14ac:dyDescent="0.3">
      <c r="A41" s="58" t="s">
        <v>370</v>
      </c>
      <c r="B41" s="59">
        <f>VLOOKUP($A41,'Return Data'!$B$7:$R$2292,3,0)</f>
        <v>44882</v>
      </c>
      <c r="C41" s="60">
        <f>VLOOKUP($A41,'Return Data'!$B$7:$R$2292,4,0)</f>
        <v>253.32730000000001</v>
      </c>
      <c r="D41" s="60">
        <f>VLOOKUP($A41,'Return Data'!$B$7:$R$2292,10,0)</f>
        <v>3.8849999999999998</v>
      </c>
      <c r="E41" s="61">
        <f t="shared" si="12"/>
        <v>7</v>
      </c>
      <c r="F41" s="60">
        <f>VLOOKUP($A41,'Return Data'!$B$7:$R$2292,11,0)</f>
        <v>15.945399999999999</v>
      </c>
      <c r="G41" s="61">
        <f t="shared" si="13"/>
        <v>12</v>
      </c>
      <c r="H41" s="60">
        <f>VLOOKUP($A41,'Return Data'!$B$7:$R$2292,12,0)</f>
        <v>9.9067000000000007</v>
      </c>
      <c r="I41" s="61">
        <f t="shared" si="14"/>
        <v>14</v>
      </c>
      <c r="J41" s="60">
        <f>VLOOKUP($A41,'Return Data'!$B$7:$R$2292,13,0)</f>
        <v>3.1086999999999998</v>
      </c>
      <c r="K41" s="61">
        <f t="shared" si="15"/>
        <v>27</v>
      </c>
      <c r="L41" s="60">
        <f>VLOOKUP($A41,'Return Data'!$B$7:$R$2292,17,0)</f>
        <v>25.562799999999999</v>
      </c>
      <c r="M41" s="61">
        <f t="shared" si="16"/>
        <v>20</v>
      </c>
      <c r="N41" s="60">
        <f>VLOOKUP($A41,'Return Data'!$B$7:$R$2292,14,0)</f>
        <v>19.2334</v>
      </c>
      <c r="O41" s="61">
        <f t="shared" si="10"/>
        <v>27</v>
      </c>
      <c r="P41" s="60">
        <f>VLOOKUP($A41,'Return Data'!$B$7:$R$2292,15,0)</f>
        <v>11.210900000000001</v>
      </c>
      <c r="Q41" s="61">
        <f t="shared" si="11"/>
        <v>27</v>
      </c>
      <c r="R41" s="60">
        <f>VLOOKUP($A41,'Return Data'!$B$7:$R$2292,16,0)</f>
        <v>14.309799999999999</v>
      </c>
      <c r="S41" s="62">
        <f t="shared" si="17"/>
        <v>34</v>
      </c>
    </row>
    <row r="42" spans="1:19" x14ac:dyDescent="0.3">
      <c r="A42" s="58" t="s">
        <v>201</v>
      </c>
      <c r="B42" s="59">
        <f>VLOOKUP($A42,'Return Data'!$B$7:$R$2292,3,0)</f>
        <v>44882</v>
      </c>
      <c r="C42" s="60">
        <f>VLOOKUP($A42,'Return Data'!$B$7:$R$2292,4,0)</f>
        <v>28.3157</v>
      </c>
      <c r="D42" s="60">
        <f>VLOOKUP($A42,'Return Data'!$B$7:$R$2292,10,0)</f>
        <v>3.7650000000000001</v>
      </c>
      <c r="E42" s="61">
        <f t="shared" si="12"/>
        <v>9</v>
      </c>
      <c r="F42" s="60">
        <f>VLOOKUP($A42,'Return Data'!$B$7:$R$2292,11,0)</f>
        <v>17.903500000000001</v>
      </c>
      <c r="G42" s="61">
        <f t="shared" si="13"/>
        <v>3</v>
      </c>
      <c r="H42" s="60">
        <f>VLOOKUP($A42,'Return Data'!$B$7:$R$2292,12,0)</f>
        <v>7.5506000000000002</v>
      </c>
      <c r="I42" s="61">
        <f t="shared" si="14"/>
        <v>26</v>
      </c>
      <c r="J42" s="60">
        <f>VLOOKUP($A42,'Return Data'!$B$7:$R$2292,13,0)</f>
        <v>10.3689</v>
      </c>
      <c r="K42" s="61">
        <f t="shared" si="15"/>
        <v>3</v>
      </c>
      <c r="L42" s="60">
        <f>VLOOKUP($A42,'Return Data'!$B$7:$R$2292,17,0)</f>
        <v>33.452300000000001</v>
      </c>
      <c r="M42" s="61">
        <f t="shared" si="16"/>
        <v>10</v>
      </c>
      <c r="N42" s="60">
        <f>VLOOKUP($A42,'Return Data'!$B$7:$R$2292,14,0)</f>
        <v>26.935500000000001</v>
      </c>
      <c r="O42" s="61">
        <f t="shared" si="10"/>
        <v>12</v>
      </c>
      <c r="P42" s="60">
        <f>VLOOKUP($A42,'Return Data'!$B$7:$R$2292,15,0)</f>
        <v>14.024100000000001</v>
      </c>
      <c r="Q42" s="61">
        <f t="shared" si="11"/>
        <v>11</v>
      </c>
      <c r="R42" s="60">
        <f>VLOOKUP($A42,'Return Data'!$B$7:$R$2292,16,0)</f>
        <v>14.3896</v>
      </c>
      <c r="S42" s="62">
        <f t="shared" si="17"/>
        <v>33</v>
      </c>
    </row>
    <row r="43" spans="1:19" x14ac:dyDescent="0.3">
      <c r="A43" s="58" t="s">
        <v>202</v>
      </c>
      <c r="B43" s="59">
        <f>VLOOKUP($A43,'Return Data'!$B$7:$R$2292,3,0)</f>
        <v>44882</v>
      </c>
      <c r="C43" s="60">
        <f>VLOOKUP($A43,'Return Data'!$B$7:$R$2292,4,0)</f>
        <v>29.653300000000002</v>
      </c>
      <c r="D43" s="60">
        <f>VLOOKUP($A43,'Return Data'!$B$7:$R$2292,10,0)</f>
        <v>3.4701</v>
      </c>
      <c r="E43" s="61">
        <f t="shared" si="12"/>
        <v>13</v>
      </c>
      <c r="F43" s="60">
        <f>VLOOKUP($A43,'Return Data'!$B$7:$R$2292,11,0)</f>
        <v>17.0443</v>
      </c>
      <c r="G43" s="61">
        <f t="shared" si="13"/>
        <v>6</v>
      </c>
      <c r="H43" s="60">
        <f>VLOOKUP($A43,'Return Data'!$B$7:$R$2292,12,0)</f>
        <v>6.8634000000000004</v>
      </c>
      <c r="I43" s="61">
        <f t="shared" si="14"/>
        <v>27</v>
      </c>
      <c r="J43" s="60">
        <f>VLOOKUP($A43,'Return Data'!$B$7:$R$2292,13,0)</f>
        <v>8.9825999999999997</v>
      </c>
      <c r="K43" s="61">
        <f t="shared" si="15"/>
        <v>5</v>
      </c>
      <c r="L43" s="60">
        <f>VLOOKUP($A43,'Return Data'!$B$7:$R$2292,17,0)</f>
        <v>32.300600000000003</v>
      </c>
      <c r="M43" s="61">
        <f t="shared" si="16"/>
        <v>13</v>
      </c>
      <c r="N43" s="60">
        <f>VLOOKUP($A43,'Return Data'!$B$7:$R$2292,14,0)</f>
        <v>27.421299999999999</v>
      </c>
      <c r="O43" s="61">
        <f t="shared" si="10"/>
        <v>11</v>
      </c>
      <c r="P43" s="60">
        <f>VLOOKUP($A43,'Return Data'!$B$7:$R$2292,15,0)</f>
        <v>14.5802</v>
      </c>
      <c r="Q43" s="61">
        <f t="shared" si="11"/>
        <v>7</v>
      </c>
      <c r="R43" s="60">
        <f>VLOOKUP($A43,'Return Data'!$B$7:$R$2292,16,0)</f>
        <v>15.2622</v>
      </c>
      <c r="S43" s="62">
        <f t="shared" si="17"/>
        <v>26</v>
      </c>
    </row>
    <row r="44" spans="1:19" x14ac:dyDescent="0.3">
      <c r="A44" s="58" t="s">
        <v>203</v>
      </c>
      <c r="B44" s="59">
        <f>VLOOKUP($A44,'Return Data'!$B$7:$R$2292,3,0)</f>
        <v>44882</v>
      </c>
      <c r="C44" s="60">
        <f>VLOOKUP($A44,'Return Data'!$B$7:$R$2292,4,0)</f>
        <v>29.885400000000001</v>
      </c>
      <c r="D44" s="60">
        <f>VLOOKUP($A44,'Return Data'!$B$7:$R$2292,10,0)</f>
        <v>3.8773</v>
      </c>
      <c r="E44" s="61">
        <f t="shared" si="12"/>
        <v>8</v>
      </c>
      <c r="F44" s="60">
        <f>VLOOKUP($A44,'Return Data'!$B$7:$R$2292,11,0)</f>
        <v>18.190000000000001</v>
      </c>
      <c r="G44" s="61">
        <f t="shared" si="13"/>
        <v>2</v>
      </c>
      <c r="H44" s="60">
        <f>VLOOKUP($A44,'Return Data'!$B$7:$R$2292,12,0)</f>
        <v>8.1292000000000009</v>
      </c>
      <c r="I44" s="61">
        <f t="shared" si="14"/>
        <v>21</v>
      </c>
      <c r="J44" s="60">
        <f>VLOOKUP($A44,'Return Data'!$B$7:$R$2292,13,0)</f>
        <v>11.2263</v>
      </c>
      <c r="K44" s="61">
        <f t="shared" si="15"/>
        <v>2</v>
      </c>
      <c r="L44" s="60">
        <f>VLOOKUP($A44,'Return Data'!$B$7:$R$2292,17,0)</f>
        <v>34.125700000000002</v>
      </c>
      <c r="M44" s="61">
        <f t="shared" si="16"/>
        <v>9</v>
      </c>
      <c r="N44" s="60">
        <f>VLOOKUP($A44,'Return Data'!$B$7:$R$2292,14,0)</f>
        <v>28.143000000000001</v>
      </c>
      <c r="O44" s="61">
        <f t="shared" si="10"/>
        <v>10</v>
      </c>
      <c r="P44" s="60">
        <f>VLOOKUP($A44,'Return Data'!$B$7:$R$2292,15,0)</f>
        <v>15.727600000000001</v>
      </c>
      <c r="Q44" s="61">
        <f t="shared" si="11"/>
        <v>5</v>
      </c>
      <c r="R44" s="60">
        <f>VLOOKUP($A44,'Return Data'!$B$7:$R$2292,16,0)</f>
        <v>17.9377</v>
      </c>
      <c r="S44" s="62">
        <f t="shared" si="17"/>
        <v>7</v>
      </c>
    </row>
    <row r="45" spans="1:19" x14ac:dyDescent="0.3">
      <c r="A45" s="58" t="s">
        <v>204</v>
      </c>
      <c r="B45" s="59">
        <f>VLOOKUP($A45,'Return Data'!$B$7:$R$2292,3,0)</f>
        <v>44882</v>
      </c>
      <c r="C45" s="60">
        <f>VLOOKUP($A45,'Return Data'!$B$7:$R$2292,4,0)</f>
        <v>33.173699999999997</v>
      </c>
      <c r="D45" s="60">
        <f>VLOOKUP($A45,'Return Data'!$B$7:$R$2292,10,0)</f>
        <v>2.1745000000000001</v>
      </c>
      <c r="E45" s="61">
        <f t="shared" si="12"/>
        <v>28</v>
      </c>
      <c r="F45" s="60">
        <f>VLOOKUP($A45,'Return Data'!$B$7:$R$2292,11,0)</f>
        <v>11.927</v>
      </c>
      <c r="G45" s="61">
        <f t="shared" si="13"/>
        <v>45</v>
      </c>
      <c r="H45" s="60">
        <f>VLOOKUP($A45,'Return Data'!$B$7:$R$2292,12,0)</f>
        <v>9.1118000000000006</v>
      </c>
      <c r="I45" s="61">
        <f t="shared" si="14"/>
        <v>16</v>
      </c>
      <c r="J45" s="60">
        <f>VLOOKUP($A45,'Return Data'!$B$7:$R$2292,13,0)</f>
        <v>4.5400999999999998</v>
      </c>
      <c r="K45" s="61">
        <f t="shared" si="15"/>
        <v>18</v>
      </c>
      <c r="L45" s="60">
        <f>VLOOKUP($A45,'Return Data'!$B$7:$R$2292,17,0)</f>
        <v>39.939500000000002</v>
      </c>
      <c r="M45" s="61">
        <f t="shared" si="16"/>
        <v>8</v>
      </c>
      <c r="N45" s="60">
        <f>VLOOKUP($A45,'Return Data'!$B$7:$R$2292,14,0)</f>
        <v>32.601500000000001</v>
      </c>
      <c r="O45" s="61">
        <f t="shared" si="10"/>
        <v>3</v>
      </c>
      <c r="P45" s="60"/>
      <c r="Q45" s="61"/>
      <c r="R45" s="60">
        <f>VLOOKUP($A45,'Return Data'!$B$7:$R$2292,16,0)</f>
        <v>23.7118</v>
      </c>
      <c r="S45" s="62">
        <f t="shared" si="17"/>
        <v>3</v>
      </c>
    </row>
    <row r="46" spans="1:19" x14ac:dyDescent="0.3">
      <c r="A46" s="58" t="s">
        <v>205</v>
      </c>
      <c r="B46" s="59">
        <f>VLOOKUP($A46,'Return Data'!$B$7:$R$2292,3,0)</f>
        <v>44882</v>
      </c>
      <c r="C46" s="60">
        <f>VLOOKUP($A46,'Return Data'!$B$7:$R$2292,4,0)</f>
        <v>17.714500000000001</v>
      </c>
      <c r="D46" s="60">
        <f>VLOOKUP($A46,'Return Data'!$B$7:$R$2292,10,0)</f>
        <v>2.3639999999999999</v>
      </c>
      <c r="E46" s="61">
        <f t="shared" si="12"/>
        <v>21</v>
      </c>
      <c r="F46" s="60">
        <f>VLOOKUP($A46,'Return Data'!$B$7:$R$2292,11,0)</f>
        <v>11.2433</v>
      </c>
      <c r="G46" s="61">
        <f t="shared" si="13"/>
        <v>51</v>
      </c>
      <c r="H46" s="60">
        <f>VLOOKUP($A46,'Return Data'!$B$7:$R$2292,12,0)</f>
        <v>5.9397000000000002</v>
      </c>
      <c r="I46" s="61">
        <f t="shared" si="14"/>
        <v>37</v>
      </c>
      <c r="J46" s="60">
        <f>VLOOKUP($A46,'Return Data'!$B$7:$R$2292,13,0)</f>
        <v>2.9350000000000001</v>
      </c>
      <c r="K46" s="61">
        <f t="shared" si="15"/>
        <v>28</v>
      </c>
      <c r="L46" s="60">
        <f>VLOOKUP($A46,'Return Data'!$B$7:$R$2292,17,0)</f>
        <v>24.077999999999999</v>
      </c>
      <c r="M46" s="61">
        <f t="shared" si="16"/>
        <v>31</v>
      </c>
      <c r="N46" s="60">
        <f>VLOOKUP($A46,'Return Data'!$B$7:$R$2292,14,0)</f>
        <v>17.993200000000002</v>
      </c>
      <c r="O46" s="61">
        <f t="shared" si="10"/>
        <v>34</v>
      </c>
      <c r="P46" s="60"/>
      <c r="Q46" s="61"/>
      <c r="R46" s="60">
        <f>VLOOKUP($A46,'Return Data'!$B$7:$R$2292,16,0)</f>
        <v>13.095000000000001</v>
      </c>
      <c r="S46" s="62">
        <f t="shared" si="17"/>
        <v>45</v>
      </c>
    </row>
    <row r="47" spans="1:19" x14ac:dyDescent="0.3">
      <c r="A47" s="58" t="s">
        <v>206</v>
      </c>
      <c r="B47" s="59">
        <f>VLOOKUP($A47,'Return Data'!$B$7:$R$2292,3,0)</f>
        <v>44882</v>
      </c>
      <c r="C47" s="60">
        <f>VLOOKUP($A47,'Return Data'!$B$7:$R$2292,4,0)</f>
        <v>18.749300000000002</v>
      </c>
      <c r="D47" s="60">
        <f>VLOOKUP($A47,'Return Data'!$B$7:$R$2292,10,0)</f>
        <v>2.0419999999999998</v>
      </c>
      <c r="E47" s="61">
        <f t="shared" si="12"/>
        <v>31</v>
      </c>
      <c r="F47" s="60">
        <f>VLOOKUP($A47,'Return Data'!$B$7:$R$2292,11,0)</f>
        <v>11.433199999999999</v>
      </c>
      <c r="G47" s="61">
        <f t="shared" si="13"/>
        <v>48</v>
      </c>
      <c r="H47" s="60">
        <f>VLOOKUP($A47,'Return Data'!$B$7:$R$2292,12,0)</f>
        <v>5.1919000000000004</v>
      </c>
      <c r="I47" s="61">
        <f t="shared" si="14"/>
        <v>40</v>
      </c>
      <c r="J47" s="60">
        <f>VLOOKUP($A47,'Return Data'!$B$7:$R$2292,13,0)</f>
        <v>1.1775</v>
      </c>
      <c r="K47" s="61">
        <f t="shared" si="15"/>
        <v>36</v>
      </c>
      <c r="L47" s="60">
        <f>VLOOKUP($A47,'Return Data'!$B$7:$R$2292,17,0)</f>
        <v>22.816600000000001</v>
      </c>
      <c r="M47" s="61">
        <f t="shared" si="16"/>
        <v>35</v>
      </c>
      <c r="N47" s="60">
        <f>VLOOKUP($A47,'Return Data'!$B$7:$R$2292,14,0)</f>
        <v>18.8032</v>
      </c>
      <c r="O47" s="61">
        <f t="shared" si="10"/>
        <v>28</v>
      </c>
      <c r="P47" s="60"/>
      <c r="Q47" s="61"/>
      <c r="R47" s="60">
        <f>VLOOKUP($A47,'Return Data'!$B$7:$R$2292,16,0)</f>
        <v>15.585599999999999</v>
      </c>
      <c r="S47" s="62">
        <f t="shared" si="17"/>
        <v>22</v>
      </c>
    </row>
    <row r="48" spans="1:19" x14ac:dyDescent="0.3">
      <c r="A48" s="58" t="s">
        <v>207</v>
      </c>
      <c r="B48" s="59">
        <f>VLOOKUP($A48,'Return Data'!$B$7:$R$2292,3,0)</f>
        <v>44882</v>
      </c>
      <c r="C48" s="60">
        <f>VLOOKUP($A48,'Return Data'!$B$7:$R$2292,4,0)</f>
        <v>65.698899999999995</v>
      </c>
      <c r="D48" s="60">
        <f>VLOOKUP($A48,'Return Data'!$B$7:$R$2292,10,0)</f>
        <v>1.9637</v>
      </c>
      <c r="E48" s="61">
        <f t="shared" si="12"/>
        <v>33</v>
      </c>
      <c r="F48" s="60">
        <f>VLOOKUP($A48,'Return Data'!$B$7:$R$2292,11,0)</f>
        <v>12.9101</v>
      </c>
      <c r="G48" s="61">
        <f t="shared" si="13"/>
        <v>34</v>
      </c>
      <c r="H48" s="60">
        <f>VLOOKUP($A48,'Return Data'!$B$7:$R$2292,12,0)</f>
        <v>11.15</v>
      </c>
      <c r="I48" s="61">
        <f t="shared" si="14"/>
        <v>9</v>
      </c>
      <c r="J48" s="60">
        <f>VLOOKUP($A48,'Return Data'!$B$7:$R$2292,13,0)</f>
        <v>7.2268999999999997</v>
      </c>
      <c r="K48" s="61">
        <f t="shared" si="15"/>
        <v>9</v>
      </c>
      <c r="L48" s="60">
        <f>VLOOKUP($A48,'Return Data'!$B$7:$R$2292,17,0)</f>
        <v>33.181800000000003</v>
      </c>
      <c r="M48" s="61">
        <f t="shared" si="16"/>
        <v>11</v>
      </c>
      <c r="N48" s="60">
        <f>VLOOKUP($A48,'Return Data'!$B$7:$R$2292,14,0)</f>
        <v>32.628</v>
      </c>
      <c r="O48" s="61">
        <f t="shared" si="10"/>
        <v>2</v>
      </c>
      <c r="P48" s="60">
        <f>VLOOKUP($A48,'Return Data'!$B$7:$R$2292,15,0)</f>
        <v>22.7559</v>
      </c>
      <c r="Q48" s="61">
        <f>RANK(P48,P$8:P$63,0)</f>
        <v>2</v>
      </c>
      <c r="R48" s="60">
        <f>VLOOKUP($A48,'Return Data'!$B$7:$R$2292,16,0)</f>
        <v>24.323399999999999</v>
      </c>
      <c r="S48" s="62">
        <f t="shared" si="17"/>
        <v>2</v>
      </c>
    </row>
    <row r="49" spans="1:19" x14ac:dyDescent="0.3">
      <c r="A49" s="58" t="s">
        <v>208</v>
      </c>
      <c r="B49" s="59">
        <f>VLOOKUP($A49,'Return Data'!$B$7:$R$2292,3,0)</f>
        <v>44882</v>
      </c>
      <c r="C49" s="60">
        <f>VLOOKUP($A49,'Return Data'!$B$7:$R$2292,4,0)</f>
        <v>17.150500000000001</v>
      </c>
      <c r="D49" s="60">
        <f>VLOOKUP($A49,'Return Data'!$B$7:$R$2292,10,0)</f>
        <v>2.1800000000000002</v>
      </c>
      <c r="E49" s="61">
        <f t="shared" si="12"/>
        <v>27</v>
      </c>
      <c r="F49" s="60">
        <f>VLOOKUP($A49,'Return Data'!$B$7:$R$2292,11,0)</f>
        <v>13.407500000000001</v>
      </c>
      <c r="G49" s="61">
        <f t="shared" si="13"/>
        <v>32</v>
      </c>
      <c r="H49" s="60">
        <f>VLOOKUP($A49,'Return Data'!$B$7:$R$2292,12,0)</f>
        <v>6.4725999999999999</v>
      </c>
      <c r="I49" s="61">
        <f t="shared" si="14"/>
        <v>35</v>
      </c>
      <c r="J49" s="60">
        <f>VLOOKUP($A49,'Return Data'!$B$7:$R$2292,13,0)</f>
        <v>0.29530000000000001</v>
      </c>
      <c r="K49" s="61">
        <f t="shared" si="15"/>
        <v>38</v>
      </c>
      <c r="L49" s="60">
        <f>VLOOKUP($A49,'Return Data'!$B$7:$R$2292,17,0)</f>
        <v>16.6175</v>
      </c>
      <c r="M49" s="61">
        <f t="shared" si="16"/>
        <v>52</v>
      </c>
      <c r="N49" s="60">
        <f>VLOOKUP($A49,'Return Data'!$B$7:$R$2292,14,0)</f>
        <v>15.179</v>
      </c>
      <c r="O49" s="61">
        <f t="shared" si="10"/>
        <v>43</v>
      </c>
      <c r="P49" s="60"/>
      <c r="Q49" s="61"/>
      <c r="R49" s="60">
        <f>VLOOKUP($A49,'Return Data'!$B$7:$R$2292,16,0)</f>
        <v>15.194100000000001</v>
      </c>
      <c r="S49" s="62">
        <f t="shared" si="17"/>
        <v>27</v>
      </c>
    </row>
    <row r="50" spans="1:19" x14ac:dyDescent="0.3">
      <c r="A50" s="58" t="s">
        <v>209</v>
      </c>
      <c r="B50" s="59">
        <f>VLOOKUP($A50,'Return Data'!$B$7:$R$2292,3,0)</f>
        <v>44882</v>
      </c>
      <c r="C50" s="60">
        <f>VLOOKUP($A50,'Return Data'!$B$7:$R$2292,4,0)</f>
        <v>163.08279999999999</v>
      </c>
      <c r="D50" s="60">
        <f>VLOOKUP($A50,'Return Data'!$B$7:$R$2292,10,0)</f>
        <v>1.1924999999999999</v>
      </c>
      <c r="E50" s="61">
        <f t="shared" si="12"/>
        <v>43</v>
      </c>
      <c r="F50" s="60">
        <f>VLOOKUP($A50,'Return Data'!$B$7:$R$2292,11,0)</f>
        <v>14.0008</v>
      </c>
      <c r="G50" s="61">
        <f t="shared" si="13"/>
        <v>28</v>
      </c>
      <c r="H50" s="60">
        <f>VLOOKUP($A50,'Return Data'!$B$7:$R$2292,12,0)</f>
        <v>8.5968</v>
      </c>
      <c r="I50" s="61">
        <f t="shared" si="14"/>
        <v>18</v>
      </c>
      <c r="J50" s="60">
        <f>VLOOKUP($A50,'Return Data'!$B$7:$R$2292,13,0)</f>
        <v>3.8123999999999998</v>
      </c>
      <c r="K50" s="61">
        <f t="shared" si="15"/>
        <v>23</v>
      </c>
      <c r="L50" s="60">
        <f>VLOOKUP($A50,'Return Data'!$B$7:$R$2292,17,0)</f>
        <v>23.664899999999999</v>
      </c>
      <c r="M50" s="61">
        <f t="shared" si="16"/>
        <v>34</v>
      </c>
      <c r="N50" s="60">
        <f>VLOOKUP($A50,'Return Data'!$B$7:$R$2292,14,0)</f>
        <v>15.735200000000001</v>
      </c>
      <c r="O50" s="61">
        <f t="shared" si="10"/>
        <v>41</v>
      </c>
      <c r="P50" s="60">
        <f>VLOOKUP($A50,'Return Data'!$B$7:$R$2292,15,0)</f>
        <v>9.1838999999999995</v>
      </c>
      <c r="Q50" s="61">
        <f>RANK(P50,P$8:P$63,0)</f>
        <v>36</v>
      </c>
      <c r="R50" s="60">
        <f>VLOOKUP($A50,'Return Data'!$B$7:$R$2292,16,0)</f>
        <v>13.0139</v>
      </c>
      <c r="S50" s="62">
        <f t="shared" si="17"/>
        <v>47</v>
      </c>
    </row>
    <row r="51" spans="1:19" x14ac:dyDescent="0.3">
      <c r="A51" s="58" t="s">
        <v>210</v>
      </c>
      <c r="B51" s="59">
        <f>VLOOKUP($A51,'Return Data'!$B$7:$R$2292,3,0)</f>
        <v>44882</v>
      </c>
      <c r="C51" s="60">
        <f>VLOOKUP($A51,'Return Data'!$B$7:$R$2292,4,0)</f>
        <v>20.480499999999999</v>
      </c>
      <c r="D51" s="60">
        <f>VLOOKUP($A51,'Return Data'!$B$7:$R$2292,10,0)</f>
        <v>3.2138</v>
      </c>
      <c r="E51" s="61">
        <f t="shared" si="12"/>
        <v>16</v>
      </c>
      <c r="F51" s="60">
        <f>VLOOKUP($A51,'Return Data'!$B$7:$R$2292,11,0)</f>
        <v>15.139200000000001</v>
      </c>
      <c r="G51" s="61">
        <f t="shared" si="13"/>
        <v>16</v>
      </c>
      <c r="H51" s="60">
        <f>VLOOKUP($A51,'Return Data'!$B$7:$R$2292,12,0)</f>
        <v>12.474</v>
      </c>
      <c r="I51" s="61">
        <f t="shared" si="14"/>
        <v>7</v>
      </c>
      <c r="J51" s="60">
        <f>VLOOKUP($A51,'Return Data'!$B$7:$R$2292,13,0)</f>
        <v>5.1802999999999999</v>
      </c>
      <c r="K51" s="61">
        <f t="shared" si="15"/>
        <v>15</v>
      </c>
      <c r="L51" s="60">
        <f>VLOOKUP($A51,'Return Data'!$B$7:$R$2292,17,0)</f>
        <v>46.221899999999998</v>
      </c>
      <c r="M51" s="61">
        <f t="shared" si="16"/>
        <v>7</v>
      </c>
      <c r="N51" s="60">
        <f>VLOOKUP($A51,'Return Data'!$B$7:$R$2292,14,0)</f>
        <v>30.2699</v>
      </c>
      <c r="O51" s="61">
        <f t="shared" si="10"/>
        <v>7</v>
      </c>
      <c r="P51" s="60">
        <f>VLOOKUP($A51,'Return Data'!$B$7:$R$2292,15,0)</f>
        <v>8.8697999999999997</v>
      </c>
      <c r="Q51" s="61">
        <f>RANK(P51,P$8:P$63,0)</f>
        <v>37</v>
      </c>
      <c r="R51" s="60">
        <f>VLOOKUP($A51,'Return Data'!$B$7:$R$2292,16,0)</f>
        <v>12.6912</v>
      </c>
      <c r="S51" s="62">
        <f t="shared" si="17"/>
        <v>49</v>
      </c>
    </row>
    <row r="52" spans="1:19" x14ac:dyDescent="0.3">
      <c r="A52" s="58" t="s">
        <v>211</v>
      </c>
      <c r="B52" s="59">
        <f>VLOOKUP($A52,'Return Data'!$B$7:$R$2292,3,0)</f>
        <v>44882</v>
      </c>
      <c r="C52" s="60">
        <f>VLOOKUP($A52,'Return Data'!$B$7:$R$2292,4,0)</f>
        <v>17.616</v>
      </c>
      <c r="D52" s="60">
        <f>VLOOKUP($A52,'Return Data'!$B$7:$R$2292,10,0)</f>
        <v>3.1381999999999999</v>
      </c>
      <c r="E52" s="61">
        <f t="shared" si="12"/>
        <v>17</v>
      </c>
      <c r="F52" s="60">
        <f>VLOOKUP($A52,'Return Data'!$B$7:$R$2292,11,0)</f>
        <v>15.254</v>
      </c>
      <c r="G52" s="61">
        <f t="shared" si="13"/>
        <v>15</v>
      </c>
      <c r="H52" s="60">
        <f>VLOOKUP($A52,'Return Data'!$B$7:$R$2292,12,0)</f>
        <v>12.709199999999999</v>
      </c>
      <c r="I52" s="61">
        <f t="shared" si="14"/>
        <v>5</v>
      </c>
      <c r="J52" s="60">
        <f>VLOOKUP($A52,'Return Data'!$B$7:$R$2292,13,0)</f>
        <v>5.1525999999999996</v>
      </c>
      <c r="K52" s="61">
        <f t="shared" si="15"/>
        <v>16</v>
      </c>
      <c r="L52" s="60">
        <f>VLOOKUP($A52,'Return Data'!$B$7:$R$2292,17,0)</f>
        <v>46.811599999999999</v>
      </c>
      <c r="M52" s="61">
        <f t="shared" si="16"/>
        <v>5</v>
      </c>
      <c r="N52" s="60">
        <f>VLOOKUP($A52,'Return Data'!$B$7:$R$2292,14,0)</f>
        <v>30.576699999999999</v>
      </c>
      <c r="O52" s="61">
        <f t="shared" si="10"/>
        <v>6</v>
      </c>
      <c r="P52" s="60"/>
      <c r="Q52" s="61"/>
      <c r="R52" s="60">
        <f>VLOOKUP($A52,'Return Data'!$B$7:$R$2292,16,0)</f>
        <v>10.531599999999999</v>
      </c>
      <c r="S52" s="62">
        <f t="shared" si="17"/>
        <v>54</v>
      </c>
    </row>
    <row r="53" spans="1:19" x14ac:dyDescent="0.3">
      <c r="A53" s="58" t="s">
        <v>212</v>
      </c>
      <c r="B53" s="59">
        <f>VLOOKUP($A53,'Return Data'!$B$7:$R$2292,3,0)</f>
        <v>44882</v>
      </c>
      <c r="C53" s="60">
        <f>VLOOKUP($A53,'Return Data'!$B$7:$R$2292,4,0)</f>
        <v>17.206800000000001</v>
      </c>
      <c r="D53" s="60">
        <f>VLOOKUP($A53,'Return Data'!$B$7:$R$2292,10,0)</f>
        <v>2.2473999999999998</v>
      </c>
      <c r="E53" s="61">
        <f t="shared" si="12"/>
        <v>26</v>
      </c>
      <c r="F53" s="60">
        <f>VLOOKUP($A53,'Return Data'!$B$7:$R$2292,11,0)</f>
        <v>13.637</v>
      </c>
      <c r="G53" s="61">
        <f t="shared" si="13"/>
        <v>31</v>
      </c>
      <c r="H53" s="60">
        <f>VLOOKUP($A53,'Return Data'!$B$7:$R$2292,12,0)</f>
        <v>11.0861</v>
      </c>
      <c r="I53" s="61">
        <f t="shared" si="14"/>
        <v>10</v>
      </c>
      <c r="J53" s="60">
        <f>VLOOKUP($A53,'Return Data'!$B$7:$R$2292,13,0)</f>
        <v>3.5731000000000002</v>
      </c>
      <c r="K53" s="61">
        <f t="shared" si="15"/>
        <v>25</v>
      </c>
      <c r="L53" s="60">
        <f>VLOOKUP($A53,'Return Data'!$B$7:$R$2292,17,0)</f>
        <v>47.334299999999999</v>
      </c>
      <c r="M53" s="61">
        <f t="shared" si="16"/>
        <v>3</v>
      </c>
      <c r="N53" s="60">
        <f>VLOOKUP($A53,'Return Data'!$B$7:$R$2292,14,0)</f>
        <v>30.819700000000001</v>
      </c>
      <c r="O53" s="61">
        <f t="shared" si="10"/>
        <v>5</v>
      </c>
      <c r="P53" s="60"/>
      <c r="Q53" s="61"/>
      <c r="R53" s="60">
        <f>VLOOKUP($A53,'Return Data'!$B$7:$R$2292,16,0)</f>
        <v>10.6294</v>
      </c>
      <c r="S53" s="62">
        <f t="shared" si="17"/>
        <v>53</v>
      </c>
    </row>
    <row r="54" spans="1:19" x14ac:dyDescent="0.3">
      <c r="A54" s="58" t="s">
        <v>213</v>
      </c>
      <c r="B54" s="59">
        <f>VLOOKUP($A54,'Return Data'!$B$7:$R$2292,3,0)</f>
        <v>44882</v>
      </c>
      <c r="C54" s="60">
        <f>VLOOKUP($A54,'Return Data'!$B$7:$R$2292,4,0)</f>
        <v>16.603100000000001</v>
      </c>
      <c r="D54" s="60">
        <f>VLOOKUP($A54,'Return Data'!$B$7:$R$2292,10,0)</f>
        <v>2.7317999999999998</v>
      </c>
      <c r="E54" s="61">
        <f t="shared" si="12"/>
        <v>19</v>
      </c>
      <c r="F54" s="60">
        <f>VLOOKUP($A54,'Return Data'!$B$7:$R$2292,11,0)</f>
        <v>14.964</v>
      </c>
      <c r="G54" s="61">
        <f t="shared" si="13"/>
        <v>18</v>
      </c>
      <c r="H54" s="60">
        <f>VLOOKUP($A54,'Return Data'!$B$7:$R$2292,12,0)</f>
        <v>12.1051</v>
      </c>
      <c r="I54" s="61">
        <f t="shared" si="14"/>
        <v>8</v>
      </c>
      <c r="J54" s="60">
        <f>VLOOKUP($A54,'Return Data'!$B$7:$R$2292,13,0)</f>
        <v>4.3334000000000001</v>
      </c>
      <c r="K54" s="61">
        <f t="shared" si="15"/>
        <v>19</v>
      </c>
      <c r="L54" s="60">
        <f>VLOOKUP($A54,'Return Data'!$B$7:$R$2292,17,0)</f>
        <v>49.322200000000002</v>
      </c>
      <c r="M54" s="61">
        <f t="shared" si="16"/>
        <v>1</v>
      </c>
      <c r="N54" s="60">
        <f>VLOOKUP($A54,'Return Data'!$B$7:$R$2292,14,0)</f>
        <v>31.167999999999999</v>
      </c>
      <c r="O54" s="61">
        <f t="shared" si="10"/>
        <v>4</v>
      </c>
      <c r="P54" s="60"/>
      <c r="Q54" s="61"/>
      <c r="R54" s="60">
        <f>VLOOKUP($A54,'Return Data'!$B$7:$R$2292,16,0)</f>
        <v>10.3674</v>
      </c>
      <c r="S54" s="62">
        <f t="shared" si="17"/>
        <v>55</v>
      </c>
    </row>
    <row r="55" spans="1:19" x14ac:dyDescent="0.3">
      <c r="A55" s="58" t="s">
        <v>214</v>
      </c>
      <c r="B55" s="59">
        <f>VLOOKUP($A55,'Return Data'!$B$7:$R$2292,3,0)</f>
        <v>44882</v>
      </c>
      <c r="C55" s="60">
        <f>VLOOKUP($A55,'Return Data'!$B$7:$R$2292,4,0)</f>
        <v>23.943999999999999</v>
      </c>
      <c r="D55" s="60">
        <f>VLOOKUP($A55,'Return Data'!$B$7:$R$2292,10,0)</f>
        <v>3.3454000000000002</v>
      </c>
      <c r="E55" s="61">
        <f t="shared" si="12"/>
        <v>14</v>
      </c>
      <c r="F55" s="60">
        <f>VLOOKUP($A55,'Return Data'!$B$7:$R$2292,11,0)</f>
        <v>15.3194</v>
      </c>
      <c r="G55" s="61">
        <f t="shared" si="13"/>
        <v>14</v>
      </c>
      <c r="H55" s="60">
        <f>VLOOKUP($A55,'Return Data'!$B$7:$R$2292,12,0)</f>
        <v>10.6776</v>
      </c>
      <c r="I55" s="61">
        <f t="shared" si="14"/>
        <v>11</v>
      </c>
      <c r="J55" s="60">
        <f>VLOOKUP($A55,'Return Data'!$B$7:$R$2292,13,0)</f>
        <v>7.0538999999999996</v>
      </c>
      <c r="K55" s="61">
        <f t="shared" si="15"/>
        <v>10</v>
      </c>
      <c r="L55" s="60">
        <f>VLOOKUP($A55,'Return Data'!$B$7:$R$2292,17,0)</f>
        <v>25.097000000000001</v>
      </c>
      <c r="M55" s="61">
        <f t="shared" si="16"/>
        <v>24</v>
      </c>
      <c r="N55" s="60">
        <f>VLOOKUP($A55,'Return Data'!$B$7:$R$2292,14,0)</f>
        <v>19.549099999999999</v>
      </c>
      <c r="O55" s="61">
        <f t="shared" si="10"/>
        <v>24</v>
      </c>
      <c r="P55" s="60">
        <f>VLOOKUP($A55,'Return Data'!$B$7:$R$2292,15,0)</f>
        <v>12.5078</v>
      </c>
      <c r="Q55" s="61">
        <f>RANK(P55,P$8:P$63,0)</f>
        <v>18</v>
      </c>
      <c r="R55" s="60">
        <f>VLOOKUP($A55,'Return Data'!$B$7:$R$2292,16,0)</f>
        <v>12.0869</v>
      </c>
      <c r="S55" s="62">
        <f t="shared" si="17"/>
        <v>52</v>
      </c>
    </row>
    <row r="56" spans="1:19" x14ac:dyDescent="0.3">
      <c r="A56" s="58" t="s">
        <v>215</v>
      </c>
      <c r="B56" s="59">
        <f>VLOOKUP($A56,'Return Data'!$B$7:$R$2292,3,0)</f>
        <v>44882</v>
      </c>
      <c r="C56" s="60">
        <f>VLOOKUP($A56,'Return Data'!$B$7:$R$2292,4,0)</f>
        <v>26.008800000000001</v>
      </c>
      <c r="D56" s="60">
        <f>VLOOKUP($A56,'Return Data'!$B$7:$R$2292,10,0)</f>
        <v>2.9186999999999999</v>
      </c>
      <c r="E56" s="61">
        <f t="shared" si="12"/>
        <v>18</v>
      </c>
      <c r="F56" s="60">
        <f>VLOOKUP($A56,'Return Data'!$B$7:$R$2292,11,0)</f>
        <v>15.039899999999999</v>
      </c>
      <c r="G56" s="61">
        <f t="shared" si="13"/>
        <v>17</v>
      </c>
      <c r="H56" s="60">
        <f>VLOOKUP($A56,'Return Data'!$B$7:$R$2292,12,0)</f>
        <v>10.149800000000001</v>
      </c>
      <c r="I56" s="61">
        <f t="shared" si="14"/>
        <v>13</v>
      </c>
      <c r="J56" s="60">
        <f>VLOOKUP($A56,'Return Data'!$B$7:$R$2292,13,0)</f>
        <v>6.2842000000000002</v>
      </c>
      <c r="K56" s="61">
        <f t="shared" si="15"/>
        <v>12</v>
      </c>
      <c r="L56" s="60">
        <f>VLOOKUP($A56,'Return Data'!$B$7:$R$2292,17,0)</f>
        <v>24.486999999999998</v>
      </c>
      <c r="M56" s="61">
        <f t="shared" si="16"/>
        <v>26</v>
      </c>
      <c r="N56" s="60">
        <f>VLOOKUP($A56,'Return Data'!$B$7:$R$2292,14,0)</f>
        <v>19.4969</v>
      </c>
      <c r="O56" s="61">
        <f t="shared" si="10"/>
        <v>25</v>
      </c>
      <c r="P56" s="60">
        <f>VLOOKUP($A56,'Return Data'!$B$7:$R$2292,15,0)</f>
        <v>12.7761</v>
      </c>
      <c r="Q56" s="61">
        <f>RANK(P56,P$8:P$63,0)</f>
        <v>17</v>
      </c>
      <c r="R56" s="60">
        <f>VLOOKUP($A56,'Return Data'!$B$7:$R$2292,16,0)</f>
        <v>15.425599999999999</v>
      </c>
      <c r="S56" s="62">
        <f t="shared" si="17"/>
        <v>25</v>
      </c>
    </row>
    <row r="57" spans="1:19" x14ac:dyDescent="0.3">
      <c r="A57" s="58" t="s">
        <v>216</v>
      </c>
      <c r="B57" s="59">
        <f>VLOOKUP($A57,'Return Data'!$B$7:$R$2292,3,0)</f>
        <v>44882</v>
      </c>
      <c r="C57" s="60">
        <f>VLOOKUP($A57,'Return Data'!$B$7:$R$2292,4,0)</f>
        <v>17.3337</v>
      </c>
      <c r="D57" s="60">
        <f>VLOOKUP($A57,'Return Data'!$B$7:$R$2292,10,0)</f>
        <v>2.3247</v>
      </c>
      <c r="E57" s="61">
        <f t="shared" si="12"/>
        <v>23</v>
      </c>
      <c r="F57" s="60">
        <f>VLOOKUP($A57,'Return Data'!$B$7:$R$2292,11,0)</f>
        <v>16.3828</v>
      </c>
      <c r="G57" s="61">
        <f t="shared" si="13"/>
        <v>8</v>
      </c>
      <c r="H57" s="60">
        <f>VLOOKUP($A57,'Return Data'!$B$7:$R$2292,12,0)</f>
        <v>14.4834</v>
      </c>
      <c r="I57" s="61">
        <f t="shared" si="14"/>
        <v>3</v>
      </c>
      <c r="J57" s="60">
        <f>VLOOKUP($A57,'Return Data'!$B$7:$R$2292,13,0)</f>
        <v>7.5297999999999998</v>
      </c>
      <c r="K57" s="61">
        <f t="shared" si="15"/>
        <v>7</v>
      </c>
      <c r="L57" s="60">
        <f>VLOOKUP($A57,'Return Data'!$B$7:$R$2292,17,0)</f>
        <v>47.710799999999999</v>
      </c>
      <c r="M57" s="61">
        <f t="shared" si="16"/>
        <v>2</v>
      </c>
      <c r="N57" s="60">
        <f>VLOOKUP($A57,'Return Data'!$B$7:$R$2292,14,0)</f>
        <v>29.6936</v>
      </c>
      <c r="O57" s="61">
        <f t="shared" si="10"/>
        <v>8</v>
      </c>
      <c r="P57" s="60"/>
      <c r="Q57" s="61"/>
      <c r="R57" s="60">
        <f>VLOOKUP($A57,'Return Data'!$B$7:$R$2292,16,0)</f>
        <v>12.575200000000001</v>
      </c>
      <c r="S57" s="62">
        <f t="shared" si="17"/>
        <v>50</v>
      </c>
    </row>
    <row r="58" spans="1:19" x14ac:dyDescent="0.3">
      <c r="A58" s="58" t="s">
        <v>217</v>
      </c>
      <c r="B58" s="59">
        <f>VLOOKUP($A58,'Return Data'!$B$7:$R$2292,3,0)</f>
        <v>44882</v>
      </c>
      <c r="C58" s="60">
        <f>VLOOKUP($A58,'Return Data'!$B$7:$R$2292,4,0)</f>
        <v>19.745200000000001</v>
      </c>
      <c r="D58" s="60">
        <f>VLOOKUP($A58,'Return Data'!$B$7:$R$2292,10,0)</f>
        <v>2.1638000000000002</v>
      </c>
      <c r="E58" s="61">
        <f t="shared" si="12"/>
        <v>29</v>
      </c>
      <c r="F58" s="60">
        <f>VLOOKUP($A58,'Return Data'!$B$7:$R$2292,11,0)</f>
        <v>16.081299999999999</v>
      </c>
      <c r="G58" s="61">
        <f t="shared" si="13"/>
        <v>11</v>
      </c>
      <c r="H58" s="60">
        <f>VLOOKUP($A58,'Return Data'!$B$7:$R$2292,12,0)</f>
        <v>13.674200000000001</v>
      </c>
      <c r="I58" s="61">
        <f t="shared" si="14"/>
        <v>4</v>
      </c>
      <c r="J58" s="60">
        <f>VLOOKUP($A58,'Return Data'!$B$7:$R$2292,13,0)</f>
        <v>6.6955999999999998</v>
      </c>
      <c r="K58" s="61">
        <f t="shared" si="15"/>
        <v>11</v>
      </c>
      <c r="L58" s="60">
        <f>VLOOKUP($A58,'Return Data'!$B$7:$R$2292,17,0)</f>
        <v>46.870600000000003</v>
      </c>
      <c r="M58" s="61">
        <f t="shared" si="16"/>
        <v>4</v>
      </c>
      <c r="N58" s="60">
        <f>VLOOKUP($A58,'Return Data'!$B$7:$R$2292,14,0)</f>
        <v>29.672999999999998</v>
      </c>
      <c r="O58" s="61">
        <f t="shared" si="10"/>
        <v>9</v>
      </c>
      <c r="P58" s="60"/>
      <c r="Q58" s="61"/>
      <c r="R58" s="60">
        <f>VLOOKUP($A58,'Return Data'!$B$7:$R$2292,16,0)</f>
        <v>16.766400000000001</v>
      </c>
      <c r="S58" s="62">
        <f t="shared" si="17"/>
        <v>13</v>
      </c>
    </row>
    <row r="59" spans="1:19" x14ac:dyDescent="0.3">
      <c r="A59" s="58" t="s">
        <v>1904</v>
      </c>
      <c r="B59" s="59">
        <f>VLOOKUP($A59,'Return Data'!$B$7:$R$2292,3,0)</f>
        <v>44882</v>
      </c>
      <c r="C59" s="60">
        <f>VLOOKUP($A59,'Return Data'!$B$7:$R$2292,4,0)</f>
        <v>363.91809999999998</v>
      </c>
      <c r="D59" s="60">
        <f>VLOOKUP($A59,'Return Data'!$B$7:$R$2292,10,0)</f>
        <v>1.7245999999999999</v>
      </c>
      <c r="E59" s="61">
        <f t="shared" si="12"/>
        <v>36</v>
      </c>
      <c r="F59" s="60">
        <f>VLOOKUP($A59,'Return Data'!$B$7:$R$2292,11,0)</f>
        <v>13.6472</v>
      </c>
      <c r="G59" s="61">
        <f t="shared" si="13"/>
        <v>30</v>
      </c>
      <c r="H59" s="60">
        <f>VLOOKUP($A59,'Return Data'!$B$7:$R$2292,12,0)</f>
        <v>6.6700999999999997</v>
      </c>
      <c r="I59" s="61">
        <f t="shared" si="14"/>
        <v>30</v>
      </c>
      <c r="J59" s="60">
        <f>VLOOKUP($A59,'Return Data'!$B$7:$R$2292,13,0)</f>
        <v>1.9693000000000001</v>
      </c>
      <c r="K59" s="61">
        <f t="shared" si="15"/>
        <v>32</v>
      </c>
      <c r="L59" s="60">
        <f>VLOOKUP($A59,'Return Data'!$B$7:$R$2292,17,0)</f>
        <v>23.986699999999999</v>
      </c>
      <c r="M59" s="61">
        <f t="shared" si="16"/>
        <v>32</v>
      </c>
      <c r="N59" s="60">
        <f>VLOOKUP($A59,'Return Data'!$B$7:$R$2292,14,0)</f>
        <v>19.779900000000001</v>
      </c>
      <c r="O59" s="61">
        <f t="shared" si="10"/>
        <v>23</v>
      </c>
      <c r="P59" s="60">
        <f>VLOOKUP($A59,'Return Data'!$B$7:$R$2292,15,0)</f>
        <v>10.663500000000001</v>
      </c>
      <c r="Q59" s="61">
        <f>RANK(P59,P$8:P$63,0)</f>
        <v>30</v>
      </c>
      <c r="R59" s="60">
        <f>VLOOKUP($A59,'Return Data'!$B$7:$R$2292,16,0)</f>
        <v>15.759399999999999</v>
      </c>
      <c r="S59" s="62">
        <f t="shared" si="17"/>
        <v>20</v>
      </c>
    </row>
    <row r="60" spans="1:19" x14ac:dyDescent="0.3">
      <c r="A60" s="58" t="s">
        <v>218</v>
      </c>
      <c r="B60" s="59">
        <f>VLOOKUP($A60,'Return Data'!$B$7:$R$2292,3,0)</f>
        <v>44882</v>
      </c>
      <c r="C60" s="60">
        <f>VLOOKUP($A60,'Return Data'!$B$7:$R$2292,4,0)</f>
        <v>33.313499999999998</v>
      </c>
      <c r="D60" s="60">
        <f>VLOOKUP($A60,'Return Data'!$B$7:$R$2292,10,0)</f>
        <v>3.5175000000000001</v>
      </c>
      <c r="E60" s="61">
        <f t="shared" si="12"/>
        <v>12</v>
      </c>
      <c r="F60" s="60">
        <f>VLOOKUP($A60,'Return Data'!$B$7:$R$2292,11,0)</f>
        <v>16.286799999999999</v>
      </c>
      <c r="G60" s="61">
        <f t="shared" si="13"/>
        <v>10</v>
      </c>
      <c r="H60" s="60">
        <f>VLOOKUP($A60,'Return Data'!$B$7:$R$2292,12,0)</f>
        <v>9.1151</v>
      </c>
      <c r="I60" s="61">
        <f t="shared" si="14"/>
        <v>15</v>
      </c>
      <c r="J60" s="60">
        <f>VLOOKUP($A60,'Return Data'!$B$7:$R$2292,13,0)</f>
        <v>5.5617999999999999</v>
      </c>
      <c r="K60" s="61">
        <f t="shared" si="15"/>
        <v>13</v>
      </c>
      <c r="L60" s="60">
        <f>VLOOKUP($A60,'Return Data'!$B$7:$R$2292,17,0)</f>
        <v>23.676200000000001</v>
      </c>
      <c r="M60" s="61">
        <f t="shared" si="16"/>
        <v>33</v>
      </c>
      <c r="N60" s="60">
        <f>VLOOKUP($A60,'Return Data'!$B$7:$R$2292,14,0)</f>
        <v>18.085699999999999</v>
      </c>
      <c r="O60" s="61">
        <f t="shared" si="10"/>
        <v>31</v>
      </c>
      <c r="P60" s="60">
        <f>VLOOKUP($A60,'Return Data'!$B$7:$R$2292,15,0)</f>
        <v>13.162100000000001</v>
      </c>
      <c r="Q60" s="61">
        <f>RANK(P60,P$8:P$63,0)</f>
        <v>15</v>
      </c>
      <c r="R60" s="60">
        <f>VLOOKUP($A60,'Return Data'!$B$7:$R$2292,16,0)</f>
        <v>16.0139</v>
      </c>
      <c r="S60" s="62">
        <f t="shared" si="17"/>
        <v>17</v>
      </c>
    </row>
    <row r="61" spans="1:19" x14ac:dyDescent="0.3">
      <c r="A61" s="58" t="s">
        <v>219</v>
      </c>
      <c r="B61" s="59">
        <f>VLOOKUP($A61,'Return Data'!$B$7:$R$2292,3,0)</f>
        <v>44882</v>
      </c>
      <c r="C61" s="60">
        <f>VLOOKUP($A61,'Return Data'!$B$7:$R$2292,4,0)</f>
        <v>127.71</v>
      </c>
      <c r="D61" s="60">
        <f>VLOOKUP($A61,'Return Data'!$B$7:$R$2292,10,0)</f>
        <v>4.9211</v>
      </c>
      <c r="E61" s="61">
        <f t="shared" si="12"/>
        <v>3</v>
      </c>
      <c r="F61" s="60">
        <f>VLOOKUP($A61,'Return Data'!$B$7:$R$2292,11,0)</f>
        <v>12.658799999999999</v>
      </c>
      <c r="G61" s="61">
        <f t="shared" si="13"/>
        <v>37</v>
      </c>
      <c r="H61" s="60">
        <f>VLOOKUP($A61,'Return Data'!$B$7:$R$2292,12,0)</f>
        <v>8.4954999999999998</v>
      </c>
      <c r="I61" s="61">
        <f t="shared" si="14"/>
        <v>19</v>
      </c>
      <c r="J61" s="60">
        <f>VLOOKUP($A61,'Return Data'!$B$7:$R$2292,13,0)</f>
        <v>3.8546</v>
      </c>
      <c r="K61" s="61">
        <f t="shared" si="15"/>
        <v>21</v>
      </c>
      <c r="L61" s="60">
        <f>VLOOKUP($A61,'Return Data'!$B$7:$R$2292,17,0)</f>
        <v>18.3874</v>
      </c>
      <c r="M61" s="61">
        <f t="shared" si="16"/>
        <v>49</v>
      </c>
      <c r="N61" s="60">
        <f>VLOOKUP($A61,'Return Data'!$B$7:$R$2292,14,0)</f>
        <v>14.816000000000001</v>
      </c>
      <c r="O61" s="61">
        <f t="shared" si="10"/>
        <v>46</v>
      </c>
      <c r="P61" s="60">
        <f>VLOOKUP($A61,'Return Data'!$B$7:$R$2292,15,0)</f>
        <v>11.0992</v>
      </c>
      <c r="Q61" s="61">
        <f>RANK(P61,P$8:P$63,0)</f>
        <v>28</v>
      </c>
      <c r="R61" s="60">
        <f>VLOOKUP($A61,'Return Data'!$B$7:$R$2292,16,0)</f>
        <v>12.8446</v>
      </c>
      <c r="S61" s="62">
        <f t="shared" si="17"/>
        <v>48</v>
      </c>
    </row>
    <row r="62" spans="1:19" x14ac:dyDescent="0.3">
      <c r="A62" s="58" t="s">
        <v>220</v>
      </c>
      <c r="B62" s="59">
        <f>VLOOKUP($A62,'Return Data'!$B$7:$R$2292,3,0)</f>
        <v>44882</v>
      </c>
      <c r="C62" s="60">
        <f>VLOOKUP($A62,'Return Data'!$B$7:$R$2292,4,0)</f>
        <v>46.26</v>
      </c>
      <c r="D62" s="60">
        <f>VLOOKUP($A62,'Return Data'!$B$7:$R$2292,10,0)</f>
        <v>1.8493999999999999</v>
      </c>
      <c r="E62" s="61">
        <f t="shared" si="12"/>
        <v>34</v>
      </c>
      <c r="F62" s="60">
        <f>VLOOKUP($A62,'Return Data'!$B$7:$R$2292,11,0)</f>
        <v>14.165800000000001</v>
      </c>
      <c r="G62" s="61">
        <f t="shared" si="13"/>
        <v>26</v>
      </c>
      <c r="H62" s="60">
        <f>VLOOKUP($A62,'Return Data'!$B$7:$R$2292,12,0)</f>
        <v>7.6565000000000003</v>
      </c>
      <c r="I62" s="61">
        <f t="shared" si="14"/>
        <v>25</v>
      </c>
      <c r="J62" s="60">
        <f>VLOOKUP($A62,'Return Data'!$B$7:$R$2292,13,0)</f>
        <v>1.2254</v>
      </c>
      <c r="K62" s="61">
        <f t="shared" si="15"/>
        <v>35</v>
      </c>
      <c r="L62" s="60">
        <f>VLOOKUP($A62,'Return Data'!$B$7:$R$2292,17,0)</f>
        <v>24.364000000000001</v>
      </c>
      <c r="M62" s="61">
        <f t="shared" si="16"/>
        <v>27</v>
      </c>
      <c r="N62" s="60">
        <f>VLOOKUP($A62,'Return Data'!$B$7:$R$2292,14,0)</f>
        <v>20.437100000000001</v>
      </c>
      <c r="O62" s="61">
        <f t="shared" si="10"/>
        <v>20</v>
      </c>
      <c r="P62" s="60">
        <f>VLOOKUP($A62,'Return Data'!$B$7:$R$2292,15,0)</f>
        <v>13.9785</v>
      </c>
      <c r="Q62" s="61">
        <f>RANK(P62,P$8:P$63,0)</f>
        <v>12</v>
      </c>
      <c r="R62" s="60">
        <f>VLOOKUP($A62,'Return Data'!$B$7:$R$2292,16,0)</f>
        <v>13.5916</v>
      </c>
      <c r="S62" s="62">
        <f t="shared" si="17"/>
        <v>44</v>
      </c>
    </row>
    <row r="63" spans="1:19" x14ac:dyDescent="0.3">
      <c r="A63" s="58" t="s">
        <v>226</v>
      </c>
      <c r="B63" s="59">
        <f>VLOOKUP($A63,'Return Data'!$B$7:$R$2292,3,0)</f>
        <v>44882</v>
      </c>
      <c r="C63" s="60">
        <f>VLOOKUP($A63,'Return Data'!$B$7:$R$2292,4,0)</f>
        <v>157.5642</v>
      </c>
      <c r="D63" s="60">
        <f>VLOOKUP($A63,'Return Data'!$B$7:$R$2292,10,0)</f>
        <v>-0.127</v>
      </c>
      <c r="E63" s="61">
        <f t="shared" si="12"/>
        <v>50</v>
      </c>
      <c r="F63" s="60">
        <f>VLOOKUP($A63,'Return Data'!$B$7:$R$2292,11,0)</f>
        <v>12.1845</v>
      </c>
      <c r="G63" s="61">
        <f t="shared" si="13"/>
        <v>43</v>
      </c>
      <c r="H63" s="60">
        <f>VLOOKUP($A63,'Return Data'!$B$7:$R$2292,12,0)</f>
        <v>2.6770999999999998</v>
      </c>
      <c r="I63" s="61">
        <f t="shared" si="14"/>
        <v>51</v>
      </c>
      <c r="J63" s="60">
        <f>VLOOKUP($A63,'Return Data'!$B$7:$R$2292,13,0)</f>
        <v>-4.0157999999999996</v>
      </c>
      <c r="K63" s="61">
        <f t="shared" si="15"/>
        <v>51</v>
      </c>
      <c r="L63" s="60">
        <f>VLOOKUP($A63,'Return Data'!$B$7:$R$2292,17,0)</f>
        <v>20.735600000000002</v>
      </c>
      <c r="M63" s="61">
        <f t="shared" si="16"/>
        <v>44</v>
      </c>
      <c r="N63" s="60">
        <f>VLOOKUP($A63,'Return Data'!$B$7:$R$2292,14,0)</f>
        <v>18.646999999999998</v>
      </c>
      <c r="O63" s="61">
        <f t="shared" si="10"/>
        <v>29</v>
      </c>
      <c r="P63" s="60">
        <f>VLOOKUP($A63,'Return Data'!$B$7:$R$2292,15,0)</f>
        <v>12.1508</v>
      </c>
      <c r="Q63" s="61">
        <f>RANK(P63,P$8:P$63,0)</f>
        <v>20</v>
      </c>
      <c r="R63" s="60">
        <f>VLOOKUP($A63,'Return Data'!$B$7:$R$2292,16,0)</f>
        <v>14.1884</v>
      </c>
      <c r="S63" s="62">
        <f t="shared" si="1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2.1046267857142853</v>
      </c>
      <c r="E65" s="69"/>
      <c r="F65" s="70">
        <f>AVERAGE(F8:F63)</f>
        <v>13.841698214285714</v>
      </c>
      <c r="G65" s="69"/>
      <c r="H65" s="70">
        <f>AVERAGE(H8:H63)</f>
        <v>7.2191964285714265</v>
      </c>
      <c r="I65" s="69"/>
      <c r="J65" s="70">
        <f>AVERAGE(J8:J63)</f>
        <v>2.2537517857142855</v>
      </c>
      <c r="K65" s="69"/>
      <c r="L65" s="70">
        <f>AVERAGE(L8:L63)</f>
        <v>26.571592857142864</v>
      </c>
      <c r="M65" s="69"/>
      <c r="N65" s="70">
        <f>AVERAGE(N8:N63)</f>
        <v>20.549585185185183</v>
      </c>
      <c r="O65" s="69"/>
      <c r="P65" s="70">
        <f>AVERAGE(P8:P63)</f>
        <v>12.342982926829267</v>
      </c>
      <c r="Q65" s="69"/>
      <c r="R65" s="70">
        <f>AVERAGE(R8:R63)</f>
        <v>15.391812500000002</v>
      </c>
      <c r="S65" s="71"/>
    </row>
    <row r="66" spans="1:19" x14ac:dyDescent="0.3">
      <c r="A66" s="68" t="s">
        <v>28</v>
      </c>
      <c r="B66" s="69"/>
      <c r="C66" s="69"/>
      <c r="D66" s="70">
        <f>MIN(D8:D63)</f>
        <v>-4.2145999999999999</v>
      </c>
      <c r="E66" s="69"/>
      <c r="F66" s="70">
        <f>MIN(F8:F63)</f>
        <v>8.0736000000000008</v>
      </c>
      <c r="G66" s="69"/>
      <c r="H66" s="70">
        <f>MIN(H8:H63)</f>
        <v>-3.3693</v>
      </c>
      <c r="I66" s="69"/>
      <c r="J66" s="70">
        <f>MIN(J8:J63)</f>
        <v>-14.1487</v>
      </c>
      <c r="K66" s="69"/>
      <c r="L66" s="70">
        <f>MIN(L8:L63)</f>
        <v>10.992900000000001</v>
      </c>
      <c r="M66" s="69"/>
      <c r="N66" s="70">
        <f>MIN(N8:N63)</f>
        <v>9.6912000000000003</v>
      </c>
      <c r="O66" s="69"/>
      <c r="P66" s="70">
        <f>MIN(P8:P63)</f>
        <v>5.1032000000000002</v>
      </c>
      <c r="Q66" s="69"/>
      <c r="R66" s="70">
        <f>MIN(R8:R63)</f>
        <v>8.7331000000000003</v>
      </c>
      <c r="S66" s="71"/>
    </row>
    <row r="67" spans="1:19" ht="15" thickBot="1" x14ac:dyDescent="0.35">
      <c r="A67" s="72" t="s">
        <v>29</v>
      </c>
      <c r="B67" s="73"/>
      <c r="C67" s="73"/>
      <c r="D67" s="74">
        <f>MAX(D8:D63)</f>
        <v>6.3992000000000004</v>
      </c>
      <c r="E67" s="73"/>
      <c r="F67" s="74">
        <f>MAX(F8:F63)</f>
        <v>19.035399999999999</v>
      </c>
      <c r="G67" s="73"/>
      <c r="H67" s="74">
        <f>MAX(H8:H63)</f>
        <v>15.047700000000001</v>
      </c>
      <c r="I67" s="73"/>
      <c r="J67" s="74">
        <f>MAX(J8:J63)</f>
        <v>11.808999999999999</v>
      </c>
      <c r="K67" s="73"/>
      <c r="L67" s="74">
        <f>MAX(L8:L63)</f>
        <v>49.322200000000002</v>
      </c>
      <c r="M67" s="73"/>
      <c r="N67" s="74">
        <f>MAX(N8:N63)</f>
        <v>39.738199999999999</v>
      </c>
      <c r="O67" s="73"/>
      <c r="P67" s="74">
        <f>MAX(P8:P63)</f>
        <v>23.954499999999999</v>
      </c>
      <c r="Q67" s="73"/>
      <c r="R67" s="74">
        <f>MAX(R8:R63)</f>
        <v>25.5657</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44882</v>
      </c>
      <c r="C8" s="60">
        <f>VLOOKUP($A8,'Return Data'!$B$7:$R$2292,4,0)</f>
        <v>50.44</v>
      </c>
      <c r="D8" s="60">
        <f>VLOOKUP($A8,'Return Data'!$B$7:$R$2292,10,0)</f>
        <v>-0.55210000000000004</v>
      </c>
      <c r="E8" s="61">
        <f t="shared" ref="E8:E39" si="0">RANK(D8,D$8:D$65,0)</f>
        <v>54</v>
      </c>
      <c r="F8" s="60">
        <f>VLOOKUP($A8,'Return Data'!$B$7:$R$2292,11,0)</f>
        <v>10.7112</v>
      </c>
      <c r="G8" s="61">
        <f t="shared" ref="G8:G39" si="1">RANK(F8,F$8:F$65,0)</f>
        <v>51</v>
      </c>
      <c r="H8" s="60">
        <f>VLOOKUP($A8,'Return Data'!$B$7:$R$2292,12,0)</f>
        <v>3.0228999999999999</v>
      </c>
      <c r="I8" s="61">
        <f t="shared" ref="I8:I39" si="2">RANK(H8,H$8:H$65,0)</f>
        <v>49</v>
      </c>
      <c r="J8" s="60">
        <f>VLOOKUP($A8,'Return Data'!$B$7:$R$2292,13,0)</f>
        <v>-4.8480999999999996</v>
      </c>
      <c r="K8" s="61">
        <f t="shared" ref="K8:K39" si="3">RANK(J8,J$8:J$65,0)</f>
        <v>52</v>
      </c>
      <c r="L8" s="60">
        <f>VLOOKUP($A8,'Return Data'!$B$7:$R$2292,17,0)</f>
        <v>10.352600000000001</v>
      </c>
      <c r="M8" s="61">
        <f t="shared" ref="M8:M39" si="4">RANK(L8,L$8:L$65,0)</f>
        <v>57</v>
      </c>
      <c r="N8" s="60">
        <f>VLOOKUP($A8,'Return Data'!$B$7:$R$2292,14,0)</f>
        <v>9.0291999999999994</v>
      </c>
      <c r="O8" s="61">
        <f t="shared" ref="O8:O26" si="5">RANK(N8,N$8:N$65,0)</f>
        <v>55</v>
      </c>
      <c r="P8" s="60">
        <f>VLOOKUP($A8,'Return Data'!$B$7:$R$2292,15,0)</f>
        <v>5.6468999999999996</v>
      </c>
      <c r="Q8" s="61">
        <f>RANK(P8,P$8:P$65,0)</f>
        <v>41</v>
      </c>
      <c r="R8" s="60">
        <f>VLOOKUP($A8,'Return Data'!$B$7:$R$2292,16,0)</f>
        <v>10.549799999999999</v>
      </c>
      <c r="S8" s="62">
        <f t="shared" ref="S8:S39" si="6">RANK(R8,R$8:R$65,0)</f>
        <v>50</v>
      </c>
    </row>
    <row r="9" spans="1:20" x14ac:dyDescent="0.3">
      <c r="A9" s="58" t="s">
        <v>267</v>
      </c>
      <c r="B9" s="59">
        <f>VLOOKUP($A9,'Return Data'!$B$7:$R$2292,3,0)</f>
        <v>44882</v>
      </c>
      <c r="C9" s="60">
        <f>VLOOKUP($A9,'Return Data'!$B$7:$R$2292,4,0)</f>
        <v>41.51</v>
      </c>
      <c r="D9" s="60">
        <f>VLOOKUP($A9,'Return Data'!$B$7:$R$2292,10,0)</f>
        <v>-0.5272</v>
      </c>
      <c r="E9" s="61">
        <f t="shared" si="0"/>
        <v>53</v>
      </c>
      <c r="F9" s="60">
        <f>VLOOKUP($A9,'Return Data'!$B$7:$R$2292,11,0)</f>
        <v>10.841100000000001</v>
      </c>
      <c r="G9" s="61">
        <f t="shared" si="1"/>
        <v>50</v>
      </c>
      <c r="H9" s="60">
        <f>VLOOKUP($A9,'Return Data'!$B$7:$R$2292,12,0)</f>
        <v>3.3357999999999999</v>
      </c>
      <c r="I9" s="61">
        <f t="shared" si="2"/>
        <v>47</v>
      </c>
      <c r="J9" s="60">
        <f>VLOOKUP($A9,'Return Data'!$B$7:$R$2292,13,0)</f>
        <v>-4.6843000000000004</v>
      </c>
      <c r="K9" s="61">
        <f t="shared" si="3"/>
        <v>51</v>
      </c>
      <c r="L9" s="60">
        <f>VLOOKUP($A9,'Return Data'!$B$7:$R$2292,17,0)</f>
        <v>10.738099999999999</v>
      </c>
      <c r="M9" s="61">
        <f t="shared" si="4"/>
        <v>56</v>
      </c>
      <c r="N9" s="60">
        <f>VLOOKUP($A9,'Return Data'!$B$7:$R$2292,14,0)</f>
        <v>9.6417000000000002</v>
      </c>
      <c r="O9" s="61">
        <f t="shared" si="5"/>
        <v>54</v>
      </c>
      <c r="P9" s="60">
        <f>VLOOKUP($A9,'Return Data'!$B$7:$R$2292,15,0)</f>
        <v>6.2988</v>
      </c>
      <c r="Q9" s="61">
        <f>RANK(P9,P$8:P$65,0)</f>
        <v>40</v>
      </c>
      <c r="R9" s="60">
        <f>VLOOKUP($A9,'Return Data'!$B$7:$R$2292,16,0)</f>
        <v>10.2584</v>
      </c>
      <c r="S9" s="62">
        <f t="shared" si="6"/>
        <v>51</v>
      </c>
    </row>
    <row r="10" spans="1:20" x14ac:dyDescent="0.3">
      <c r="A10" s="58" t="s">
        <v>268</v>
      </c>
      <c r="B10" s="59">
        <f>VLOOKUP($A10,'Return Data'!$B$7:$R$2292,3,0)</f>
        <v>44882</v>
      </c>
      <c r="C10" s="60">
        <f>VLOOKUP($A10,'Return Data'!$B$7:$R$2292,4,0)</f>
        <v>66.219200000000001</v>
      </c>
      <c r="D10" s="60">
        <f>VLOOKUP($A10,'Return Data'!$B$7:$R$2292,10,0)</f>
        <v>-4.4124999999999996</v>
      </c>
      <c r="E10" s="61">
        <f t="shared" si="0"/>
        <v>58</v>
      </c>
      <c r="F10" s="60">
        <f>VLOOKUP($A10,'Return Data'!$B$7:$R$2292,11,0)</f>
        <v>7.6329000000000002</v>
      </c>
      <c r="G10" s="61">
        <f t="shared" si="1"/>
        <v>57</v>
      </c>
      <c r="H10" s="60">
        <f>VLOOKUP($A10,'Return Data'!$B$7:$R$2292,12,0)</f>
        <v>-3.9733999999999998</v>
      </c>
      <c r="I10" s="61">
        <f t="shared" si="2"/>
        <v>58</v>
      </c>
      <c r="J10" s="60">
        <f>VLOOKUP($A10,'Return Data'!$B$7:$R$2292,13,0)</f>
        <v>-14.8683</v>
      </c>
      <c r="K10" s="61">
        <f t="shared" si="3"/>
        <v>58</v>
      </c>
      <c r="L10" s="60">
        <f>VLOOKUP($A10,'Return Data'!$B$7:$R$2292,17,0)</f>
        <v>11.259499999999999</v>
      </c>
      <c r="M10" s="61">
        <f t="shared" si="4"/>
        <v>55</v>
      </c>
      <c r="N10" s="60">
        <f>VLOOKUP($A10,'Return Data'!$B$7:$R$2292,14,0)</f>
        <v>10.561299999999999</v>
      </c>
      <c r="O10" s="61">
        <f t="shared" si="5"/>
        <v>53</v>
      </c>
      <c r="P10" s="60">
        <f>VLOOKUP($A10,'Return Data'!$B$7:$R$2292,15,0)</f>
        <v>10.680400000000001</v>
      </c>
      <c r="Q10" s="61">
        <f>RANK(P10,P$8:P$65,0)</f>
        <v>22</v>
      </c>
      <c r="R10" s="60">
        <f>VLOOKUP($A10,'Return Data'!$B$7:$R$2292,16,0)</f>
        <v>15.7913</v>
      </c>
      <c r="S10" s="62">
        <f t="shared" si="6"/>
        <v>18</v>
      </c>
    </row>
    <row r="11" spans="1:20" x14ac:dyDescent="0.3">
      <c r="A11" s="58" t="s">
        <v>1991</v>
      </c>
      <c r="B11" s="59">
        <f>VLOOKUP($A11,'Return Data'!$B$7:$R$2292,3,0)</f>
        <v>44882</v>
      </c>
      <c r="C11" s="60">
        <f>VLOOKUP($A11,'Return Data'!$B$7:$R$2292,4,0)</f>
        <v>59.211599999999997</v>
      </c>
      <c r="D11" s="60">
        <f>VLOOKUP($A11,'Return Data'!$B$7:$R$2292,10,0)</f>
        <v>2.5000000000000001E-2</v>
      </c>
      <c r="E11" s="61">
        <f t="shared" si="0"/>
        <v>49</v>
      </c>
      <c r="F11" s="60">
        <f>VLOOKUP($A11,'Return Data'!$B$7:$R$2292,11,0)</f>
        <v>10.6258</v>
      </c>
      <c r="G11" s="61">
        <f t="shared" si="1"/>
        <v>52</v>
      </c>
      <c r="H11" s="60">
        <f>VLOOKUP($A11,'Return Data'!$B$7:$R$2292,12,0)</f>
        <v>0.1177</v>
      </c>
      <c r="I11" s="61">
        <f t="shared" si="2"/>
        <v>55</v>
      </c>
      <c r="J11" s="60">
        <f>VLOOKUP($A11,'Return Data'!$B$7:$R$2292,13,0)</f>
        <v>-5.1262999999999996</v>
      </c>
      <c r="K11" s="61">
        <f t="shared" si="3"/>
        <v>54</v>
      </c>
      <c r="L11" s="60">
        <f>VLOOKUP($A11,'Return Data'!$B$7:$R$2292,17,0)</f>
        <v>14.3184</v>
      </c>
      <c r="M11" s="61">
        <f t="shared" si="4"/>
        <v>54</v>
      </c>
      <c r="N11" s="60">
        <f>VLOOKUP($A11,'Return Data'!$B$7:$R$2292,14,0)</f>
        <v>13.385999999999999</v>
      </c>
      <c r="O11" s="61">
        <f t="shared" si="5"/>
        <v>47</v>
      </c>
      <c r="P11" s="60">
        <f>VLOOKUP($A11,'Return Data'!$B$7:$R$2292,15,0)</f>
        <v>9.3651999999999997</v>
      </c>
      <c r="Q11" s="61">
        <f>RANK(P11,P$8:P$65,0)</f>
        <v>31</v>
      </c>
      <c r="R11" s="60">
        <f>VLOOKUP($A11,'Return Data'!$B$7:$R$2292,16,0)</f>
        <v>11.1137</v>
      </c>
      <c r="S11" s="62">
        <f t="shared" si="6"/>
        <v>48</v>
      </c>
    </row>
    <row r="12" spans="1:20" x14ac:dyDescent="0.3">
      <c r="A12" s="58" t="s">
        <v>2016</v>
      </c>
      <c r="B12" s="59">
        <f>VLOOKUP($A12,'Return Data'!$B$7:$R$2292,3,0)</f>
        <v>44882</v>
      </c>
      <c r="C12" s="60">
        <f>VLOOKUP($A12,'Return Data'!$B$7:$R$2292,4,0)</f>
        <v>16.86</v>
      </c>
      <c r="D12" s="60">
        <f>VLOOKUP($A12,'Return Data'!$B$7:$R$2292,10,0)</f>
        <v>-0.99819999999999998</v>
      </c>
      <c r="E12" s="61">
        <f t="shared" si="0"/>
        <v>56</v>
      </c>
      <c r="F12" s="60">
        <f>VLOOKUP($A12,'Return Data'!$B$7:$R$2292,11,0)</f>
        <v>12.175599999999999</v>
      </c>
      <c r="G12" s="61">
        <f t="shared" si="1"/>
        <v>38</v>
      </c>
      <c r="H12" s="60">
        <f>VLOOKUP($A12,'Return Data'!$B$7:$R$2292,12,0)</f>
        <v>2.1198999999999999</v>
      </c>
      <c r="I12" s="61">
        <f t="shared" si="2"/>
        <v>51</v>
      </c>
      <c r="J12" s="60">
        <f>VLOOKUP($A12,'Return Data'!$B$7:$R$2292,13,0)</f>
        <v>-5.2276999999999996</v>
      </c>
      <c r="K12" s="61">
        <f t="shared" si="3"/>
        <v>55</v>
      </c>
      <c r="L12" s="60">
        <f>VLOOKUP($A12,'Return Data'!$B$7:$R$2292,17,0)</f>
        <v>23.467099999999999</v>
      </c>
      <c r="M12" s="61">
        <f t="shared" si="4"/>
        <v>28</v>
      </c>
      <c r="N12" s="60">
        <f>VLOOKUP($A12,'Return Data'!$B$7:$R$2292,14,0)</f>
        <v>23.662099999999999</v>
      </c>
      <c r="O12" s="61">
        <f t="shared" si="5"/>
        <v>13</v>
      </c>
      <c r="P12" s="60"/>
      <c r="Q12" s="61"/>
      <c r="R12" s="60">
        <f>VLOOKUP($A12,'Return Data'!$B$7:$R$2292,16,0)</f>
        <v>11.636900000000001</v>
      </c>
      <c r="S12" s="62">
        <f t="shared" si="6"/>
        <v>45</v>
      </c>
    </row>
    <row r="13" spans="1:20" x14ac:dyDescent="0.3">
      <c r="A13" s="58" t="s">
        <v>2018</v>
      </c>
      <c r="B13" s="59">
        <f>VLOOKUP($A13,'Return Data'!$B$7:$R$2292,3,0)</f>
        <v>44882</v>
      </c>
      <c r="C13" s="60">
        <f>VLOOKUP($A13,'Return Data'!$B$7:$R$2292,4,0)</f>
        <v>19.98</v>
      </c>
      <c r="D13" s="60">
        <f>VLOOKUP($A13,'Return Data'!$B$7:$R$2292,10,0)</f>
        <v>-0.89290000000000003</v>
      </c>
      <c r="E13" s="61">
        <f t="shared" si="0"/>
        <v>55</v>
      </c>
      <c r="F13" s="60">
        <f>VLOOKUP($A13,'Return Data'!$B$7:$R$2292,11,0)</f>
        <v>12.184200000000001</v>
      </c>
      <c r="G13" s="61">
        <f t="shared" si="1"/>
        <v>37</v>
      </c>
      <c r="H13" s="60">
        <f>VLOOKUP($A13,'Return Data'!$B$7:$R$2292,12,0)</f>
        <v>1.0622</v>
      </c>
      <c r="I13" s="61">
        <f t="shared" si="2"/>
        <v>54</v>
      </c>
      <c r="J13" s="60">
        <f>VLOOKUP($A13,'Return Data'!$B$7:$R$2292,13,0)</f>
        <v>-5.8879000000000001</v>
      </c>
      <c r="K13" s="61">
        <f t="shared" si="3"/>
        <v>56</v>
      </c>
      <c r="L13" s="60">
        <f>VLOOKUP($A13,'Return Data'!$B$7:$R$2292,17,0)</f>
        <v>21.700299999999999</v>
      </c>
      <c r="M13" s="61">
        <f t="shared" si="4"/>
        <v>36</v>
      </c>
      <c r="N13" s="60">
        <f>VLOOKUP($A13,'Return Data'!$B$7:$R$2292,14,0)</f>
        <v>20.930499999999999</v>
      </c>
      <c r="O13" s="61">
        <f t="shared" si="5"/>
        <v>16</v>
      </c>
      <c r="P13" s="60"/>
      <c r="Q13" s="61"/>
      <c r="R13" s="60">
        <f>VLOOKUP($A13,'Return Data'!$B$7:$R$2292,16,0)</f>
        <v>18.477499999999999</v>
      </c>
      <c r="S13" s="62">
        <f t="shared" si="6"/>
        <v>8</v>
      </c>
    </row>
    <row r="14" spans="1:20" x14ac:dyDescent="0.3">
      <c r="A14" s="58" t="s">
        <v>2020</v>
      </c>
      <c r="B14" s="59">
        <f>VLOOKUP($A14,'Return Data'!$B$7:$R$2292,3,0)</f>
        <v>44882</v>
      </c>
      <c r="C14" s="60">
        <f>VLOOKUP($A14,'Return Data'!$B$7:$R$2292,4,0)</f>
        <v>101.64</v>
      </c>
      <c r="D14" s="60">
        <f>VLOOKUP($A14,'Return Data'!$B$7:$R$2292,10,0)</f>
        <v>3.2507000000000001</v>
      </c>
      <c r="E14" s="61">
        <f t="shared" si="0"/>
        <v>12</v>
      </c>
      <c r="F14" s="60">
        <f>VLOOKUP($A14,'Return Data'!$B$7:$R$2292,11,0)</f>
        <v>14.2536</v>
      </c>
      <c r="G14" s="61">
        <f t="shared" si="1"/>
        <v>19</v>
      </c>
      <c r="H14" s="60">
        <f>VLOOKUP($A14,'Return Data'!$B$7:$R$2292,12,0)</f>
        <v>5.9191000000000003</v>
      </c>
      <c r="I14" s="61">
        <f t="shared" si="2"/>
        <v>29</v>
      </c>
      <c r="J14" s="60">
        <f>VLOOKUP($A14,'Return Data'!$B$7:$R$2292,13,0)</f>
        <v>-2.3256000000000001</v>
      </c>
      <c r="K14" s="61">
        <f t="shared" si="3"/>
        <v>45</v>
      </c>
      <c r="L14" s="60">
        <f>VLOOKUP($A14,'Return Data'!$B$7:$R$2292,17,0)</f>
        <v>23.508700000000001</v>
      </c>
      <c r="M14" s="61">
        <f t="shared" si="4"/>
        <v>27</v>
      </c>
      <c r="N14" s="60">
        <f>VLOOKUP($A14,'Return Data'!$B$7:$R$2292,14,0)</f>
        <v>23.020099999999999</v>
      </c>
      <c r="O14" s="61">
        <f t="shared" si="5"/>
        <v>15</v>
      </c>
      <c r="P14" s="60">
        <f>VLOOKUP($A14,'Return Data'!$B$7:$R$2292,15,0)</f>
        <v>13.8536</v>
      </c>
      <c r="Q14" s="61">
        <f t="shared" ref="Q14:Q21" si="7">RANK(P14,P$8:P$65,0)</f>
        <v>7</v>
      </c>
      <c r="R14" s="60">
        <f>VLOOKUP($A14,'Return Data'!$B$7:$R$2292,16,0)</f>
        <v>18.392700000000001</v>
      </c>
      <c r="S14" s="62">
        <f t="shared" si="6"/>
        <v>9</v>
      </c>
    </row>
    <row r="15" spans="1:20" x14ac:dyDescent="0.3">
      <c r="A15" s="58" t="s">
        <v>274</v>
      </c>
      <c r="B15" s="59">
        <f>VLOOKUP($A15,'Return Data'!$B$7:$R$2292,3,0)</f>
        <v>44882</v>
      </c>
      <c r="C15" s="60">
        <f>VLOOKUP($A15,'Return Data'!$B$7:$R$2292,4,0)</f>
        <v>119.05</v>
      </c>
      <c r="D15" s="60">
        <f>VLOOKUP($A15,'Return Data'!$B$7:$R$2292,10,0)</f>
        <v>0.81289999999999996</v>
      </c>
      <c r="E15" s="61">
        <f t="shared" si="0"/>
        <v>46</v>
      </c>
      <c r="F15" s="60">
        <f>VLOOKUP($A15,'Return Data'!$B$7:$R$2292,11,0)</f>
        <v>13.7058</v>
      </c>
      <c r="G15" s="61">
        <f t="shared" si="1"/>
        <v>21</v>
      </c>
      <c r="H15" s="60">
        <f>VLOOKUP($A15,'Return Data'!$B$7:$R$2292,12,0)</f>
        <v>4.0191999999999997</v>
      </c>
      <c r="I15" s="61">
        <f t="shared" si="2"/>
        <v>43</v>
      </c>
      <c r="J15" s="60">
        <f>VLOOKUP($A15,'Return Data'!$B$7:$R$2292,13,0)</f>
        <v>-1.1294999999999999</v>
      </c>
      <c r="K15" s="61">
        <f t="shared" si="3"/>
        <v>41</v>
      </c>
      <c r="L15" s="60">
        <f>VLOOKUP($A15,'Return Data'!$B$7:$R$2292,17,0)</f>
        <v>22.657499999999999</v>
      </c>
      <c r="M15" s="61">
        <f t="shared" si="4"/>
        <v>33</v>
      </c>
      <c r="N15" s="60">
        <f>VLOOKUP($A15,'Return Data'!$B$7:$R$2292,14,0)</f>
        <v>20.663399999999999</v>
      </c>
      <c r="O15" s="61">
        <f t="shared" si="5"/>
        <v>17</v>
      </c>
      <c r="P15" s="60">
        <f>VLOOKUP($A15,'Return Data'!$B$7:$R$2292,15,0)</f>
        <v>15.7028</v>
      </c>
      <c r="Q15" s="61">
        <f t="shared" si="7"/>
        <v>3</v>
      </c>
      <c r="R15" s="60">
        <f>VLOOKUP($A15,'Return Data'!$B$7:$R$2292,16,0)</f>
        <v>19.308599999999998</v>
      </c>
      <c r="S15" s="62">
        <f t="shared" si="6"/>
        <v>7</v>
      </c>
    </row>
    <row r="16" spans="1:20" x14ac:dyDescent="0.3">
      <c r="A16" s="58" t="s">
        <v>275</v>
      </c>
      <c r="B16" s="59">
        <f>VLOOKUP($A16,'Return Data'!$B$7:$R$2292,3,0)</f>
        <v>44882</v>
      </c>
      <c r="C16" s="60">
        <f>VLOOKUP($A16,'Return Data'!$B$7:$R$2292,4,0)</f>
        <v>83.98</v>
      </c>
      <c r="D16" s="60">
        <f>VLOOKUP($A16,'Return Data'!$B$7:$R$2292,10,0)</f>
        <v>1.522</v>
      </c>
      <c r="E16" s="61">
        <f t="shared" si="0"/>
        <v>38</v>
      </c>
      <c r="F16" s="60">
        <f>VLOOKUP($A16,'Return Data'!$B$7:$R$2292,11,0)</f>
        <v>11.6503</v>
      </c>
      <c r="G16" s="61">
        <f t="shared" si="1"/>
        <v>44</v>
      </c>
      <c r="H16" s="60">
        <f>VLOOKUP($A16,'Return Data'!$B$7:$R$2292,12,0)</f>
        <v>5.3304999999999998</v>
      </c>
      <c r="I16" s="61">
        <f t="shared" si="2"/>
        <v>35</v>
      </c>
      <c r="J16" s="60">
        <f>VLOOKUP($A16,'Return Data'!$B$7:$R$2292,13,0)</f>
        <v>0.86960000000000004</v>
      </c>
      <c r="K16" s="61">
        <f t="shared" si="3"/>
        <v>31</v>
      </c>
      <c r="L16" s="60">
        <f>VLOOKUP($A16,'Return Data'!$B$7:$R$2292,17,0)</f>
        <v>24.128</v>
      </c>
      <c r="M16" s="61">
        <f t="shared" si="4"/>
        <v>24</v>
      </c>
      <c r="N16" s="60">
        <f>VLOOKUP($A16,'Return Data'!$B$7:$R$2292,14,0)</f>
        <v>18.238700000000001</v>
      </c>
      <c r="O16" s="61">
        <f t="shared" si="5"/>
        <v>26</v>
      </c>
      <c r="P16" s="60">
        <f>VLOOKUP($A16,'Return Data'!$B$7:$R$2292,15,0)</f>
        <v>12.4826</v>
      </c>
      <c r="Q16" s="61">
        <f t="shared" si="7"/>
        <v>12</v>
      </c>
      <c r="R16" s="60">
        <f>VLOOKUP($A16,'Return Data'!$B$7:$R$2292,16,0)</f>
        <v>14.3774</v>
      </c>
      <c r="S16" s="62">
        <f t="shared" si="6"/>
        <v>28</v>
      </c>
    </row>
    <row r="17" spans="1:19" x14ac:dyDescent="0.3">
      <c r="A17" s="58" t="s">
        <v>276</v>
      </c>
      <c r="B17" s="59">
        <f>VLOOKUP($A17,'Return Data'!$B$7:$R$2292,3,0)</f>
        <v>44882</v>
      </c>
      <c r="C17" s="60">
        <f>VLOOKUP($A17,'Return Data'!$B$7:$R$2292,4,0)</f>
        <v>73.010000000000005</v>
      </c>
      <c r="D17" s="60">
        <f>VLOOKUP($A17,'Return Data'!$B$7:$R$2292,10,0)</f>
        <v>1.9123000000000001</v>
      </c>
      <c r="E17" s="61">
        <f t="shared" si="0"/>
        <v>29</v>
      </c>
      <c r="F17" s="60">
        <f>VLOOKUP($A17,'Return Data'!$B$7:$R$2292,11,0)</f>
        <v>13.246499999999999</v>
      </c>
      <c r="G17" s="61">
        <f t="shared" si="1"/>
        <v>29</v>
      </c>
      <c r="H17" s="60">
        <f>VLOOKUP($A17,'Return Data'!$B$7:$R$2292,12,0)</f>
        <v>4.2553000000000001</v>
      </c>
      <c r="I17" s="61">
        <f t="shared" si="2"/>
        <v>41</v>
      </c>
      <c r="J17" s="60">
        <f>VLOOKUP($A17,'Return Data'!$B$7:$R$2292,13,0)</f>
        <v>0.60629999999999995</v>
      </c>
      <c r="K17" s="61">
        <f t="shared" si="3"/>
        <v>34</v>
      </c>
      <c r="L17" s="60">
        <f>VLOOKUP($A17,'Return Data'!$B$7:$R$2292,17,0)</f>
        <v>19.753900000000002</v>
      </c>
      <c r="M17" s="61">
        <f t="shared" si="4"/>
        <v>42</v>
      </c>
      <c r="N17" s="60">
        <f>VLOOKUP($A17,'Return Data'!$B$7:$R$2292,14,0)</f>
        <v>15.167999999999999</v>
      </c>
      <c r="O17" s="61">
        <f t="shared" si="5"/>
        <v>38</v>
      </c>
      <c r="P17" s="60">
        <f>VLOOKUP($A17,'Return Data'!$B$7:$R$2292,15,0)</f>
        <v>9.4747000000000003</v>
      </c>
      <c r="Q17" s="61">
        <f t="shared" si="7"/>
        <v>30</v>
      </c>
      <c r="R17" s="60">
        <f>VLOOKUP($A17,'Return Data'!$B$7:$R$2292,16,0)</f>
        <v>15.387</v>
      </c>
      <c r="S17" s="62">
        <f t="shared" si="6"/>
        <v>20</v>
      </c>
    </row>
    <row r="18" spans="1:19" x14ac:dyDescent="0.3">
      <c r="A18" s="58" t="s">
        <v>278</v>
      </c>
      <c r="B18" s="59">
        <f>VLOOKUP($A18,'Return Data'!$B$7:$R$2292,3,0)</f>
        <v>44882</v>
      </c>
      <c r="C18" s="60">
        <f>VLOOKUP($A18,'Return Data'!$B$7:$R$2292,4,0)</f>
        <v>920.55719999999997</v>
      </c>
      <c r="D18" s="60">
        <f>VLOOKUP($A18,'Return Data'!$B$7:$R$2292,10,0)</f>
        <v>4.1197999999999997</v>
      </c>
      <c r="E18" s="61">
        <f t="shared" si="0"/>
        <v>4</v>
      </c>
      <c r="F18" s="60">
        <f>VLOOKUP($A18,'Return Data'!$B$7:$R$2292,11,0)</f>
        <v>15.2385</v>
      </c>
      <c r="G18" s="61">
        <f t="shared" si="1"/>
        <v>12</v>
      </c>
      <c r="H18" s="60">
        <f>VLOOKUP($A18,'Return Data'!$B$7:$R$2292,12,0)</f>
        <v>7.3563999999999998</v>
      </c>
      <c r="I18" s="61">
        <f t="shared" si="2"/>
        <v>22</v>
      </c>
      <c r="J18" s="60">
        <f>VLOOKUP($A18,'Return Data'!$B$7:$R$2292,13,0)</f>
        <v>2.3573</v>
      </c>
      <c r="K18" s="61">
        <f t="shared" si="3"/>
        <v>27</v>
      </c>
      <c r="L18" s="60">
        <f>VLOOKUP($A18,'Return Data'!$B$7:$R$2292,17,0)</f>
        <v>25.540800000000001</v>
      </c>
      <c r="M18" s="61">
        <f t="shared" si="4"/>
        <v>19</v>
      </c>
      <c r="N18" s="60">
        <f>VLOOKUP($A18,'Return Data'!$B$7:$R$2292,14,0)</f>
        <v>17.5425</v>
      </c>
      <c r="O18" s="61">
        <f t="shared" si="5"/>
        <v>29</v>
      </c>
      <c r="P18" s="60">
        <f>VLOOKUP($A18,'Return Data'!$B$7:$R$2292,15,0)</f>
        <v>10.933199999999999</v>
      </c>
      <c r="Q18" s="61">
        <f t="shared" si="7"/>
        <v>20</v>
      </c>
      <c r="R18" s="60">
        <f>VLOOKUP($A18,'Return Data'!$B$7:$R$2292,16,0)</f>
        <v>21.100300000000001</v>
      </c>
      <c r="S18" s="62">
        <f t="shared" si="6"/>
        <v>5</v>
      </c>
    </row>
    <row r="19" spans="1:19" x14ac:dyDescent="0.3">
      <c r="A19" s="58" t="s">
        <v>280</v>
      </c>
      <c r="B19" s="59">
        <f>VLOOKUP($A19,'Return Data'!$B$7:$R$2292,3,0)</f>
        <v>44882</v>
      </c>
      <c r="C19" s="60">
        <f>VLOOKUP($A19,'Return Data'!$B$7:$R$2292,4,0)</f>
        <v>2694.6445681447699</v>
      </c>
      <c r="D19" s="60">
        <f>VLOOKUP($A19,'Return Data'!$B$7:$R$2292,10,0)</f>
        <v>4.1113999999999997</v>
      </c>
      <c r="E19" s="61">
        <f t="shared" si="0"/>
        <v>5</v>
      </c>
      <c r="F19" s="60">
        <f>VLOOKUP($A19,'Return Data'!$B$7:$R$2292,11,0)</f>
        <v>17.284700000000001</v>
      </c>
      <c r="G19" s="61">
        <f t="shared" si="1"/>
        <v>4</v>
      </c>
      <c r="H19" s="60">
        <f>VLOOKUP($A19,'Return Data'!$B$7:$R$2292,12,0)</f>
        <v>14.522399999999999</v>
      </c>
      <c r="I19" s="61">
        <f t="shared" si="2"/>
        <v>1</v>
      </c>
      <c r="J19" s="60">
        <f>VLOOKUP($A19,'Return Data'!$B$7:$R$2292,13,0)</f>
        <v>9.0409000000000006</v>
      </c>
      <c r="K19" s="61">
        <f t="shared" si="3"/>
        <v>4</v>
      </c>
      <c r="L19" s="60">
        <f>VLOOKUP($A19,'Return Data'!$B$7:$R$2292,17,0)</f>
        <v>28.334199999999999</v>
      </c>
      <c r="M19" s="61">
        <f t="shared" si="4"/>
        <v>14</v>
      </c>
      <c r="N19" s="60">
        <f>VLOOKUP($A19,'Return Data'!$B$7:$R$2292,14,0)</f>
        <v>17.315799999999999</v>
      </c>
      <c r="O19" s="61">
        <f t="shared" si="5"/>
        <v>32</v>
      </c>
      <c r="P19" s="60">
        <f>VLOOKUP($A19,'Return Data'!$B$7:$R$2292,15,0)</f>
        <v>8.8922000000000008</v>
      </c>
      <c r="Q19" s="61">
        <f t="shared" si="7"/>
        <v>33</v>
      </c>
      <c r="R19" s="60">
        <f>VLOOKUP($A19,'Return Data'!$B$7:$R$2292,16,0)</f>
        <v>23.368200000000002</v>
      </c>
      <c r="S19" s="62">
        <f t="shared" si="6"/>
        <v>3</v>
      </c>
    </row>
    <row r="20" spans="1:19" x14ac:dyDescent="0.3">
      <c r="A20" s="58" t="s">
        <v>281</v>
      </c>
      <c r="B20" s="59">
        <f>VLOOKUP($A20,'Return Data'!$B$7:$R$2292,3,0)</f>
        <v>44882</v>
      </c>
      <c r="C20" s="60">
        <f>VLOOKUP($A20,'Return Data'!$B$7:$R$2292,4,0)</f>
        <v>57.744999999999997</v>
      </c>
      <c r="D20" s="60">
        <f>VLOOKUP($A20,'Return Data'!$B$7:$R$2292,10,0)</f>
        <v>0.82320000000000004</v>
      </c>
      <c r="E20" s="61">
        <f t="shared" si="0"/>
        <v>45</v>
      </c>
      <c r="F20" s="60">
        <f>VLOOKUP($A20,'Return Data'!$B$7:$R$2292,11,0)</f>
        <v>13.1427</v>
      </c>
      <c r="G20" s="61">
        <f t="shared" si="1"/>
        <v>31</v>
      </c>
      <c r="H20" s="60">
        <f>VLOOKUP($A20,'Return Data'!$B$7:$R$2292,12,0)</f>
        <v>3.3</v>
      </c>
      <c r="I20" s="61">
        <f t="shared" si="2"/>
        <v>48</v>
      </c>
      <c r="J20" s="60">
        <f>VLOOKUP($A20,'Return Data'!$B$7:$R$2292,13,0)</f>
        <v>-0.68430000000000002</v>
      </c>
      <c r="K20" s="61">
        <f t="shared" si="3"/>
        <v>40</v>
      </c>
      <c r="L20" s="60">
        <f>VLOOKUP($A20,'Return Data'!$B$7:$R$2292,17,0)</f>
        <v>20.8813</v>
      </c>
      <c r="M20" s="61">
        <f t="shared" si="4"/>
        <v>38</v>
      </c>
      <c r="N20" s="60">
        <f>VLOOKUP($A20,'Return Data'!$B$7:$R$2292,14,0)</f>
        <v>15.540800000000001</v>
      </c>
      <c r="O20" s="61">
        <f t="shared" si="5"/>
        <v>37</v>
      </c>
      <c r="P20" s="60">
        <f>VLOOKUP($A20,'Return Data'!$B$7:$R$2292,15,0)</f>
        <v>8.8446999999999996</v>
      </c>
      <c r="Q20" s="61">
        <f t="shared" si="7"/>
        <v>34</v>
      </c>
      <c r="R20" s="60">
        <f>VLOOKUP($A20,'Return Data'!$B$7:$R$2292,16,0)</f>
        <v>11.677099999999999</v>
      </c>
      <c r="S20" s="62">
        <f t="shared" si="6"/>
        <v>44</v>
      </c>
    </row>
    <row r="21" spans="1:19" x14ac:dyDescent="0.3">
      <c r="A21" s="58" t="s">
        <v>282</v>
      </c>
      <c r="B21" s="59">
        <f>VLOOKUP($A21,'Return Data'!$B$7:$R$2292,3,0)</f>
        <v>44882</v>
      </c>
      <c r="C21" s="60">
        <f>VLOOKUP($A21,'Return Data'!$B$7:$R$2292,4,0)</f>
        <v>613.58000000000004</v>
      </c>
      <c r="D21" s="60">
        <f>VLOOKUP($A21,'Return Data'!$B$7:$R$2292,10,0)</f>
        <v>1.3545</v>
      </c>
      <c r="E21" s="61">
        <f t="shared" si="0"/>
        <v>39</v>
      </c>
      <c r="F21" s="60">
        <f>VLOOKUP($A21,'Return Data'!$B$7:$R$2292,11,0)</f>
        <v>11.9406</v>
      </c>
      <c r="G21" s="61">
        <f t="shared" si="1"/>
        <v>40</v>
      </c>
      <c r="H21" s="60">
        <f>VLOOKUP($A21,'Return Data'!$B$7:$R$2292,12,0)</f>
        <v>4.7207999999999997</v>
      </c>
      <c r="I21" s="61">
        <f t="shared" si="2"/>
        <v>39</v>
      </c>
      <c r="J21" s="60">
        <f>VLOOKUP($A21,'Return Data'!$B$7:$R$2292,13,0)</f>
        <v>-0.52690000000000003</v>
      </c>
      <c r="K21" s="61">
        <f t="shared" si="3"/>
        <v>39</v>
      </c>
      <c r="L21" s="60">
        <f>VLOOKUP($A21,'Return Data'!$B$7:$R$2292,17,0)</f>
        <v>23.369499999999999</v>
      </c>
      <c r="M21" s="61">
        <f t="shared" si="4"/>
        <v>30</v>
      </c>
      <c r="N21" s="60">
        <f>VLOOKUP($A21,'Return Data'!$B$7:$R$2292,14,0)</f>
        <v>17.2498</v>
      </c>
      <c r="O21" s="61">
        <f t="shared" si="5"/>
        <v>33</v>
      </c>
      <c r="P21" s="60">
        <f>VLOOKUP($A21,'Return Data'!$B$7:$R$2292,15,0)</f>
        <v>12.2887</v>
      </c>
      <c r="Q21" s="61">
        <f t="shared" si="7"/>
        <v>15</v>
      </c>
      <c r="R21" s="60">
        <f>VLOOKUP($A21,'Return Data'!$B$7:$R$2292,16,0)</f>
        <v>19.358899999999998</v>
      </c>
      <c r="S21" s="62">
        <f t="shared" si="6"/>
        <v>6</v>
      </c>
    </row>
    <row r="22" spans="1:19" x14ac:dyDescent="0.3">
      <c r="A22" s="58" t="s">
        <v>283</v>
      </c>
      <c r="B22" s="59">
        <f>VLOOKUP($A22,'Return Data'!$B$7:$R$2292,3,0)</f>
        <v>44882</v>
      </c>
      <c r="C22" s="60">
        <f>VLOOKUP($A22,'Return Data'!$B$7:$R$2292,4,0)</f>
        <v>17.920000000000002</v>
      </c>
      <c r="D22" s="60">
        <f>VLOOKUP($A22,'Return Data'!$B$7:$R$2292,10,0)</f>
        <v>2.2248000000000001</v>
      </c>
      <c r="E22" s="61">
        <f t="shared" si="0"/>
        <v>21</v>
      </c>
      <c r="F22" s="60">
        <f>VLOOKUP($A22,'Return Data'!$B$7:$R$2292,11,0)</f>
        <v>18.832899999999999</v>
      </c>
      <c r="G22" s="61">
        <f t="shared" si="1"/>
        <v>1</v>
      </c>
      <c r="H22" s="60">
        <f>VLOOKUP($A22,'Return Data'!$B$7:$R$2292,12,0)</f>
        <v>12.351100000000001</v>
      </c>
      <c r="I22" s="61">
        <f t="shared" si="2"/>
        <v>6</v>
      </c>
      <c r="J22" s="60">
        <f>VLOOKUP($A22,'Return Data'!$B$7:$R$2292,13,0)</f>
        <v>6.9851000000000001</v>
      </c>
      <c r="K22" s="61">
        <f t="shared" si="3"/>
        <v>8</v>
      </c>
      <c r="L22" s="60">
        <f>VLOOKUP($A22,'Return Data'!$B$7:$R$2292,17,0)</f>
        <v>24.993500000000001</v>
      </c>
      <c r="M22" s="61">
        <f t="shared" si="4"/>
        <v>20</v>
      </c>
      <c r="N22" s="60">
        <f>VLOOKUP($A22,'Return Data'!$B$7:$R$2292,14,0)</f>
        <v>16.668800000000001</v>
      </c>
      <c r="O22" s="61">
        <f t="shared" si="5"/>
        <v>35</v>
      </c>
      <c r="P22" s="60"/>
      <c r="Q22" s="61"/>
      <c r="R22" s="60">
        <f>VLOOKUP($A22,'Return Data'!$B$7:$R$2292,16,0)</f>
        <v>13.342599999999999</v>
      </c>
      <c r="S22" s="62">
        <f t="shared" si="6"/>
        <v>33</v>
      </c>
    </row>
    <row r="23" spans="1:19" x14ac:dyDescent="0.3">
      <c r="A23" s="58" t="s">
        <v>284</v>
      </c>
      <c r="B23" s="59">
        <f>VLOOKUP($A23,'Return Data'!$B$7:$R$2292,3,0)</f>
        <v>44882</v>
      </c>
      <c r="C23" s="60">
        <f>VLOOKUP($A23,'Return Data'!$B$7:$R$2292,4,0)</f>
        <v>39.96</v>
      </c>
      <c r="D23" s="60">
        <f>VLOOKUP($A23,'Return Data'!$B$7:$R$2292,10,0)</f>
        <v>1.2414000000000001</v>
      </c>
      <c r="E23" s="61">
        <f t="shared" si="0"/>
        <v>41</v>
      </c>
      <c r="F23" s="60">
        <f>VLOOKUP($A23,'Return Data'!$B$7:$R$2292,11,0)</f>
        <v>13.555</v>
      </c>
      <c r="G23" s="61">
        <f t="shared" si="1"/>
        <v>25</v>
      </c>
      <c r="H23" s="60">
        <f>VLOOKUP($A23,'Return Data'!$B$7:$R$2292,12,0)</f>
        <v>5.5746000000000002</v>
      </c>
      <c r="I23" s="61">
        <f t="shared" si="2"/>
        <v>32</v>
      </c>
      <c r="J23" s="60">
        <f>VLOOKUP($A23,'Return Data'!$B$7:$R$2292,13,0)</f>
        <v>0.80730000000000002</v>
      </c>
      <c r="K23" s="61">
        <f t="shared" si="3"/>
        <v>32</v>
      </c>
      <c r="L23" s="60">
        <f>VLOOKUP($A23,'Return Data'!$B$7:$R$2292,17,0)</f>
        <v>19.441800000000001</v>
      </c>
      <c r="M23" s="61">
        <f t="shared" si="4"/>
        <v>44</v>
      </c>
      <c r="N23" s="60">
        <f>VLOOKUP($A23,'Return Data'!$B$7:$R$2292,14,0)</f>
        <v>12.4175</v>
      </c>
      <c r="O23" s="61">
        <f t="shared" si="5"/>
        <v>49</v>
      </c>
      <c r="P23" s="60">
        <f>VLOOKUP($A23,'Return Data'!$B$7:$R$2292,15,0)</f>
        <v>8.7294</v>
      </c>
      <c r="Q23" s="61">
        <f>RANK(P23,P$8:P$65,0)</f>
        <v>35</v>
      </c>
      <c r="R23" s="60">
        <f>VLOOKUP($A23,'Return Data'!$B$7:$R$2292,16,0)</f>
        <v>16.265999999999998</v>
      </c>
      <c r="S23" s="62">
        <f t="shared" si="6"/>
        <v>15</v>
      </c>
    </row>
    <row r="24" spans="1:19" x14ac:dyDescent="0.3">
      <c r="A24" s="58" t="s">
        <v>285</v>
      </c>
      <c r="B24" s="59">
        <f>VLOOKUP($A24,'Return Data'!$B$7:$R$2292,3,0)</f>
        <v>44882</v>
      </c>
      <c r="C24" s="60">
        <f>VLOOKUP($A24,'Return Data'!$B$7:$R$2292,4,0)</f>
        <v>101.77800000000001</v>
      </c>
      <c r="D24" s="60">
        <f>VLOOKUP($A24,'Return Data'!$B$7:$R$2292,10,0)</f>
        <v>2.0935000000000001</v>
      </c>
      <c r="E24" s="61">
        <f t="shared" si="0"/>
        <v>25</v>
      </c>
      <c r="F24" s="60">
        <f>VLOOKUP($A24,'Return Data'!$B$7:$R$2292,11,0)</f>
        <v>11.4154</v>
      </c>
      <c r="G24" s="61">
        <f t="shared" si="1"/>
        <v>47</v>
      </c>
      <c r="H24" s="60">
        <f>VLOOKUP($A24,'Return Data'!$B$7:$R$2292,12,0)</f>
        <v>5.6993999999999998</v>
      </c>
      <c r="I24" s="61">
        <f t="shared" si="2"/>
        <v>30</v>
      </c>
      <c r="J24" s="60">
        <f>VLOOKUP($A24,'Return Data'!$B$7:$R$2292,13,0)</f>
        <v>2.5988000000000002</v>
      </c>
      <c r="K24" s="61">
        <f t="shared" si="3"/>
        <v>24</v>
      </c>
      <c r="L24" s="60">
        <f>VLOOKUP($A24,'Return Data'!$B$7:$R$2292,17,0)</f>
        <v>30.799199999999999</v>
      </c>
      <c r="M24" s="61">
        <f t="shared" si="4"/>
        <v>13</v>
      </c>
      <c r="N24" s="60">
        <f>VLOOKUP($A24,'Return Data'!$B$7:$R$2292,14,0)</f>
        <v>23.529399999999999</v>
      </c>
      <c r="O24" s="61">
        <f t="shared" si="5"/>
        <v>14</v>
      </c>
      <c r="P24" s="60">
        <f>VLOOKUP($A24,'Return Data'!$B$7:$R$2292,15,0)</f>
        <v>12.7858</v>
      </c>
      <c r="Q24" s="61">
        <f>RANK(P24,P$8:P$65,0)</f>
        <v>10</v>
      </c>
      <c r="R24" s="60">
        <f>VLOOKUP($A24,'Return Data'!$B$7:$R$2292,16,0)</f>
        <v>18.164200000000001</v>
      </c>
      <c r="S24" s="62">
        <f t="shared" si="6"/>
        <v>11</v>
      </c>
    </row>
    <row r="25" spans="1:19" x14ac:dyDescent="0.3">
      <c r="A25" s="58" t="s">
        <v>286</v>
      </c>
      <c r="B25" s="59">
        <f>VLOOKUP($A25,'Return Data'!$B$7:$R$2292,3,0)</f>
        <v>44882</v>
      </c>
      <c r="C25" s="60">
        <f>VLOOKUP($A25,'Return Data'!$B$7:$R$2292,4,0)</f>
        <v>13.85</v>
      </c>
      <c r="D25" s="60">
        <f>VLOOKUP($A25,'Return Data'!$B$7:$R$2292,10,0)</f>
        <v>1.5396000000000001</v>
      </c>
      <c r="E25" s="61">
        <f t="shared" si="0"/>
        <v>36</v>
      </c>
      <c r="F25" s="60">
        <f>VLOOKUP($A25,'Return Data'!$B$7:$R$2292,11,0)</f>
        <v>11.7837</v>
      </c>
      <c r="G25" s="61">
        <f t="shared" si="1"/>
        <v>42</v>
      </c>
      <c r="H25" s="60">
        <f>VLOOKUP($A25,'Return Data'!$B$7:$R$2292,12,0)</f>
        <v>5.2431999999999999</v>
      </c>
      <c r="I25" s="61">
        <f t="shared" si="2"/>
        <v>36</v>
      </c>
      <c r="J25" s="60">
        <f>VLOOKUP($A25,'Return Data'!$B$7:$R$2292,13,0)</f>
        <v>-0.14419999999999999</v>
      </c>
      <c r="K25" s="61">
        <f t="shared" si="3"/>
        <v>38</v>
      </c>
      <c r="L25" s="60">
        <f>VLOOKUP($A25,'Return Data'!$B$7:$R$2292,17,0)</f>
        <v>15.791</v>
      </c>
      <c r="M25" s="61">
        <f t="shared" si="4"/>
        <v>52</v>
      </c>
      <c r="N25" s="60">
        <f>VLOOKUP($A25,'Return Data'!$B$7:$R$2292,14,0)</f>
        <v>11.9206</v>
      </c>
      <c r="O25" s="61">
        <f t="shared" si="5"/>
        <v>51</v>
      </c>
      <c r="P25" s="60"/>
      <c r="Q25" s="61"/>
      <c r="R25" s="60">
        <f>VLOOKUP($A25,'Return Data'!$B$7:$R$2292,16,0)</f>
        <v>6.8868</v>
      </c>
      <c r="S25" s="62">
        <f t="shared" si="6"/>
        <v>57</v>
      </c>
    </row>
    <row r="26" spans="1:19" x14ac:dyDescent="0.3">
      <c r="A26" s="58" t="s">
        <v>287</v>
      </c>
      <c r="B26" s="59">
        <f>VLOOKUP($A26,'Return Data'!$B$7:$R$2292,3,0)</f>
        <v>44882</v>
      </c>
      <c r="C26" s="60">
        <f>VLOOKUP($A26,'Return Data'!$B$7:$R$2292,4,0)</f>
        <v>79.45</v>
      </c>
      <c r="D26" s="60">
        <f>VLOOKUP($A26,'Return Data'!$B$7:$R$2292,10,0)</f>
        <v>-0.18840000000000001</v>
      </c>
      <c r="E26" s="61">
        <f t="shared" si="0"/>
        <v>51</v>
      </c>
      <c r="F26" s="60">
        <f>VLOOKUP($A26,'Return Data'!$B$7:$R$2292,11,0)</f>
        <v>8.9999000000000002</v>
      </c>
      <c r="G26" s="61">
        <f t="shared" si="1"/>
        <v>56</v>
      </c>
      <c r="H26" s="60">
        <f>VLOOKUP($A26,'Return Data'!$B$7:$R$2292,12,0)</f>
        <v>-1.6830000000000001</v>
      </c>
      <c r="I26" s="61">
        <f t="shared" si="2"/>
        <v>57</v>
      </c>
      <c r="J26" s="60">
        <f>VLOOKUP($A26,'Return Data'!$B$7:$R$2292,13,0)</f>
        <v>-8.0653000000000006</v>
      </c>
      <c r="K26" s="61">
        <f t="shared" si="3"/>
        <v>57</v>
      </c>
      <c r="L26" s="60">
        <f>VLOOKUP($A26,'Return Data'!$B$7:$R$2292,17,0)</f>
        <v>16.808299999999999</v>
      </c>
      <c r="M26" s="61">
        <f t="shared" si="4"/>
        <v>50</v>
      </c>
      <c r="N26" s="60">
        <f>VLOOKUP($A26,'Return Data'!$B$7:$R$2292,14,0)</f>
        <v>14.405200000000001</v>
      </c>
      <c r="O26" s="61">
        <f t="shared" si="5"/>
        <v>43</v>
      </c>
      <c r="P26" s="60">
        <f>VLOOKUP($A26,'Return Data'!$B$7:$R$2292,15,0)</f>
        <v>10.750400000000001</v>
      </c>
      <c r="Q26" s="61">
        <f>RANK(P26,P$8:P$65,0)</f>
        <v>21</v>
      </c>
      <c r="R26" s="60">
        <f>VLOOKUP($A26,'Return Data'!$B$7:$R$2292,16,0)</f>
        <v>13.926399999999999</v>
      </c>
      <c r="S26" s="62">
        <f t="shared" si="6"/>
        <v>31</v>
      </c>
    </row>
    <row r="27" spans="1:19" x14ac:dyDescent="0.3">
      <c r="A27" s="58" t="s">
        <v>288</v>
      </c>
      <c r="B27" s="59">
        <f>VLOOKUP($A27,'Return Data'!$B$7:$R$2292,3,0)</f>
        <v>44882</v>
      </c>
      <c r="C27" s="60">
        <f>VLOOKUP($A27,'Return Data'!$B$7:$R$2292,4,0)</f>
        <v>14.445</v>
      </c>
      <c r="D27" s="60">
        <f>VLOOKUP($A27,'Return Data'!$B$7:$R$2292,10,0)</f>
        <v>3.6040999999999999</v>
      </c>
      <c r="E27" s="61">
        <f t="shared" si="0"/>
        <v>9</v>
      </c>
      <c r="F27" s="60">
        <f>VLOOKUP($A27,'Return Data'!$B$7:$R$2292,11,0)</f>
        <v>15.134499999999999</v>
      </c>
      <c r="G27" s="61">
        <f t="shared" si="1"/>
        <v>14</v>
      </c>
      <c r="H27" s="60">
        <f>VLOOKUP($A27,'Return Data'!$B$7:$R$2292,12,0)</f>
        <v>6.5186999999999999</v>
      </c>
      <c r="I27" s="61">
        <f t="shared" si="2"/>
        <v>27</v>
      </c>
      <c r="J27" s="60">
        <f>VLOOKUP($A27,'Return Data'!$B$7:$R$2292,13,0)</f>
        <v>-3.9689000000000001</v>
      </c>
      <c r="K27" s="61">
        <f t="shared" si="3"/>
        <v>50</v>
      </c>
      <c r="L27" s="60">
        <f>VLOOKUP($A27,'Return Data'!$B$7:$R$2292,17,0)</f>
        <v>15.8339</v>
      </c>
      <c r="M27" s="61">
        <f t="shared" si="4"/>
        <v>51</v>
      </c>
      <c r="N27" s="60"/>
      <c r="O27" s="61"/>
      <c r="P27" s="60"/>
      <c r="Q27" s="61"/>
      <c r="R27" s="60">
        <f>VLOOKUP($A27,'Return Data'!$B$7:$R$2292,16,0)</f>
        <v>12.661</v>
      </c>
      <c r="S27" s="62">
        <f t="shared" si="6"/>
        <v>38</v>
      </c>
    </row>
    <row r="28" spans="1:19" x14ac:dyDescent="0.3">
      <c r="A28" s="58" t="s">
        <v>289</v>
      </c>
      <c r="B28" s="59">
        <f>VLOOKUP($A28,'Return Data'!$B$7:$R$2292,3,0)</f>
        <v>44882</v>
      </c>
      <c r="C28" s="60">
        <f>VLOOKUP($A28,'Return Data'!$B$7:$R$2292,4,0)</f>
        <v>29.0322</v>
      </c>
      <c r="D28" s="60">
        <f>VLOOKUP($A28,'Return Data'!$B$7:$R$2292,10,0)</f>
        <v>1.2958000000000001</v>
      </c>
      <c r="E28" s="61">
        <f t="shared" si="0"/>
        <v>40</v>
      </c>
      <c r="F28" s="60">
        <f>VLOOKUP($A28,'Return Data'!$B$7:$R$2292,11,0)</f>
        <v>12.534000000000001</v>
      </c>
      <c r="G28" s="61">
        <f t="shared" si="1"/>
        <v>34</v>
      </c>
      <c r="H28" s="60">
        <f>VLOOKUP($A28,'Return Data'!$B$7:$R$2292,12,0)</f>
        <v>3.5847000000000002</v>
      </c>
      <c r="I28" s="61">
        <f t="shared" si="2"/>
        <v>44</v>
      </c>
      <c r="J28" s="60">
        <f>VLOOKUP($A28,'Return Data'!$B$7:$R$2292,13,0)</f>
        <v>-3.4176000000000002</v>
      </c>
      <c r="K28" s="61">
        <f t="shared" si="3"/>
        <v>48</v>
      </c>
      <c r="L28" s="60">
        <f>VLOOKUP($A28,'Return Data'!$B$7:$R$2292,17,0)</f>
        <v>20.5063</v>
      </c>
      <c r="M28" s="61">
        <f t="shared" si="4"/>
        <v>40</v>
      </c>
      <c r="N28" s="60">
        <f>VLOOKUP($A28,'Return Data'!$B$7:$R$2292,14,0)</f>
        <v>16.820900000000002</v>
      </c>
      <c r="O28" s="61">
        <f t="shared" ref="O28:O36" si="8">RANK(N28,N$8:N$65,0)</f>
        <v>34</v>
      </c>
      <c r="P28" s="60">
        <f>VLOOKUP($A28,'Return Data'!$B$7:$R$2292,15,0)</f>
        <v>12.2658</v>
      </c>
      <c r="Q28" s="61">
        <f t="shared" ref="Q28:Q36" si="9">RANK(P28,P$8:P$65,0)</f>
        <v>16</v>
      </c>
      <c r="R28" s="60">
        <f>VLOOKUP($A28,'Return Data'!$B$7:$R$2292,16,0)</f>
        <v>7.5511999999999997</v>
      </c>
      <c r="S28" s="62">
        <f t="shared" si="6"/>
        <v>56</v>
      </c>
    </row>
    <row r="29" spans="1:19" x14ac:dyDescent="0.3">
      <c r="A29" s="58" t="s">
        <v>290</v>
      </c>
      <c r="B29" s="59">
        <f>VLOOKUP($A29,'Return Data'!$B$7:$R$2292,3,0)</f>
        <v>44882</v>
      </c>
      <c r="C29" s="60">
        <f>VLOOKUP($A29,'Return Data'!$B$7:$R$2292,4,0)</f>
        <v>76.369</v>
      </c>
      <c r="D29" s="60">
        <f>VLOOKUP($A29,'Return Data'!$B$7:$R$2292,10,0)</f>
        <v>3.1958000000000002</v>
      </c>
      <c r="E29" s="61">
        <f t="shared" si="0"/>
        <v>14</v>
      </c>
      <c r="F29" s="60">
        <f>VLOOKUP($A29,'Return Data'!$B$7:$R$2292,11,0)</f>
        <v>13.482200000000001</v>
      </c>
      <c r="G29" s="61">
        <f t="shared" si="1"/>
        <v>27</v>
      </c>
      <c r="H29" s="60">
        <f>VLOOKUP($A29,'Return Data'!$B$7:$R$2292,12,0)</f>
        <v>7.9863</v>
      </c>
      <c r="I29" s="61">
        <f t="shared" si="2"/>
        <v>18</v>
      </c>
      <c r="J29" s="60">
        <f>VLOOKUP($A29,'Return Data'!$B$7:$R$2292,13,0)</f>
        <v>3.1511999999999998</v>
      </c>
      <c r="K29" s="61">
        <f t="shared" si="3"/>
        <v>21</v>
      </c>
      <c r="L29" s="60">
        <f>VLOOKUP($A29,'Return Data'!$B$7:$R$2292,17,0)</f>
        <v>23.7544</v>
      </c>
      <c r="M29" s="61">
        <f t="shared" si="4"/>
        <v>25</v>
      </c>
      <c r="N29" s="60">
        <f>VLOOKUP($A29,'Return Data'!$B$7:$R$2292,14,0)</f>
        <v>18.628900000000002</v>
      </c>
      <c r="O29" s="61">
        <f t="shared" si="8"/>
        <v>24</v>
      </c>
      <c r="P29" s="60">
        <f>VLOOKUP($A29,'Return Data'!$B$7:$R$2292,15,0)</f>
        <v>12.756399999999999</v>
      </c>
      <c r="Q29" s="61">
        <f t="shared" si="9"/>
        <v>11</v>
      </c>
      <c r="R29" s="60">
        <f>VLOOKUP($A29,'Return Data'!$B$7:$R$2292,16,0)</f>
        <v>12.707599999999999</v>
      </c>
      <c r="S29" s="62">
        <f t="shared" si="6"/>
        <v>37</v>
      </c>
    </row>
    <row r="30" spans="1:19" x14ac:dyDescent="0.3">
      <c r="A30" s="58" t="s">
        <v>291</v>
      </c>
      <c r="B30" s="59">
        <f>VLOOKUP($A30,'Return Data'!$B$7:$R$2292,3,0)</f>
        <v>44882</v>
      </c>
      <c r="C30" s="60">
        <f>VLOOKUP($A30,'Return Data'!$B$7:$R$2292,4,0)</f>
        <v>80.361999999999995</v>
      </c>
      <c r="D30" s="60">
        <f>VLOOKUP($A30,'Return Data'!$B$7:$R$2292,10,0)</f>
        <v>1.0474000000000001</v>
      </c>
      <c r="E30" s="61">
        <f t="shared" si="0"/>
        <v>42</v>
      </c>
      <c r="F30" s="60">
        <f>VLOOKUP($A30,'Return Data'!$B$7:$R$2292,11,0)</f>
        <v>12.035600000000001</v>
      </c>
      <c r="G30" s="61">
        <f t="shared" si="1"/>
        <v>39</v>
      </c>
      <c r="H30" s="60">
        <f>VLOOKUP($A30,'Return Data'!$B$7:$R$2292,12,0)</f>
        <v>3.3834</v>
      </c>
      <c r="I30" s="61">
        <f t="shared" si="2"/>
        <v>46</v>
      </c>
      <c r="J30" s="60">
        <f>VLOOKUP($A30,'Return Data'!$B$7:$R$2292,13,0)</f>
        <v>-2.3845000000000001</v>
      </c>
      <c r="K30" s="61">
        <f t="shared" si="3"/>
        <v>46</v>
      </c>
      <c r="L30" s="60">
        <f>VLOOKUP($A30,'Return Data'!$B$7:$R$2292,17,0)</f>
        <v>17.668900000000001</v>
      </c>
      <c r="M30" s="61">
        <f t="shared" si="4"/>
        <v>46</v>
      </c>
      <c r="N30" s="60">
        <f>VLOOKUP($A30,'Return Data'!$B$7:$R$2292,14,0)</f>
        <v>13.918100000000001</v>
      </c>
      <c r="O30" s="61">
        <f t="shared" si="8"/>
        <v>45</v>
      </c>
      <c r="P30" s="60">
        <f>VLOOKUP($A30,'Return Data'!$B$7:$R$2292,15,0)</f>
        <v>7.9745999999999997</v>
      </c>
      <c r="Q30" s="61">
        <f t="shared" si="9"/>
        <v>39</v>
      </c>
      <c r="R30" s="60">
        <f>VLOOKUP($A30,'Return Data'!$B$7:$R$2292,16,0)</f>
        <v>13.264200000000001</v>
      </c>
      <c r="S30" s="62">
        <f t="shared" si="6"/>
        <v>34</v>
      </c>
    </row>
    <row r="31" spans="1:19" x14ac:dyDescent="0.3">
      <c r="A31" s="58" t="s">
        <v>1879</v>
      </c>
      <c r="B31" s="59">
        <f>VLOOKUP($A31,'Return Data'!$B$7:$R$2292,3,0)</f>
        <v>44882</v>
      </c>
      <c r="C31" s="60">
        <f>VLOOKUP($A31,'Return Data'!$B$7:$R$2292,4,0)</f>
        <v>100.1711</v>
      </c>
      <c r="D31" s="60">
        <f>VLOOKUP($A31,'Return Data'!$B$7:$R$2292,10,0)</f>
        <v>-1.2749999999999999</v>
      </c>
      <c r="E31" s="61">
        <f t="shared" si="0"/>
        <v>57</v>
      </c>
      <c r="F31" s="60">
        <f>VLOOKUP($A31,'Return Data'!$B$7:$R$2292,11,0)</f>
        <v>9.7483000000000004</v>
      </c>
      <c r="G31" s="61">
        <f t="shared" si="1"/>
        <v>55</v>
      </c>
      <c r="H31" s="60">
        <f>VLOOKUP($A31,'Return Data'!$B$7:$R$2292,12,0)</f>
        <v>2.2111999999999998</v>
      </c>
      <c r="I31" s="61">
        <f t="shared" si="2"/>
        <v>50</v>
      </c>
      <c r="J31" s="60">
        <f>VLOOKUP($A31,'Return Data'!$B$7:$R$2292,13,0)</f>
        <v>-2.9822000000000002</v>
      </c>
      <c r="K31" s="61">
        <f t="shared" si="3"/>
        <v>47</v>
      </c>
      <c r="L31" s="60">
        <f>VLOOKUP($A31,'Return Data'!$B$7:$R$2292,17,0)</f>
        <v>17.124199999999998</v>
      </c>
      <c r="M31" s="61">
        <f t="shared" si="4"/>
        <v>49</v>
      </c>
      <c r="N31" s="60">
        <f>VLOOKUP($A31,'Return Data'!$B$7:$R$2292,14,0)</f>
        <v>11.694000000000001</v>
      </c>
      <c r="O31" s="61">
        <f t="shared" si="8"/>
        <v>52</v>
      </c>
      <c r="P31" s="60">
        <f>VLOOKUP($A31,'Return Data'!$B$7:$R$2292,15,0)</f>
        <v>10.1981</v>
      </c>
      <c r="Q31" s="61">
        <f t="shared" si="9"/>
        <v>25</v>
      </c>
      <c r="R31" s="60">
        <f>VLOOKUP($A31,'Return Data'!$B$7:$R$2292,16,0)</f>
        <v>9.6547000000000001</v>
      </c>
      <c r="S31" s="62">
        <f t="shared" si="6"/>
        <v>54</v>
      </c>
    </row>
    <row r="32" spans="1:19" x14ac:dyDescent="0.3">
      <c r="A32" s="58" t="s">
        <v>432</v>
      </c>
      <c r="B32" s="59">
        <f>VLOOKUP($A32,'Return Data'!$B$7:$R$2292,3,0)</f>
        <v>44882</v>
      </c>
      <c r="C32" s="60">
        <f>VLOOKUP($A32,'Return Data'!$B$7:$R$2292,4,0)</f>
        <v>19.457899999999999</v>
      </c>
      <c r="D32" s="60">
        <f>VLOOKUP($A32,'Return Data'!$B$7:$R$2292,10,0)</f>
        <v>0.69399999999999995</v>
      </c>
      <c r="E32" s="61">
        <f t="shared" si="0"/>
        <v>47</v>
      </c>
      <c r="F32" s="60">
        <f>VLOOKUP($A32,'Return Data'!$B$7:$R$2292,11,0)</f>
        <v>13.1609</v>
      </c>
      <c r="G32" s="61">
        <f t="shared" si="1"/>
        <v>30</v>
      </c>
      <c r="H32" s="60">
        <f>VLOOKUP($A32,'Return Data'!$B$7:$R$2292,12,0)</f>
        <v>5.4565999999999999</v>
      </c>
      <c r="I32" s="61">
        <f t="shared" si="2"/>
        <v>33</v>
      </c>
      <c r="J32" s="60">
        <f>VLOOKUP($A32,'Return Data'!$B$7:$R$2292,13,0)</f>
        <v>1.8386</v>
      </c>
      <c r="K32" s="61">
        <f t="shared" si="3"/>
        <v>29</v>
      </c>
      <c r="L32" s="60">
        <f>VLOOKUP($A32,'Return Data'!$B$7:$R$2292,17,0)</f>
        <v>25.813199999999998</v>
      </c>
      <c r="M32" s="61">
        <f t="shared" si="4"/>
        <v>18</v>
      </c>
      <c r="N32" s="60">
        <f>VLOOKUP($A32,'Return Data'!$B$7:$R$2292,14,0)</f>
        <v>18.1676</v>
      </c>
      <c r="O32" s="61">
        <f t="shared" si="8"/>
        <v>28</v>
      </c>
      <c r="P32" s="60">
        <f>VLOOKUP($A32,'Return Data'!$B$7:$R$2292,15,0)</f>
        <v>9.7896000000000001</v>
      </c>
      <c r="Q32" s="61">
        <f t="shared" si="9"/>
        <v>29</v>
      </c>
      <c r="R32" s="60">
        <f>VLOOKUP($A32,'Return Data'!$B$7:$R$2292,16,0)</f>
        <v>11.5604</v>
      </c>
      <c r="S32" s="62">
        <f t="shared" si="6"/>
        <v>46</v>
      </c>
    </row>
    <row r="33" spans="1:19" x14ac:dyDescent="0.3">
      <c r="A33" s="58" t="s">
        <v>294</v>
      </c>
      <c r="B33" s="59">
        <f>VLOOKUP($A33,'Return Data'!$B$7:$R$2292,3,0)</f>
        <v>44882</v>
      </c>
      <c r="C33" s="60">
        <f>VLOOKUP($A33,'Return Data'!$B$7:$R$2292,4,0)</f>
        <v>31.603000000000002</v>
      </c>
      <c r="D33" s="60">
        <f>VLOOKUP($A33,'Return Data'!$B$7:$R$2292,10,0)</f>
        <v>0.26650000000000001</v>
      </c>
      <c r="E33" s="61">
        <f t="shared" si="0"/>
        <v>48</v>
      </c>
      <c r="F33" s="60">
        <f>VLOOKUP($A33,'Return Data'!$B$7:$R$2292,11,0)</f>
        <v>9.9044000000000008</v>
      </c>
      <c r="G33" s="61">
        <f t="shared" si="1"/>
        <v>54</v>
      </c>
      <c r="H33" s="60">
        <f>VLOOKUP($A33,'Return Data'!$B$7:$R$2292,12,0)</f>
        <v>3.4129999999999998</v>
      </c>
      <c r="I33" s="61">
        <f t="shared" si="2"/>
        <v>45</v>
      </c>
      <c r="J33" s="60">
        <f>VLOOKUP($A33,'Return Data'!$B$7:$R$2292,13,0)</f>
        <v>-1.9819</v>
      </c>
      <c r="K33" s="61">
        <f t="shared" si="3"/>
        <v>44</v>
      </c>
      <c r="L33" s="60">
        <f>VLOOKUP($A33,'Return Data'!$B$7:$R$2292,17,0)</f>
        <v>21.2059</v>
      </c>
      <c r="M33" s="61">
        <f t="shared" si="4"/>
        <v>37</v>
      </c>
      <c r="N33" s="60">
        <f>VLOOKUP($A33,'Return Data'!$B$7:$R$2292,14,0)</f>
        <v>19.2182</v>
      </c>
      <c r="O33" s="61">
        <f t="shared" si="8"/>
        <v>22</v>
      </c>
      <c r="P33" s="60">
        <f>VLOOKUP($A33,'Return Data'!$B$7:$R$2292,15,0)</f>
        <v>14.1404</v>
      </c>
      <c r="Q33" s="61">
        <f t="shared" si="9"/>
        <v>5</v>
      </c>
      <c r="R33" s="60">
        <f>VLOOKUP($A33,'Return Data'!$B$7:$R$2292,16,0)</f>
        <v>18.167000000000002</v>
      </c>
      <c r="S33" s="62">
        <f t="shared" si="6"/>
        <v>10</v>
      </c>
    </row>
    <row r="34" spans="1:19" x14ac:dyDescent="0.3">
      <c r="A34" s="58" t="s">
        <v>295</v>
      </c>
      <c r="B34" s="59">
        <f>VLOOKUP($A34,'Return Data'!$B$7:$R$2292,3,0)</f>
        <v>44882</v>
      </c>
      <c r="C34" s="60">
        <f>VLOOKUP($A34,'Return Data'!$B$7:$R$2292,4,0)</f>
        <v>27.2666</v>
      </c>
      <c r="D34" s="60">
        <f>VLOOKUP($A34,'Return Data'!$B$7:$R$2292,10,0)</f>
        <v>1.7593000000000001</v>
      </c>
      <c r="E34" s="61">
        <f t="shared" si="0"/>
        <v>32</v>
      </c>
      <c r="F34" s="60">
        <f>VLOOKUP($A34,'Return Data'!$B$7:$R$2292,11,0)</f>
        <v>15.7744</v>
      </c>
      <c r="G34" s="61">
        <f t="shared" si="1"/>
        <v>9</v>
      </c>
      <c r="H34" s="60">
        <f>VLOOKUP($A34,'Return Data'!$B$7:$R$2292,12,0)</f>
        <v>4.1281999999999996</v>
      </c>
      <c r="I34" s="61">
        <f t="shared" si="2"/>
        <v>42</v>
      </c>
      <c r="J34" s="60">
        <f>VLOOKUP($A34,'Return Data'!$B$7:$R$2292,13,0)</f>
        <v>-1.8407</v>
      </c>
      <c r="K34" s="61">
        <f t="shared" si="3"/>
        <v>43</v>
      </c>
      <c r="L34" s="60">
        <f>VLOOKUP($A34,'Return Data'!$B$7:$R$2292,17,0)</f>
        <v>20.817699999999999</v>
      </c>
      <c r="M34" s="61">
        <f t="shared" si="4"/>
        <v>39</v>
      </c>
      <c r="N34" s="60">
        <f>VLOOKUP($A34,'Return Data'!$B$7:$R$2292,14,0)</f>
        <v>13.6647</v>
      </c>
      <c r="O34" s="61">
        <f t="shared" si="8"/>
        <v>46</v>
      </c>
      <c r="P34" s="60">
        <f>VLOOKUP($A34,'Return Data'!$B$7:$R$2292,15,0)</f>
        <v>9.9376999999999995</v>
      </c>
      <c r="Q34" s="61">
        <f t="shared" si="9"/>
        <v>28</v>
      </c>
      <c r="R34" s="60">
        <f>VLOOKUP($A34,'Return Data'!$B$7:$R$2292,16,0)</f>
        <v>13.6723</v>
      </c>
      <c r="S34" s="62">
        <f t="shared" si="6"/>
        <v>32</v>
      </c>
    </row>
    <row r="35" spans="1:19" x14ac:dyDescent="0.3">
      <c r="A35" s="58" t="s">
        <v>1950</v>
      </c>
      <c r="B35" s="59">
        <f>VLOOKUP($A35,'Return Data'!$B$7:$R$2292,3,0)</f>
        <v>44882</v>
      </c>
      <c r="C35" s="60">
        <f>VLOOKUP($A35,'Return Data'!$B$7:$R$2292,4,0)</f>
        <v>20.662500000000001</v>
      </c>
      <c r="D35" s="60">
        <f>VLOOKUP($A35,'Return Data'!$B$7:$R$2292,10,0)</f>
        <v>0.82509999999999994</v>
      </c>
      <c r="E35" s="61">
        <f t="shared" si="0"/>
        <v>44</v>
      </c>
      <c r="F35" s="60">
        <f>VLOOKUP($A35,'Return Data'!$B$7:$R$2292,11,0)</f>
        <v>10.596399999999999</v>
      </c>
      <c r="G35" s="61">
        <f t="shared" si="1"/>
        <v>53</v>
      </c>
      <c r="H35" s="60">
        <f>VLOOKUP($A35,'Return Data'!$B$7:$R$2292,12,0)</f>
        <v>2.0329999999999999</v>
      </c>
      <c r="I35" s="61">
        <f t="shared" si="2"/>
        <v>52</v>
      </c>
      <c r="J35" s="60">
        <f>VLOOKUP($A35,'Return Data'!$B$7:$R$2292,13,0)</f>
        <v>-3.7924000000000002</v>
      </c>
      <c r="K35" s="61">
        <f t="shared" si="3"/>
        <v>49</v>
      </c>
      <c r="L35" s="60">
        <f>VLOOKUP($A35,'Return Data'!$B$7:$R$2292,17,0)</f>
        <v>17.288</v>
      </c>
      <c r="M35" s="61">
        <f t="shared" si="4"/>
        <v>48</v>
      </c>
      <c r="N35" s="60">
        <f>VLOOKUP($A35,'Return Data'!$B$7:$R$2292,14,0)</f>
        <v>12.1297</v>
      </c>
      <c r="O35" s="61">
        <f t="shared" si="8"/>
        <v>50</v>
      </c>
      <c r="P35" s="60">
        <f>VLOOKUP($A35,'Return Data'!$B$7:$R$2292,15,0)</f>
        <v>8.1757000000000009</v>
      </c>
      <c r="Q35" s="61">
        <f t="shared" si="9"/>
        <v>38</v>
      </c>
      <c r="R35" s="60">
        <f>VLOOKUP($A35,'Return Data'!$B$7:$R$2292,16,0)</f>
        <v>11.1119</v>
      </c>
      <c r="S35" s="62">
        <f t="shared" si="6"/>
        <v>49</v>
      </c>
    </row>
    <row r="36" spans="1:19" x14ac:dyDescent="0.3">
      <c r="A36" s="58" t="s">
        <v>296</v>
      </c>
      <c r="B36" s="59">
        <f>VLOOKUP($A36,'Return Data'!$B$7:$R$2292,3,0)</f>
        <v>44882</v>
      </c>
      <c r="C36" s="60">
        <f>VLOOKUP($A36,'Return Data'!$B$7:$R$2292,4,0)</f>
        <v>81.7059</v>
      </c>
      <c r="D36" s="60">
        <f>VLOOKUP($A36,'Return Data'!$B$7:$R$2292,10,0)</f>
        <v>2.0815000000000001</v>
      </c>
      <c r="E36" s="61">
        <f t="shared" si="0"/>
        <v>26</v>
      </c>
      <c r="F36" s="60">
        <f>VLOOKUP($A36,'Return Data'!$B$7:$R$2292,11,0)</f>
        <v>13.705</v>
      </c>
      <c r="G36" s="61">
        <f t="shared" si="1"/>
        <v>22</v>
      </c>
      <c r="H36" s="60">
        <f>VLOOKUP($A36,'Return Data'!$B$7:$R$2292,12,0)</f>
        <v>7.0887000000000002</v>
      </c>
      <c r="I36" s="61">
        <f t="shared" si="2"/>
        <v>24</v>
      </c>
      <c r="J36" s="60">
        <f>VLOOKUP($A36,'Return Data'!$B$7:$R$2292,13,0)</f>
        <v>3.1328999999999998</v>
      </c>
      <c r="K36" s="61">
        <f t="shared" si="3"/>
        <v>23</v>
      </c>
      <c r="L36" s="60">
        <f>VLOOKUP($A36,'Return Data'!$B$7:$R$2292,17,0)</f>
        <v>26.714400000000001</v>
      </c>
      <c r="M36" s="61">
        <f t="shared" si="4"/>
        <v>15</v>
      </c>
      <c r="N36" s="60">
        <f>VLOOKUP($A36,'Return Data'!$B$7:$R$2292,14,0)</f>
        <v>14.9193</v>
      </c>
      <c r="O36" s="61">
        <f t="shared" si="8"/>
        <v>41</v>
      </c>
      <c r="P36" s="60">
        <f>VLOOKUP($A36,'Return Data'!$B$7:$R$2292,15,0)</f>
        <v>4.2954999999999997</v>
      </c>
      <c r="Q36" s="61">
        <f t="shared" si="9"/>
        <v>42</v>
      </c>
      <c r="R36" s="60">
        <f>VLOOKUP($A36,'Return Data'!$B$7:$R$2292,16,0)</f>
        <v>13.0159</v>
      </c>
      <c r="S36" s="62">
        <f t="shared" si="6"/>
        <v>36</v>
      </c>
    </row>
    <row r="37" spans="1:19" x14ac:dyDescent="0.3">
      <c r="A37" s="58" t="s">
        <v>297</v>
      </c>
      <c r="B37" s="59">
        <f>VLOOKUP($A37,'Return Data'!$B$7:$R$2292,3,0)</f>
        <v>44882</v>
      </c>
      <c r="C37" s="60">
        <f>VLOOKUP($A37,'Return Data'!$B$7:$R$2292,4,0)</f>
        <v>20.418800000000001</v>
      </c>
      <c r="D37" s="60">
        <f>VLOOKUP($A37,'Return Data'!$B$7:$R$2292,10,0)</f>
        <v>5.9131999999999998</v>
      </c>
      <c r="E37" s="61">
        <f t="shared" si="0"/>
        <v>2</v>
      </c>
      <c r="F37" s="60">
        <f>VLOOKUP($A37,'Return Data'!$B$7:$R$2292,11,0)</f>
        <v>14.107200000000001</v>
      </c>
      <c r="G37" s="61">
        <f t="shared" si="1"/>
        <v>20</v>
      </c>
      <c r="H37" s="60">
        <f>VLOOKUP($A37,'Return Data'!$B$7:$R$2292,12,0)</f>
        <v>9.2159999999999993</v>
      </c>
      <c r="I37" s="61">
        <f t="shared" si="2"/>
        <v>14</v>
      </c>
      <c r="J37" s="60">
        <f>VLOOKUP($A37,'Return Data'!$B$7:$R$2292,13,0)</f>
        <v>7.3871000000000002</v>
      </c>
      <c r="K37" s="61">
        <f t="shared" si="3"/>
        <v>6</v>
      </c>
      <c r="L37" s="60">
        <f>VLOOKUP($A37,'Return Data'!$B$7:$R$2292,17,0)</f>
        <v>25.822700000000001</v>
      </c>
      <c r="M37" s="61">
        <f t="shared" si="4"/>
        <v>17</v>
      </c>
      <c r="N37" s="60"/>
      <c r="O37" s="61"/>
      <c r="P37" s="60"/>
      <c r="Q37" s="61"/>
      <c r="R37" s="60">
        <f>VLOOKUP($A37,'Return Data'!$B$7:$R$2292,16,0)</f>
        <v>23.984400000000001</v>
      </c>
      <c r="S37" s="62">
        <f t="shared" si="6"/>
        <v>1</v>
      </c>
    </row>
    <row r="38" spans="1:19" x14ac:dyDescent="0.3">
      <c r="A38" s="58" t="s">
        <v>1925</v>
      </c>
      <c r="B38" s="59">
        <f>VLOOKUP($A38,'Return Data'!$B$7:$R$2292,3,0)</f>
        <v>44882</v>
      </c>
      <c r="C38" s="60">
        <f>VLOOKUP($A38,'Return Data'!$B$7:$R$2292,4,0)</f>
        <v>24.82</v>
      </c>
      <c r="D38" s="60">
        <f>VLOOKUP($A38,'Return Data'!$B$7:$R$2292,10,0)</f>
        <v>2.9447999999999999</v>
      </c>
      <c r="E38" s="61">
        <f t="shared" si="0"/>
        <v>17</v>
      </c>
      <c r="F38" s="60">
        <f>VLOOKUP($A38,'Return Data'!$B$7:$R$2292,11,0)</f>
        <v>11.8018</v>
      </c>
      <c r="G38" s="61">
        <f t="shared" si="1"/>
        <v>41</v>
      </c>
      <c r="H38" s="60">
        <f>VLOOKUP($A38,'Return Data'!$B$7:$R$2292,12,0)</f>
        <v>5.4375999999999998</v>
      </c>
      <c r="I38" s="61">
        <f t="shared" si="2"/>
        <v>34</v>
      </c>
      <c r="J38" s="60">
        <f>VLOOKUP($A38,'Return Data'!$B$7:$R$2292,13,0)</f>
        <v>3.7191999999999998</v>
      </c>
      <c r="K38" s="61">
        <f t="shared" si="3"/>
        <v>18</v>
      </c>
      <c r="L38" s="60">
        <f>VLOOKUP($A38,'Return Data'!$B$7:$R$2292,17,0)</f>
        <v>26.095500000000001</v>
      </c>
      <c r="M38" s="61">
        <f t="shared" si="4"/>
        <v>16</v>
      </c>
      <c r="N38" s="60">
        <f>VLOOKUP($A38,'Return Data'!$B$7:$R$2292,14,0)</f>
        <v>19.263500000000001</v>
      </c>
      <c r="O38" s="61">
        <f t="shared" ref="O38:O65" si="10">RANK(N38,N$8:N$65,0)</f>
        <v>21</v>
      </c>
      <c r="P38" s="60">
        <f>VLOOKUP($A38,'Return Data'!$B$7:$R$2292,15,0)</f>
        <v>12.335599999999999</v>
      </c>
      <c r="Q38" s="61">
        <f t="shared" ref="Q38:Q44" si="11">RANK(P38,P$8:P$65,0)</f>
        <v>14</v>
      </c>
      <c r="R38" s="60">
        <f>VLOOKUP($A38,'Return Data'!$B$7:$R$2292,16,0)</f>
        <v>13.9961</v>
      </c>
      <c r="S38" s="62">
        <f t="shared" si="6"/>
        <v>29</v>
      </c>
    </row>
    <row r="39" spans="1:19" x14ac:dyDescent="0.3">
      <c r="A39" s="58" t="s">
        <v>301</v>
      </c>
      <c r="B39" s="59">
        <f>VLOOKUP($A39,'Return Data'!$B$7:$R$2292,3,0)</f>
        <v>44882</v>
      </c>
      <c r="C39" s="60">
        <f>VLOOKUP($A39,'Return Data'!$B$7:$R$2292,4,0)</f>
        <v>249.3511</v>
      </c>
      <c r="D39" s="60">
        <f>VLOOKUP($A39,'Return Data'!$B$7:$R$2292,10,0)</f>
        <v>6.0153999999999996</v>
      </c>
      <c r="E39" s="61">
        <f t="shared" si="0"/>
        <v>1</v>
      </c>
      <c r="F39" s="60">
        <f>VLOOKUP($A39,'Return Data'!$B$7:$R$2292,11,0)</f>
        <v>16.168700000000001</v>
      </c>
      <c r="G39" s="61">
        <f t="shared" si="1"/>
        <v>6</v>
      </c>
      <c r="H39" s="60">
        <f>VLOOKUP($A39,'Return Data'!$B$7:$R$2292,12,0)</f>
        <v>13.387499999999999</v>
      </c>
      <c r="I39" s="61">
        <f t="shared" si="2"/>
        <v>4</v>
      </c>
      <c r="J39" s="60">
        <f>VLOOKUP($A39,'Return Data'!$B$7:$R$2292,13,0)</f>
        <v>9.8658999999999999</v>
      </c>
      <c r="K39" s="61">
        <f t="shared" si="3"/>
        <v>3</v>
      </c>
      <c r="L39" s="60">
        <f>VLOOKUP($A39,'Return Data'!$B$7:$R$2292,17,0)</f>
        <v>43.539400000000001</v>
      </c>
      <c r="M39" s="61">
        <f t="shared" si="4"/>
        <v>7</v>
      </c>
      <c r="N39" s="60">
        <f>VLOOKUP($A39,'Return Data'!$B$7:$R$2292,14,0)</f>
        <v>37.113199999999999</v>
      </c>
      <c r="O39" s="61">
        <f t="shared" si="10"/>
        <v>1</v>
      </c>
      <c r="P39" s="60">
        <f>VLOOKUP($A39,'Return Data'!$B$7:$R$2292,15,0)</f>
        <v>22.156300000000002</v>
      </c>
      <c r="Q39" s="61">
        <f t="shared" si="11"/>
        <v>1</v>
      </c>
      <c r="R39" s="60">
        <f>VLOOKUP($A39,'Return Data'!$B$7:$R$2292,16,0)</f>
        <v>15.26</v>
      </c>
      <c r="S39" s="62">
        <f t="shared" si="6"/>
        <v>21</v>
      </c>
    </row>
    <row r="40" spans="1:19" x14ac:dyDescent="0.3">
      <c r="A40" s="58" t="s">
        <v>302</v>
      </c>
      <c r="B40" s="59">
        <f>VLOOKUP($A40,'Return Data'!$B$7:$R$2292,3,0)</f>
        <v>44882</v>
      </c>
      <c r="C40" s="60">
        <f>VLOOKUP($A40,'Return Data'!$B$7:$R$2292,4,0)</f>
        <v>79.91</v>
      </c>
      <c r="D40" s="60">
        <f>VLOOKUP($A40,'Return Data'!$B$7:$R$2292,10,0)</f>
        <v>1.5375000000000001</v>
      </c>
      <c r="E40" s="61">
        <f t="shared" ref="E40:E65" si="12">RANK(D40,D$8:D$65,0)</f>
        <v>37</v>
      </c>
      <c r="F40" s="60">
        <f>VLOOKUP($A40,'Return Data'!$B$7:$R$2292,11,0)</f>
        <v>11.6061</v>
      </c>
      <c r="G40" s="61">
        <f t="shared" ref="G40:G65" si="13">RANK(F40,F$8:F$65,0)</f>
        <v>46</v>
      </c>
      <c r="H40" s="60">
        <f>VLOOKUP($A40,'Return Data'!$B$7:$R$2292,12,0)</f>
        <v>7.6083999999999996</v>
      </c>
      <c r="I40" s="61">
        <f t="shared" ref="I40:I65" si="14">RANK(H40,H$8:H$65,0)</f>
        <v>21</v>
      </c>
      <c r="J40" s="60">
        <f>VLOOKUP($A40,'Return Data'!$B$7:$R$2292,13,0)</f>
        <v>2.0562</v>
      </c>
      <c r="K40" s="61">
        <f t="shared" ref="K40:K65" si="15">RANK(J40,J$8:J$65,0)</f>
        <v>28</v>
      </c>
      <c r="L40" s="60">
        <f>VLOOKUP($A40,'Return Data'!$B$7:$R$2292,17,0)</f>
        <v>20.4819</v>
      </c>
      <c r="M40" s="61">
        <f t="shared" ref="M40:M65" si="16">RANK(L40,L$8:L$65,0)</f>
        <v>41</v>
      </c>
      <c r="N40" s="60">
        <f>VLOOKUP($A40,'Return Data'!$B$7:$R$2292,14,0)</f>
        <v>15.162000000000001</v>
      </c>
      <c r="O40" s="61">
        <f t="shared" si="10"/>
        <v>39</v>
      </c>
      <c r="P40" s="60">
        <f>VLOOKUP($A40,'Return Data'!$B$7:$R$2292,15,0)</f>
        <v>8.9053000000000004</v>
      </c>
      <c r="Q40" s="61">
        <f t="shared" si="11"/>
        <v>32</v>
      </c>
      <c r="R40" s="60">
        <f>VLOOKUP($A40,'Return Data'!$B$7:$R$2292,16,0)</f>
        <v>15.9422</v>
      </c>
      <c r="S40" s="62">
        <f t="shared" ref="S40:S65" si="17">RANK(R40,R$8:R$65,0)</f>
        <v>17</v>
      </c>
    </row>
    <row r="41" spans="1:19" x14ac:dyDescent="0.3">
      <c r="A41" s="58" t="s">
        <v>373</v>
      </c>
      <c r="B41" s="59">
        <f>VLOOKUP($A41,'Return Data'!$B$7:$R$2292,3,0)</f>
        <v>44882</v>
      </c>
      <c r="C41" s="60">
        <f>VLOOKUP($A41,'Return Data'!$B$7:$R$2292,4,0)</f>
        <v>741.14939289663596</v>
      </c>
      <c r="D41" s="60">
        <f>VLOOKUP($A41,'Return Data'!$B$7:$R$2292,10,0)</f>
        <v>3.7233000000000001</v>
      </c>
      <c r="E41" s="61">
        <f t="shared" si="12"/>
        <v>7</v>
      </c>
      <c r="F41" s="60">
        <f>VLOOKUP($A41,'Return Data'!$B$7:$R$2292,11,0)</f>
        <v>15.604699999999999</v>
      </c>
      <c r="G41" s="61">
        <f t="shared" si="13"/>
        <v>10</v>
      </c>
      <c r="H41" s="60">
        <f>VLOOKUP($A41,'Return Data'!$B$7:$R$2292,12,0)</f>
        <v>9.4036000000000008</v>
      </c>
      <c r="I41" s="61">
        <f t="shared" si="14"/>
        <v>13</v>
      </c>
      <c r="J41" s="60">
        <f>VLOOKUP($A41,'Return Data'!$B$7:$R$2292,13,0)</f>
        <v>2.4782000000000002</v>
      </c>
      <c r="K41" s="61">
        <f t="shared" si="15"/>
        <v>26</v>
      </c>
      <c r="L41" s="60">
        <f>VLOOKUP($A41,'Return Data'!$B$7:$R$2292,17,0)</f>
        <v>24.788</v>
      </c>
      <c r="M41" s="61">
        <f t="shared" si="16"/>
        <v>22</v>
      </c>
      <c r="N41" s="60">
        <f>VLOOKUP($A41,'Return Data'!$B$7:$R$2292,14,0)</f>
        <v>18.4937</v>
      </c>
      <c r="O41" s="61">
        <f t="shared" si="10"/>
        <v>25</v>
      </c>
      <c r="P41" s="60">
        <f>VLOOKUP($A41,'Return Data'!$B$7:$R$2292,15,0)</f>
        <v>10.4983</v>
      </c>
      <c r="Q41" s="61">
        <f t="shared" si="11"/>
        <v>23</v>
      </c>
      <c r="R41" s="60">
        <f>VLOOKUP($A41,'Return Data'!$B$7:$R$2292,16,0)</f>
        <v>15.627599999999999</v>
      </c>
      <c r="S41" s="62">
        <f t="shared" si="17"/>
        <v>19</v>
      </c>
    </row>
    <row r="42" spans="1:19" x14ac:dyDescent="0.3">
      <c r="A42" s="58" t="s">
        <v>304</v>
      </c>
      <c r="B42" s="59">
        <f>VLOOKUP($A42,'Return Data'!$B$7:$R$2292,3,0)</f>
        <v>44882</v>
      </c>
      <c r="C42" s="60">
        <f>VLOOKUP($A42,'Return Data'!$B$7:$R$2292,4,0)</f>
        <v>28.331900000000001</v>
      </c>
      <c r="D42" s="60">
        <f>VLOOKUP($A42,'Return Data'!$B$7:$R$2292,10,0)</f>
        <v>3.7597</v>
      </c>
      <c r="E42" s="61">
        <f t="shared" si="12"/>
        <v>6</v>
      </c>
      <c r="F42" s="60">
        <f>VLOOKUP($A42,'Return Data'!$B$7:$R$2292,11,0)</f>
        <v>17.922799999999999</v>
      </c>
      <c r="G42" s="61">
        <f t="shared" si="13"/>
        <v>2</v>
      </c>
      <c r="H42" s="60">
        <f>VLOOKUP($A42,'Return Data'!$B$7:$R$2292,12,0)</f>
        <v>7.7671999999999999</v>
      </c>
      <c r="I42" s="61">
        <f t="shared" si="14"/>
        <v>20</v>
      </c>
      <c r="J42" s="60">
        <f>VLOOKUP($A42,'Return Data'!$B$7:$R$2292,13,0)</f>
        <v>10.7281</v>
      </c>
      <c r="K42" s="61">
        <f t="shared" si="15"/>
        <v>1</v>
      </c>
      <c r="L42" s="60">
        <f>VLOOKUP($A42,'Return Data'!$B$7:$R$2292,17,0)</f>
        <v>33.518599999999999</v>
      </c>
      <c r="M42" s="61">
        <f t="shared" si="16"/>
        <v>9</v>
      </c>
      <c r="N42" s="60">
        <f>VLOOKUP($A42,'Return Data'!$B$7:$R$2292,14,0)</f>
        <v>27.549099999999999</v>
      </c>
      <c r="O42" s="61">
        <f t="shared" si="10"/>
        <v>10</v>
      </c>
      <c r="P42" s="60">
        <f>VLOOKUP($A42,'Return Data'!$B$7:$R$2292,15,0)</f>
        <v>15.0192</v>
      </c>
      <c r="Q42" s="61">
        <f t="shared" si="11"/>
        <v>4</v>
      </c>
      <c r="R42" s="60">
        <f>VLOOKUP($A42,'Return Data'!$B$7:$R$2292,16,0)</f>
        <v>16.992699999999999</v>
      </c>
      <c r="S42" s="62">
        <f t="shared" si="17"/>
        <v>13</v>
      </c>
    </row>
    <row r="43" spans="1:19" x14ac:dyDescent="0.3">
      <c r="A43" s="58" t="s">
        <v>305</v>
      </c>
      <c r="B43" s="59">
        <f>VLOOKUP($A43,'Return Data'!$B$7:$R$2292,3,0)</f>
        <v>44882</v>
      </c>
      <c r="C43" s="60">
        <f>VLOOKUP($A43,'Return Data'!$B$7:$R$2292,4,0)</f>
        <v>28.794699999999999</v>
      </c>
      <c r="D43" s="60">
        <f>VLOOKUP($A43,'Return Data'!$B$7:$R$2292,10,0)</f>
        <v>3.3799000000000001</v>
      </c>
      <c r="E43" s="61">
        <f t="shared" si="12"/>
        <v>10</v>
      </c>
      <c r="F43" s="60">
        <f>VLOOKUP($A43,'Return Data'!$B$7:$R$2292,11,0)</f>
        <v>16.841699999999999</v>
      </c>
      <c r="G43" s="61">
        <f t="shared" si="13"/>
        <v>5</v>
      </c>
      <c r="H43" s="60">
        <f>VLOOKUP($A43,'Return Data'!$B$7:$R$2292,12,0)</f>
        <v>6.5877999999999997</v>
      </c>
      <c r="I43" s="61">
        <f t="shared" si="14"/>
        <v>26</v>
      </c>
      <c r="J43" s="60">
        <f>VLOOKUP($A43,'Return Data'!$B$7:$R$2292,13,0)</f>
        <v>8.6056000000000008</v>
      </c>
      <c r="K43" s="61">
        <f t="shared" si="15"/>
        <v>5</v>
      </c>
      <c r="L43" s="60">
        <f>VLOOKUP($A43,'Return Data'!$B$7:$R$2292,17,0)</f>
        <v>31.840900000000001</v>
      </c>
      <c r="M43" s="61">
        <f t="shared" si="16"/>
        <v>12</v>
      </c>
      <c r="N43" s="60">
        <f>VLOOKUP($A43,'Return Data'!$B$7:$R$2292,14,0)</f>
        <v>26.9816</v>
      </c>
      <c r="O43" s="61">
        <f t="shared" si="10"/>
        <v>11</v>
      </c>
      <c r="P43" s="60">
        <f>VLOOKUP($A43,'Return Data'!$B$7:$R$2292,15,0)</f>
        <v>14.0114</v>
      </c>
      <c r="Q43" s="61">
        <f t="shared" si="11"/>
        <v>6</v>
      </c>
      <c r="R43" s="60">
        <f>VLOOKUP($A43,'Return Data'!$B$7:$R$2292,16,0)</f>
        <v>14.819900000000001</v>
      </c>
      <c r="S43" s="62">
        <f t="shared" si="17"/>
        <v>25</v>
      </c>
    </row>
    <row r="44" spans="1:19" x14ac:dyDescent="0.3">
      <c r="A44" s="58" t="s">
        <v>306</v>
      </c>
      <c r="B44" s="59">
        <f>VLOOKUP($A44,'Return Data'!$B$7:$R$2292,3,0)</f>
        <v>44882</v>
      </c>
      <c r="C44" s="60">
        <f>VLOOKUP($A44,'Return Data'!$B$7:$R$2292,4,0)</f>
        <v>27.486499999999999</v>
      </c>
      <c r="D44" s="60">
        <f>VLOOKUP($A44,'Return Data'!$B$7:$R$2292,10,0)</f>
        <v>3.6732999999999998</v>
      </c>
      <c r="E44" s="61">
        <f t="shared" si="12"/>
        <v>8</v>
      </c>
      <c r="F44" s="60">
        <f>VLOOKUP($A44,'Return Data'!$B$7:$R$2292,11,0)</f>
        <v>17.698599999999999</v>
      </c>
      <c r="G44" s="61">
        <f t="shared" si="13"/>
        <v>3</v>
      </c>
      <c r="H44" s="60">
        <f>VLOOKUP($A44,'Return Data'!$B$7:$R$2292,12,0)</f>
        <v>7.2672999999999996</v>
      </c>
      <c r="I44" s="61">
        <f t="shared" si="14"/>
        <v>23</v>
      </c>
      <c r="J44" s="60">
        <f>VLOOKUP($A44,'Return Data'!$B$7:$R$2292,13,0)</f>
        <v>9.9811999999999994</v>
      </c>
      <c r="K44" s="61">
        <f t="shared" si="15"/>
        <v>2</v>
      </c>
      <c r="L44" s="60">
        <f>VLOOKUP($A44,'Return Data'!$B$7:$R$2292,17,0)</f>
        <v>32.9831</v>
      </c>
      <c r="M44" s="61">
        <f t="shared" si="16"/>
        <v>10</v>
      </c>
      <c r="N44" s="60">
        <f>VLOOKUP($A44,'Return Data'!$B$7:$R$2292,14,0)</f>
        <v>26.491499999999998</v>
      </c>
      <c r="O44" s="61">
        <f t="shared" si="10"/>
        <v>12</v>
      </c>
      <c r="P44" s="60">
        <f>VLOOKUP($A44,'Return Data'!$B$7:$R$2292,15,0)</f>
        <v>13.4442</v>
      </c>
      <c r="Q44" s="61">
        <f t="shared" si="11"/>
        <v>8</v>
      </c>
      <c r="R44" s="60">
        <f>VLOOKUP($A44,'Return Data'!$B$7:$R$2292,16,0)</f>
        <v>13.952999999999999</v>
      </c>
      <c r="S44" s="62">
        <f t="shared" si="17"/>
        <v>30</v>
      </c>
    </row>
    <row r="45" spans="1:19" x14ac:dyDescent="0.3">
      <c r="A45" s="58" t="s">
        <v>307</v>
      </c>
      <c r="B45" s="59">
        <f>VLOOKUP($A45,'Return Data'!$B$7:$R$2292,3,0)</f>
        <v>44882</v>
      </c>
      <c r="C45" s="60">
        <f>VLOOKUP($A45,'Return Data'!$B$7:$R$2292,4,0)</f>
        <v>31.976400000000002</v>
      </c>
      <c r="D45" s="60">
        <f>VLOOKUP($A45,'Return Data'!$B$7:$R$2292,10,0)</f>
        <v>2.0586000000000002</v>
      </c>
      <c r="E45" s="61">
        <f t="shared" si="12"/>
        <v>27</v>
      </c>
      <c r="F45" s="60">
        <f>VLOOKUP($A45,'Return Data'!$B$7:$R$2292,11,0)</f>
        <v>11.6732</v>
      </c>
      <c r="G45" s="61">
        <f t="shared" si="13"/>
        <v>43</v>
      </c>
      <c r="H45" s="60">
        <f>VLOOKUP($A45,'Return Data'!$B$7:$R$2292,12,0)</f>
        <v>8.7459000000000007</v>
      </c>
      <c r="I45" s="61">
        <f t="shared" si="14"/>
        <v>15</v>
      </c>
      <c r="J45" s="60">
        <f>VLOOKUP($A45,'Return Data'!$B$7:$R$2292,13,0)</f>
        <v>4.0712000000000002</v>
      </c>
      <c r="K45" s="61">
        <f t="shared" si="15"/>
        <v>17</v>
      </c>
      <c r="L45" s="60">
        <f>VLOOKUP($A45,'Return Data'!$B$7:$R$2292,17,0)</f>
        <v>39.305799999999998</v>
      </c>
      <c r="M45" s="61">
        <f t="shared" si="16"/>
        <v>8</v>
      </c>
      <c r="N45" s="60">
        <f>VLOOKUP($A45,'Return Data'!$B$7:$R$2292,14,0)</f>
        <v>31.979700000000001</v>
      </c>
      <c r="O45" s="61">
        <f t="shared" si="10"/>
        <v>3</v>
      </c>
      <c r="P45" s="60"/>
      <c r="Q45" s="61"/>
      <c r="R45" s="60">
        <f>VLOOKUP($A45,'Return Data'!$B$7:$R$2292,16,0)</f>
        <v>22.907499999999999</v>
      </c>
      <c r="S45" s="62">
        <f t="shared" si="17"/>
        <v>4</v>
      </c>
    </row>
    <row r="46" spans="1:19" x14ac:dyDescent="0.3">
      <c r="A46" s="58" t="s">
        <v>308</v>
      </c>
      <c r="B46" s="59">
        <f>VLOOKUP($A46,'Return Data'!$B$7:$R$2292,3,0)</f>
        <v>44882</v>
      </c>
      <c r="C46" s="60">
        <f>VLOOKUP($A46,'Return Data'!$B$7:$R$2292,4,0)</f>
        <v>18.225999999999999</v>
      </c>
      <c r="D46" s="60">
        <f>VLOOKUP($A46,'Return Data'!$B$7:$R$2292,10,0)</f>
        <v>1.9379999999999999</v>
      </c>
      <c r="E46" s="61">
        <f t="shared" si="12"/>
        <v>28</v>
      </c>
      <c r="F46" s="60">
        <f>VLOOKUP($A46,'Return Data'!$B$7:$R$2292,11,0)</f>
        <v>11.210800000000001</v>
      </c>
      <c r="G46" s="61">
        <f t="shared" si="13"/>
        <v>48</v>
      </c>
      <c r="H46" s="60">
        <f>VLOOKUP($A46,'Return Data'!$B$7:$R$2292,12,0)</f>
        <v>4.8791000000000002</v>
      </c>
      <c r="I46" s="61">
        <f t="shared" si="14"/>
        <v>38</v>
      </c>
      <c r="J46" s="60">
        <f>VLOOKUP($A46,'Return Data'!$B$7:$R$2292,13,0)</f>
        <v>0.7752</v>
      </c>
      <c r="K46" s="61">
        <f t="shared" si="15"/>
        <v>33</v>
      </c>
      <c r="L46" s="60">
        <f>VLOOKUP($A46,'Return Data'!$B$7:$R$2292,17,0)</f>
        <v>22.328900000000001</v>
      </c>
      <c r="M46" s="61">
        <f t="shared" si="16"/>
        <v>34</v>
      </c>
      <c r="N46" s="60">
        <f>VLOOKUP($A46,'Return Data'!$B$7:$R$2292,14,0)</f>
        <v>18.236899999999999</v>
      </c>
      <c r="O46" s="61">
        <f t="shared" si="10"/>
        <v>27</v>
      </c>
      <c r="P46" s="60"/>
      <c r="Q46" s="61"/>
      <c r="R46" s="60">
        <f>VLOOKUP($A46,'Return Data'!$B$7:$R$2292,16,0)</f>
        <v>14.834099999999999</v>
      </c>
      <c r="S46" s="62">
        <f t="shared" si="17"/>
        <v>24</v>
      </c>
    </row>
    <row r="47" spans="1:19" x14ac:dyDescent="0.3">
      <c r="A47" s="58" t="s">
        <v>309</v>
      </c>
      <c r="B47" s="59">
        <f>VLOOKUP($A47,'Return Data'!$B$7:$R$2292,3,0)</f>
        <v>44882</v>
      </c>
      <c r="C47" s="60">
        <f>VLOOKUP($A47,'Return Data'!$B$7:$R$2292,4,0)</f>
        <v>17.215</v>
      </c>
      <c r="D47" s="60">
        <f>VLOOKUP($A47,'Return Data'!$B$7:$R$2292,10,0)</f>
        <v>2.2614999999999998</v>
      </c>
      <c r="E47" s="61">
        <f t="shared" si="12"/>
        <v>20</v>
      </c>
      <c r="F47" s="60">
        <f>VLOOKUP($A47,'Return Data'!$B$7:$R$2292,11,0)</f>
        <v>11.020799999999999</v>
      </c>
      <c r="G47" s="61">
        <f t="shared" si="13"/>
        <v>49</v>
      </c>
      <c r="H47" s="60">
        <f>VLOOKUP($A47,'Return Data'!$B$7:$R$2292,12,0)</f>
        <v>5.6245000000000003</v>
      </c>
      <c r="I47" s="61">
        <f t="shared" si="14"/>
        <v>31</v>
      </c>
      <c r="J47" s="60">
        <f>VLOOKUP($A47,'Return Data'!$B$7:$R$2292,13,0)</f>
        <v>2.5251999999999999</v>
      </c>
      <c r="K47" s="61">
        <f t="shared" si="15"/>
        <v>25</v>
      </c>
      <c r="L47" s="60">
        <f>VLOOKUP($A47,'Return Data'!$B$7:$R$2292,17,0)</f>
        <v>23.591799999999999</v>
      </c>
      <c r="M47" s="61">
        <f t="shared" si="16"/>
        <v>26</v>
      </c>
      <c r="N47" s="60">
        <f>VLOOKUP($A47,'Return Data'!$B$7:$R$2292,14,0)</f>
        <v>17.450800000000001</v>
      </c>
      <c r="O47" s="61">
        <f t="shared" si="10"/>
        <v>31</v>
      </c>
      <c r="P47" s="60"/>
      <c r="Q47" s="61"/>
      <c r="R47" s="60">
        <f>VLOOKUP($A47,'Return Data'!$B$7:$R$2292,16,0)</f>
        <v>12.401</v>
      </c>
      <c r="S47" s="62">
        <f t="shared" si="17"/>
        <v>39</v>
      </c>
    </row>
    <row r="48" spans="1:19" x14ac:dyDescent="0.3">
      <c r="A48" s="58" t="s">
        <v>310</v>
      </c>
      <c r="B48" s="59">
        <f>VLOOKUP($A48,'Return Data'!$B$7:$R$2292,3,0)</f>
        <v>0</v>
      </c>
      <c r="C48" s="60">
        <f>VLOOKUP($A48,'Return Data'!$B$7:$R$2292,4,0)</f>
        <v>0</v>
      </c>
      <c r="D48" s="60">
        <f>VLOOKUP($A48,'Return Data'!$B$7:$R$2292,10,0)</f>
        <v>0</v>
      </c>
      <c r="E48" s="61">
        <f t="shared" si="12"/>
        <v>50</v>
      </c>
      <c r="F48" s="60">
        <f>VLOOKUP($A48,'Return Data'!$B$7:$R$2292,11,0)</f>
        <v>0</v>
      </c>
      <c r="G48" s="61">
        <f t="shared" si="13"/>
        <v>58</v>
      </c>
      <c r="H48" s="60">
        <f>VLOOKUP($A48,'Return Data'!$B$7:$R$2292,12,0)</f>
        <v>0</v>
      </c>
      <c r="I48" s="61">
        <f t="shared" si="14"/>
        <v>56</v>
      </c>
      <c r="J48" s="60">
        <f>VLOOKUP($A48,'Return Data'!$B$7:$R$2292,13,0)</f>
        <v>0</v>
      </c>
      <c r="K48" s="61">
        <f t="shared" si="15"/>
        <v>37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44882</v>
      </c>
      <c r="C49" s="60">
        <f>VLOOKUP($A49,'Return Data'!$B$7:$R$2292,4,0)</f>
        <v>63.428400000000003</v>
      </c>
      <c r="D49" s="60">
        <f>VLOOKUP($A49,'Return Data'!$B$7:$R$2292,10,0)</f>
        <v>1.8611</v>
      </c>
      <c r="E49" s="61">
        <f t="shared" si="12"/>
        <v>31</v>
      </c>
      <c r="F49" s="60">
        <f>VLOOKUP($A49,'Return Data'!$B$7:$R$2292,11,0)</f>
        <v>12.684100000000001</v>
      </c>
      <c r="G49" s="61">
        <f t="shared" si="13"/>
        <v>33</v>
      </c>
      <c r="H49" s="60">
        <f>VLOOKUP($A49,'Return Data'!$B$7:$R$2292,12,0)</f>
        <v>10.820600000000001</v>
      </c>
      <c r="I49" s="61">
        <f t="shared" si="14"/>
        <v>10</v>
      </c>
      <c r="J49" s="60">
        <f>VLOOKUP($A49,'Return Data'!$B$7:$R$2292,13,0)</f>
        <v>6.8014000000000001</v>
      </c>
      <c r="K49" s="61">
        <f t="shared" si="15"/>
        <v>10</v>
      </c>
      <c r="L49" s="60">
        <f>VLOOKUP($A49,'Return Data'!$B$7:$R$2292,17,0)</f>
        <v>32.637700000000002</v>
      </c>
      <c r="M49" s="61">
        <f t="shared" si="16"/>
        <v>11</v>
      </c>
      <c r="N49" s="60">
        <f>VLOOKUP($A49,'Return Data'!$B$7:$R$2292,14,0)</f>
        <v>32.048200000000001</v>
      </c>
      <c r="O49" s="61">
        <f t="shared" si="10"/>
        <v>2</v>
      </c>
      <c r="P49" s="60">
        <f>VLOOKUP($A49,'Return Data'!$B$7:$R$2292,15,0)</f>
        <v>22.048100000000002</v>
      </c>
      <c r="Q49" s="61">
        <f>RANK(P49,P$8:P$65,0)</f>
        <v>2</v>
      </c>
      <c r="R49" s="60">
        <f>VLOOKUP($A49,'Return Data'!$B$7:$R$2292,16,0)</f>
        <v>23.8187</v>
      </c>
      <c r="S49" s="62">
        <f t="shared" si="17"/>
        <v>2</v>
      </c>
    </row>
    <row r="50" spans="1:19" x14ac:dyDescent="0.3">
      <c r="A50" s="58" t="s">
        <v>312</v>
      </c>
      <c r="B50" s="59">
        <f>VLOOKUP($A50,'Return Data'!$B$7:$R$2292,3,0)</f>
        <v>44882</v>
      </c>
      <c r="C50" s="60">
        <f>VLOOKUP($A50,'Return Data'!$B$7:$R$2292,4,0)</f>
        <v>15.966900000000001</v>
      </c>
      <c r="D50" s="60">
        <f>VLOOKUP($A50,'Return Data'!$B$7:$R$2292,10,0)</f>
        <v>1.7226999999999999</v>
      </c>
      <c r="E50" s="61">
        <f t="shared" si="12"/>
        <v>33</v>
      </c>
      <c r="F50" s="60">
        <f>VLOOKUP($A50,'Return Data'!$B$7:$R$2292,11,0)</f>
        <v>12.392300000000001</v>
      </c>
      <c r="G50" s="61">
        <f t="shared" si="13"/>
        <v>35</v>
      </c>
      <c r="H50" s="60">
        <f>VLOOKUP($A50,'Return Data'!$B$7:$R$2292,12,0)</f>
        <v>5.0551000000000004</v>
      </c>
      <c r="I50" s="61">
        <f t="shared" si="14"/>
        <v>37</v>
      </c>
      <c r="J50" s="60">
        <f>VLOOKUP($A50,'Return Data'!$B$7:$R$2292,13,0)</f>
        <v>-1.4881</v>
      </c>
      <c r="K50" s="61">
        <f t="shared" si="15"/>
        <v>42</v>
      </c>
      <c r="L50" s="60">
        <f>VLOOKUP($A50,'Return Data'!$B$7:$R$2292,17,0)</f>
        <v>14.5275</v>
      </c>
      <c r="M50" s="61">
        <f t="shared" si="16"/>
        <v>53</v>
      </c>
      <c r="N50" s="60">
        <f>VLOOKUP($A50,'Return Data'!$B$7:$R$2292,14,0)</f>
        <v>13.083600000000001</v>
      </c>
      <c r="O50" s="61">
        <f t="shared" si="10"/>
        <v>48</v>
      </c>
      <c r="P50" s="60"/>
      <c r="Q50" s="61"/>
      <c r="R50" s="60">
        <f>VLOOKUP($A50,'Return Data'!$B$7:$R$2292,16,0)</f>
        <v>13.0543</v>
      </c>
      <c r="S50" s="62">
        <f t="shared" si="17"/>
        <v>35</v>
      </c>
    </row>
    <row r="51" spans="1:19" x14ac:dyDescent="0.3">
      <c r="A51" s="58" t="s">
        <v>313</v>
      </c>
      <c r="B51" s="59">
        <f>VLOOKUP($A51,'Return Data'!$B$7:$R$2292,3,0)</f>
        <v>44882</v>
      </c>
      <c r="C51" s="60">
        <f>VLOOKUP($A51,'Return Data'!$B$7:$R$2292,4,0)</f>
        <v>156.21459999999999</v>
      </c>
      <c r="D51" s="60">
        <f>VLOOKUP($A51,'Return Data'!$B$7:$R$2292,10,0)</f>
        <v>1.0243</v>
      </c>
      <c r="E51" s="61">
        <f t="shared" si="12"/>
        <v>43</v>
      </c>
      <c r="F51" s="60">
        <f>VLOOKUP($A51,'Return Data'!$B$7:$R$2292,11,0)</f>
        <v>13.6221</v>
      </c>
      <c r="G51" s="61">
        <f t="shared" si="13"/>
        <v>23</v>
      </c>
      <c r="H51" s="60">
        <f>VLOOKUP($A51,'Return Data'!$B$7:$R$2292,12,0)</f>
        <v>8.0591000000000008</v>
      </c>
      <c r="I51" s="61">
        <f t="shared" si="14"/>
        <v>17</v>
      </c>
      <c r="J51" s="60">
        <f>VLOOKUP($A51,'Return Data'!$B$7:$R$2292,13,0)</f>
        <v>3.1480000000000001</v>
      </c>
      <c r="K51" s="61">
        <f t="shared" si="15"/>
        <v>22</v>
      </c>
      <c r="L51" s="60">
        <f>VLOOKUP($A51,'Return Data'!$B$7:$R$2292,17,0)</f>
        <v>22.956600000000002</v>
      </c>
      <c r="M51" s="61">
        <f t="shared" si="16"/>
        <v>32</v>
      </c>
      <c r="N51" s="60">
        <f>VLOOKUP($A51,'Return Data'!$B$7:$R$2292,14,0)</f>
        <v>15.149900000000001</v>
      </c>
      <c r="O51" s="61">
        <f t="shared" si="10"/>
        <v>40</v>
      </c>
      <c r="P51" s="60">
        <f>VLOOKUP($A51,'Return Data'!$B$7:$R$2292,15,0)</f>
        <v>8.6392000000000007</v>
      </c>
      <c r="Q51" s="61">
        <f>RANK(P51,P$8:P$65,0)</f>
        <v>36</v>
      </c>
      <c r="R51" s="60">
        <f>VLOOKUP($A51,'Return Data'!$B$7:$R$2292,16,0)</f>
        <v>15.1113</v>
      </c>
      <c r="S51" s="62">
        <f t="shared" si="17"/>
        <v>22</v>
      </c>
    </row>
    <row r="52" spans="1:19" x14ac:dyDescent="0.3">
      <c r="A52" s="58" t="s">
        <v>314</v>
      </c>
      <c r="B52" s="59">
        <f>VLOOKUP($A52,'Return Data'!$B$7:$R$2292,3,0)</f>
        <v>44882</v>
      </c>
      <c r="C52" s="60">
        <f>VLOOKUP($A52,'Return Data'!$B$7:$R$2292,4,0)</f>
        <v>19.9848</v>
      </c>
      <c r="D52" s="60">
        <f>VLOOKUP($A52,'Return Data'!$B$7:$R$2292,10,0)</f>
        <v>3.1692</v>
      </c>
      <c r="E52" s="61">
        <f t="shared" si="12"/>
        <v>15</v>
      </c>
      <c r="F52" s="60">
        <f>VLOOKUP($A52,'Return Data'!$B$7:$R$2292,11,0)</f>
        <v>15.0403</v>
      </c>
      <c r="G52" s="61">
        <f t="shared" si="13"/>
        <v>16</v>
      </c>
      <c r="H52" s="60">
        <f>VLOOKUP($A52,'Return Data'!$B$7:$R$2292,12,0)</f>
        <v>12.3398</v>
      </c>
      <c r="I52" s="61">
        <f t="shared" si="14"/>
        <v>7</v>
      </c>
      <c r="J52" s="60">
        <f>VLOOKUP($A52,'Return Data'!$B$7:$R$2292,13,0)</f>
        <v>5.0102000000000002</v>
      </c>
      <c r="K52" s="61">
        <f t="shared" si="15"/>
        <v>14</v>
      </c>
      <c r="L52" s="60">
        <f>VLOOKUP($A52,'Return Data'!$B$7:$R$2292,17,0)</f>
        <v>45.990600000000001</v>
      </c>
      <c r="M52" s="61">
        <f t="shared" si="16"/>
        <v>6</v>
      </c>
      <c r="N52" s="60">
        <f>VLOOKUP($A52,'Return Data'!$B$7:$R$2292,14,0)</f>
        <v>30.062000000000001</v>
      </c>
      <c r="O52" s="61">
        <f t="shared" si="10"/>
        <v>7</v>
      </c>
      <c r="P52" s="60">
        <f>VLOOKUP($A52,'Return Data'!$B$7:$R$2292,15,0)</f>
        <v>8.5993999999999993</v>
      </c>
      <c r="Q52" s="61">
        <f>RANK(P52,P$8:P$65,0)</f>
        <v>37</v>
      </c>
      <c r="R52" s="60">
        <f>VLOOKUP($A52,'Return Data'!$B$7:$R$2292,16,0)</f>
        <v>12.231999999999999</v>
      </c>
      <c r="S52" s="62">
        <f t="shared" si="17"/>
        <v>40</v>
      </c>
    </row>
    <row r="53" spans="1:19" x14ac:dyDescent="0.3">
      <c r="A53" s="58" t="s">
        <v>315</v>
      </c>
      <c r="B53" s="59">
        <f>VLOOKUP($A53,'Return Data'!$B$7:$R$2292,3,0)</f>
        <v>44882</v>
      </c>
      <c r="C53" s="60">
        <f>VLOOKUP($A53,'Return Data'!$B$7:$R$2292,4,0)</f>
        <v>17.279699999999998</v>
      </c>
      <c r="D53" s="60">
        <f>VLOOKUP($A53,'Return Data'!$B$7:$R$2292,10,0)</f>
        <v>3.1093999999999999</v>
      </c>
      <c r="E53" s="61">
        <f t="shared" si="12"/>
        <v>16</v>
      </c>
      <c r="F53" s="60">
        <f>VLOOKUP($A53,'Return Data'!$B$7:$R$2292,11,0)</f>
        <v>15.1896</v>
      </c>
      <c r="G53" s="61">
        <f t="shared" si="13"/>
        <v>13</v>
      </c>
      <c r="H53" s="60">
        <f>VLOOKUP($A53,'Return Data'!$B$7:$R$2292,12,0)</f>
        <v>12.6227</v>
      </c>
      <c r="I53" s="61">
        <f t="shared" si="14"/>
        <v>5</v>
      </c>
      <c r="J53" s="60">
        <f>VLOOKUP($A53,'Return Data'!$B$7:$R$2292,13,0)</f>
        <v>5.0425000000000004</v>
      </c>
      <c r="K53" s="61">
        <f t="shared" si="15"/>
        <v>13</v>
      </c>
      <c r="L53" s="60">
        <f>VLOOKUP($A53,'Return Data'!$B$7:$R$2292,17,0)</f>
        <v>46.655000000000001</v>
      </c>
      <c r="M53" s="61">
        <f t="shared" si="16"/>
        <v>4</v>
      </c>
      <c r="N53" s="60">
        <f>VLOOKUP($A53,'Return Data'!$B$7:$R$2292,14,0)</f>
        <v>30.435700000000001</v>
      </c>
      <c r="O53" s="61">
        <f t="shared" si="10"/>
        <v>6</v>
      </c>
      <c r="P53" s="60"/>
      <c r="Q53" s="61"/>
      <c r="R53" s="60">
        <f>VLOOKUP($A53,'Return Data'!$B$7:$R$2292,16,0)</f>
        <v>10.1555</v>
      </c>
      <c r="S53" s="62">
        <f t="shared" si="17"/>
        <v>53</v>
      </c>
    </row>
    <row r="54" spans="1:19" x14ac:dyDescent="0.3">
      <c r="A54" s="58" t="s">
        <v>316</v>
      </c>
      <c r="B54" s="59">
        <f>VLOOKUP($A54,'Return Data'!$B$7:$R$2292,3,0)</f>
        <v>44882</v>
      </c>
      <c r="C54" s="60">
        <f>VLOOKUP($A54,'Return Data'!$B$7:$R$2292,4,0)</f>
        <v>15.9468</v>
      </c>
      <c r="D54" s="60">
        <f>VLOOKUP($A54,'Return Data'!$B$7:$R$2292,10,0)</f>
        <v>2.6852</v>
      </c>
      <c r="E54" s="61">
        <f t="shared" si="12"/>
        <v>19</v>
      </c>
      <c r="F54" s="60">
        <f>VLOOKUP($A54,'Return Data'!$B$7:$R$2292,11,0)</f>
        <v>14.8599</v>
      </c>
      <c r="G54" s="61">
        <f t="shared" si="13"/>
        <v>18</v>
      </c>
      <c r="H54" s="60">
        <f>VLOOKUP($A54,'Return Data'!$B$7:$R$2292,12,0)</f>
        <v>11.927</v>
      </c>
      <c r="I54" s="61">
        <f t="shared" si="14"/>
        <v>8</v>
      </c>
      <c r="J54" s="60">
        <f>VLOOKUP($A54,'Return Data'!$B$7:$R$2292,13,0)</f>
        <v>4.1199000000000003</v>
      </c>
      <c r="K54" s="61">
        <f t="shared" si="15"/>
        <v>16</v>
      </c>
      <c r="L54" s="60">
        <f>VLOOKUP($A54,'Return Data'!$B$7:$R$2292,17,0)</f>
        <v>49.006399999999999</v>
      </c>
      <c r="M54" s="61">
        <f t="shared" si="16"/>
        <v>1</v>
      </c>
      <c r="N54" s="60">
        <f>VLOOKUP($A54,'Return Data'!$B$7:$R$2292,14,0)</f>
        <v>30.860399999999998</v>
      </c>
      <c r="O54" s="61">
        <f t="shared" si="10"/>
        <v>4</v>
      </c>
      <c r="P54" s="60"/>
      <c r="Q54" s="61"/>
      <c r="R54" s="60">
        <f>VLOOKUP($A54,'Return Data'!$B$7:$R$2292,16,0)</f>
        <v>9.5046999999999997</v>
      </c>
      <c r="S54" s="62">
        <f t="shared" si="17"/>
        <v>55</v>
      </c>
    </row>
    <row r="55" spans="1:19" x14ac:dyDescent="0.3">
      <c r="A55" s="58" t="s">
        <v>317</v>
      </c>
      <c r="B55" s="59">
        <f>VLOOKUP($A55,'Return Data'!$B$7:$R$2292,3,0)</f>
        <v>44882</v>
      </c>
      <c r="C55" s="60">
        <f>VLOOKUP($A55,'Return Data'!$B$7:$R$2292,4,0)</f>
        <v>16.833500000000001</v>
      </c>
      <c r="D55" s="60">
        <f>VLOOKUP($A55,'Return Data'!$B$7:$R$2292,10,0)</f>
        <v>2.1989999999999998</v>
      </c>
      <c r="E55" s="61">
        <f t="shared" si="12"/>
        <v>23</v>
      </c>
      <c r="F55" s="60">
        <f>VLOOKUP($A55,'Return Data'!$B$7:$R$2292,11,0)</f>
        <v>13.5289</v>
      </c>
      <c r="G55" s="61">
        <f t="shared" si="13"/>
        <v>26</v>
      </c>
      <c r="H55" s="60">
        <f>VLOOKUP($A55,'Return Data'!$B$7:$R$2292,12,0)</f>
        <v>10.9153</v>
      </c>
      <c r="I55" s="61">
        <f t="shared" si="14"/>
        <v>9</v>
      </c>
      <c r="J55" s="60">
        <f>VLOOKUP($A55,'Return Data'!$B$7:$R$2292,13,0)</f>
        <v>3.3643000000000001</v>
      </c>
      <c r="K55" s="61">
        <f t="shared" si="15"/>
        <v>19</v>
      </c>
      <c r="L55" s="60">
        <f>VLOOKUP($A55,'Return Data'!$B$7:$R$2292,17,0)</f>
        <v>47.008899999999997</v>
      </c>
      <c r="M55" s="61">
        <f t="shared" si="16"/>
        <v>3</v>
      </c>
      <c r="N55" s="60">
        <f>VLOOKUP($A55,'Return Data'!$B$7:$R$2292,14,0)</f>
        <v>30.486000000000001</v>
      </c>
      <c r="O55" s="61">
        <f t="shared" si="10"/>
        <v>5</v>
      </c>
      <c r="P55" s="60"/>
      <c r="Q55" s="61"/>
      <c r="R55" s="60">
        <f>VLOOKUP($A55,'Return Data'!$B$7:$R$2292,16,0)</f>
        <v>10.178699999999999</v>
      </c>
      <c r="S55" s="62">
        <f t="shared" si="17"/>
        <v>52</v>
      </c>
    </row>
    <row r="56" spans="1:19" x14ac:dyDescent="0.3">
      <c r="A56" s="58" t="s">
        <v>318</v>
      </c>
      <c r="B56" s="59">
        <f>VLOOKUP($A56,'Return Data'!$B$7:$R$2292,3,0)</f>
        <v>44882</v>
      </c>
      <c r="C56" s="60">
        <f>VLOOKUP($A56,'Return Data'!$B$7:$R$2292,4,0)</f>
        <v>16.8734</v>
      </c>
      <c r="D56" s="60">
        <f>VLOOKUP($A56,'Return Data'!$B$7:$R$2292,10,0)</f>
        <v>2.2214999999999998</v>
      </c>
      <c r="E56" s="61">
        <f t="shared" si="12"/>
        <v>22</v>
      </c>
      <c r="F56" s="60">
        <f>VLOOKUP($A56,'Return Data'!$B$7:$R$2292,11,0)</f>
        <v>16.148</v>
      </c>
      <c r="G56" s="61">
        <f t="shared" si="13"/>
        <v>7</v>
      </c>
      <c r="H56" s="60">
        <f>VLOOKUP($A56,'Return Data'!$B$7:$R$2292,12,0)</f>
        <v>14.2302</v>
      </c>
      <c r="I56" s="61">
        <f t="shared" si="14"/>
        <v>2</v>
      </c>
      <c r="J56" s="60">
        <f>VLOOKUP($A56,'Return Data'!$B$7:$R$2292,13,0)</f>
        <v>7.1844000000000001</v>
      </c>
      <c r="K56" s="61">
        <f t="shared" si="15"/>
        <v>7</v>
      </c>
      <c r="L56" s="60">
        <f>VLOOKUP($A56,'Return Data'!$B$7:$R$2292,17,0)</f>
        <v>47.289900000000003</v>
      </c>
      <c r="M56" s="61">
        <f t="shared" si="16"/>
        <v>2</v>
      </c>
      <c r="N56" s="60">
        <f>VLOOKUP($A56,'Return Data'!$B$7:$R$2292,14,0)</f>
        <v>29.3566</v>
      </c>
      <c r="O56" s="61">
        <f t="shared" si="10"/>
        <v>9</v>
      </c>
      <c r="P56" s="60"/>
      <c r="Q56" s="61"/>
      <c r="R56" s="60">
        <f>VLOOKUP($A56,'Return Data'!$B$7:$R$2292,16,0)</f>
        <v>11.9246</v>
      </c>
      <c r="S56" s="62">
        <f t="shared" si="17"/>
        <v>41</v>
      </c>
    </row>
    <row r="57" spans="1:19" x14ac:dyDescent="0.3">
      <c r="A57" s="58" t="s">
        <v>319</v>
      </c>
      <c r="B57" s="59">
        <f>VLOOKUP($A57,'Return Data'!$B$7:$R$2292,3,0)</f>
        <v>44882</v>
      </c>
      <c r="C57" s="60">
        <f>VLOOKUP($A57,'Return Data'!$B$7:$R$2292,4,0)</f>
        <v>25.375699999999998</v>
      </c>
      <c r="D57" s="60">
        <f>VLOOKUP($A57,'Return Data'!$B$7:$R$2292,10,0)</f>
        <v>2.8721999999999999</v>
      </c>
      <c r="E57" s="61">
        <f t="shared" si="12"/>
        <v>18</v>
      </c>
      <c r="F57" s="60">
        <f>VLOOKUP($A57,'Return Data'!$B$7:$R$2292,11,0)</f>
        <v>14.935499999999999</v>
      </c>
      <c r="G57" s="61">
        <f t="shared" si="13"/>
        <v>17</v>
      </c>
      <c r="H57" s="60">
        <f>VLOOKUP($A57,'Return Data'!$B$7:$R$2292,12,0)</f>
        <v>9.9977</v>
      </c>
      <c r="I57" s="61">
        <f t="shared" si="14"/>
        <v>12</v>
      </c>
      <c r="J57" s="60">
        <f>VLOOKUP($A57,'Return Data'!$B$7:$R$2292,13,0)</f>
        <v>6.0892999999999997</v>
      </c>
      <c r="K57" s="61">
        <f t="shared" si="15"/>
        <v>12</v>
      </c>
      <c r="L57" s="60">
        <f>VLOOKUP($A57,'Return Data'!$B$7:$R$2292,17,0)</f>
        <v>24.267800000000001</v>
      </c>
      <c r="M57" s="61">
        <f t="shared" si="16"/>
        <v>23</v>
      </c>
      <c r="N57" s="60">
        <f>VLOOKUP($A57,'Return Data'!$B$7:$R$2292,14,0)</f>
        <v>19.273900000000001</v>
      </c>
      <c r="O57" s="61">
        <f t="shared" si="10"/>
        <v>20</v>
      </c>
      <c r="P57" s="60">
        <f>VLOOKUP($A57,'Return Data'!$B$7:$R$2292,15,0)</f>
        <v>12.3773</v>
      </c>
      <c r="Q57" s="61">
        <f>RANK(P57,P$8:P$65,0)</f>
        <v>13</v>
      </c>
      <c r="R57" s="60">
        <f>VLOOKUP($A57,'Return Data'!$B$7:$R$2292,16,0)</f>
        <v>14.999499999999999</v>
      </c>
      <c r="S57" s="62">
        <f t="shared" si="17"/>
        <v>23</v>
      </c>
    </row>
    <row r="58" spans="1:19" x14ac:dyDescent="0.3">
      <c r="A58" s="58" t="s">
        <v>320</v>
      </c>
      <c r="B58" s="59">
        <f>VLOOKUP($A58,'Return Data'!$B$7:$R$2292,3,0)</f>
        <v>44882</v>
      </c>
      <c r="C58" s="60">
        <f>VLOOKUP($A58,'Return Data'!$B$7:$R$2292,4,0)</f>
        <v>23.360900000000001</v>
      </c>
      <c r="D58" s="60">
        <f>VLOOKUP($A58,'Return Data'!$B$7:$R$2292,10,0)</f>
        <v>3.2526000000000002</v>
      </c>
      <c r="E58" s="61">
        <f t="shared" si="12"/>
        <v>11</v>
      </c>
      <c r="F58" s="60">
        <f>VLOOKUP($A58,'Return Data'!$B$7:$R$2292,11,0)</f>
        <v>15.112299999999999</v>
      </c>
      <c r="G58" s="61">
        <f t="shared" si="13"/>
        <v>15</v>
      </c>
      <c r="H58" s="60">
        <f>VLOOKUP($A58,'Return Data'!$B$7:$R$2292,12,0)</f>
        <v>10.547000000000001</v>
      </c>
      <c r="I58" s="61">
        <f t="shared" si="14"/>
        <v>11</v>
      </c>
      <c r="J58" s="60">
        <f>VLOOKUP($A58,'Return Data'!$B$7:$R$2292,13,0)</f>
        <v>6.8318000000000003</v>
      </c>
      <c r="K58" s="61">
        <f t="shared" si="15"/>
        <v>9</v>
      </c>
      <c r="L58" s="60">
        <f>VLOOKUP($A58,'Return Data'!$B$7:$R$2292,17,0)</f>
        <v>24.891400000000001</v>
      </c>
      <c r="M58" s="61">
        <f t="shared" si="16"/>
        <v>21</v>
      </c>
      <c r="N58" s="60">
        <f>VLOOKUP($A58,'Return Data'!$B$7:$R$2292,14,0)</f>
        <v>19.342400000000001</v>
      </c>
      <c r="O58" s="61">
        <f t="shared" si="10"/>
        <v>19</v>
      </c>
      <c r="P58" s="60">
        <f>VLOOKUP($A58,'Return Data'!$B$7:$R$2292,15,0)</f>
        <v>12.224299999999999</v>
      </c>
      <c r="Q58" s="61">
        <f>RANK(P58,P$8:P$65,0)</f>
        <v>17</v>
      </c>
      <c r="R58" s="60">
        <f>VLOOKUP($A58,'Return Data'!$B$7:$R$2292,16,0)</f>
        <v>11.7264</v>
      </c>
      <c r="S58" s="62">
        <f t="shared" si="17"/>
        <v>42</v>
      </c>
    </row>
    <row r="59" spans="1:19" x14ac:dyDescent="0.3">
      <c r="A59" s="58" t="s">
        <v>321</v>
      </c>
      <c r="B59" s="59">
        <f>VLOOKUP($A59,'Return Data'!$B$7:$R$2292,3,0)</f>
        <v>44882</v>
      </c>
      <c r="C59" s="60">
        <f>VLOOKUP($A59,'Return Data'!$B$7:$R$2292,4,0)</f>
        <v>19.4877</v>
      </c>
      <c r="D59" s="60">
        <f>VLOOKUP($A59,'Return Data'!$B$7:$R$2292,10,0)</f>
        <v>2.133</v>
      </c>
      <c r="E59" s="61">
        <f t="shared" si="12"/>
        <v>24</v>
      </c>
      <c r="F59" s="60">
        <f>VLOOKUP($A59,'Return Data'!$B$7:$R$2292,11,0)</f>
        <v>16.011299999999999</v>
      </c>
      <c r="G59" s="61">
        <f t="shared" si="13"/>
        <v>8</v>
      </c>
      <c r="H59" s="60">
        <f>VLOOKUP($A59,'Return Data'!$B$7:$R$2292,12,0)</f>
        <v>13.5746</v>
      </c>
      <c r="I59" s="61">
        <f t="shared" si="14"/>
        <v>3</v>
      </c>
      <c r="J59" s="60">
        <f>VLOOKUP($A59,'Return Data'!$B$7:$R$2292,13,0)</f>
        <v>6.5698999999999996</v>
      </c>
      <c r="K59" s="61">
        <f t="shared" si="15"/>
        <v>11</v>
      </c>
      <c r="L59" s="60">
        <f>VLOOKUP($A59,'Return Data'!$B$7:$R$2292,17,0)</f>
        <v>46.575800000000001</v>
      </c>
      <c r="M59" s="61">
        <f t="shared" si="16"/>
        <v>5</v>
      </c>
      <c r="N59" s="60">
        <f>VLOOKUP($A59,'Return Data'!$B$7:$R$2292,14,0)</f>
        <v>29.373999999999999</v>
      </c>
      <c r="O59" s="61">
        <f t="shared" si="10"/>
        <v>8</v>
      </c>
      <c r="P59" s="60"/>
      <c r="Q59" s="61"/>
      <c r="R59" s="60">
        <f>VLOOKUP($A59,'Return Data'!$B$7:$R$2292,16,0)</f>
        <v>16.4177</v>
      </c>
      <c r="S59" s="62">
        <f t="shared" si="17"/>
        <v>14</v>
      </c>
    </row>
    <row r="60" spans="1:19" x14ac:dyDescent="0.3">
      <c r="A60" s="58" t="s">
        <v>1905</v>
      </c>
      <c r="B60" s="59">
        <f>VLOOKUP($A60,'Return Data'!$B$7:$R$2292,3,0)</f>
        <v>44882</v>
      </c>
      <c r="C60" s="60">
        <f>VLOOKUP($A60,'Return Data'!$B$7:$R$2292,4,0)</f>
        <v>521.099969661415</v>
      </c>
      <c r="D60" s="60">
        <f>VLOOKUP($A60,'Return Data'!$B$7:$R$2292,10,0)</f>
        <v>1.5708</v>
      </c>
      <c r="E60" s="61">
        <f t="shared" si="12"/>
        <v>35</v>
      </c>
      <c r="F60" s="60">
        <f>VLOOKUP($A60,'Return Data'!$B$7:$R$2292,11,0)</f>
        <v>13.295400000000001</v>
      </c>
      <c r="G60" s="61">
        <f t="shared" si="13"/>
        <v>28</v>
      </c>
      <c r="H60" s="60">
        <f>VLOOKUP($A60,'Return Data'!$B$7:$R$2292,12,0)</f>
        <v>6.1868999999999996</v>
      </c>
      <c r="I60" s="61">
        <f t="shared" si="14"/>
        <v>28</v>
      </c>
      <c r="J60" s="60">
        <f>VLOOKUP($A60,'Return Data'!$B$7:$R$2292,13,0)</f>
        <v>1.3593999999999999</v>
      </c>
      <c r="K60" s="61">
        <f t="shared" si="15"/>
        <v>30</v>
      </c>
      <c r="L60" s="60">
        <f>VLOOKUP($A60,'Return Data'!$B$7:$R$2292,17,0)</f>
        <v>23.292400000000001</v>
      </c>
      <c r="M60" s="61">
        <f t="shared" si="16"/>
        <v>31</v>
      </c>
      <c r="N60" s="60">
        <f>VLOOKUP($A60,'Return Data'!$B$7:$R$2292,14,0)</f>
        <v>19.131399999999999</v>
      </c>
      <c r="O60" s="61">
        <f t="shared" si="10"/>
        <v>23</v>
      </c>
      <c r="P60" s="60">
        <f>VLOOKUP($A60,'Return Data'!$B$7:$R$2292,15,0)</f>
        <v>10.005800000000001</v>
      </c>
      <c r="Q60" s="61">
        <f t="shared" ref="Q60:Q65" si="18">RANK(P60,P$8:P$65,0)</f>
        <v>27</v>
      </c>
      <c r="R60" s="60">
        <f>VLOOKUP($A60,'Return Data'!$B$7:$R$2292,16,0)</f>
        <v>15.9916</v>
      </c>
      <c r="S60" s="62">
        <f t="shared" si="17"/>
        <v>16</v>
      </c>
    </row>
    <row r="61" spans="1:19" x14ac:dyDescent="0.3">
      <c r="A61" s="58" t="s">
        <v>322</v>
      </c>
      <c r="B61" s="59">
        <f>VLOOKUP($A61,'Return Data'!$B$7:$R$2292,3,0)</f>
        <v>44882</v>
      </c>
      <c r="C61" s="60">
        <f>VLOOKUP($A61,'Return Data'!$B$7:$R$2292,4,0)</f>
        <v>29.994599999999998</v>
      </c>
      <c r="D61" s="60">
        <f>VLOOKUP($A61,'Return Data'!$B$7:$R$2292,10,0)</f>
        <v>3.2014999999999998</v>
      </c>
      <c r="E61" s="61">
        <f t="shared" si="12"/>
        <v>13</v>
      </c>
      <c r="F61" s="60">
        <f>VLOOKUP($A61,'Return Data'!$B$7:$R$2292,11,0)</f>
        <v>15.5768</v>
      </c>
      <c r="G61" s="61">
        <f t="shared" si="13"/>
        <v>11</v>
      </c>
      <c r="H61" s="60">
        <f>VLOOKUP($A61,'Return Data'!$B$7:$R$2292,12,0)</f>
        <v>8.1112000000000002</v>
      </c>
      <c r="I61" s="61">
        <f t="shared" si="14"/>
        <v>16</v>
      </c>
      <c r="J61" s="60">
        <f>VLOOKUP($A61,'Return Data'!$B$7:$R$2292,13,0)</f>
        <v>4.2619999999999996</v>
      </c>
      <c r="K61" s="61">
        <f t="shared" si="15"/>
        <v>15</v>
      </c>
      <c r="L61" s="60">
        <f>VLOOKUP($A61,'Return Data'!$B$7:$R$2292,17,0)</f>
        <v>22.1235</v>
      </c>
      <c r="M61" s="61">
        <f t="shared" si="16"/>
        <v>35</v>
      </c>
      <c r="N61" s="60">
        <f>VLOOKUP($A61,'Return Data'!$B$7:$R$2292,14,0)</f>
        <v>16.5197</v>
      </c>
      <c r="O61" s="61">
        <f t="shared" si="10"/>
        <v>36</v>
      </c>
      <c r="P61" s="60">
        <f>VLOOKUP($A61,'Return Data'!$B$7:$R$2292,15,0)</f>
        <v>11.6715</v>
      </c>
      <c r="Q61" s="61">
        <f t="shared" si="18"/>
        <v>18</v>
      </c>
      <c r="R61" s="60">
        <f>VLOOKUP($A61,'Return Data'!$B$7:$R$2292,16,0)</f>
        <v>14.520799999999999</v>
      </c>
      <c r="S61" s="62">
        <f t="shared" si="17"/>
        <v>26</v>
      </c>
    </row>
    <row r="62" spans="1:19" x14ac:dyDescent="0.3">
      <c r="A62" s="58" t="s">
        <v>323</v>
      </c>
      <c r="B62" s="59">
        <f>VLOOKUP($A62,'Return Data'!$B$7:$R$2292,3,0)</f>
        <v>44882</v>
      </c>
      <c r="C62" s="60">
        <f>VLOOKUP($A62,'Return Data'!$B$7:$R$2292,4,0)</f>
        <v>180.98718229579899</v>
      </c>
      <c r="D62" s="60">
        <f>VLOOKUP($A62,'Return Data'!$B$7:$R$2292,10,0)</f>
        <v>4.7460000000000004</v>
      </c>
      <c r="E62" s="61">
        <f t="shared" si="12"/>
        <v>3</v>
      </c>
      <c r="F62" s="60">
        <f>VLOOKUP($A62,'Return Data'!$B$7:$R$2292,11,0)</f>
        <v>12.296200000000001</v>
      </c>
      <c r="G62" s="61">
        <f t="shared" si="13"/>
        <v>36</v>
      </c>
      <c r="H62" s="60">
        <f>VLOOKUP($A62,'Return Data'!$B$7:$R$2292,12,0)</f>
        <v>7.9725000000000001</v>
      </c>
      <c r="I62" s="61">
        <f t="shared" si="14"/>
        <v>19</v>
      </c>
      <c r="J62" s="60">
        <f>VLOOKUP($A62,'Return Data'!$B$7:$R$2292,13,0)</f>
        <v>3.1682999999999999</v>
      </c>
      <c r="K62" s="61">
        <f t="shared" si="15"/>
        <v>20</v>
      </c>
      <c r="L62" s="60">
        <f>VLOOKUP($A62,'Return Data'!$B$7:$R$2292,17,0)</f>
        <v>17.604399999999998</v>
      </c>
      <c r="M62" s="61">
        <f t="shared" si="16"/>
        <v>47</v>
      </c>
      <c r="N62" s="60">
        <f>VLOOKUP($A62,'Return Data'!$B$7:$R$2292,14,0)</f>
        <v>13.988899999999999</v>
      </c>
      <c r="O62" s="61">
        <f t="shared" si="10"/>
        <v>44</v>
      </c>
      <c r="P62" s="60">
        <f>VLOOKUP($A62,'Return Data'!$B$7:$R$2292,15,0)</f>
        <v>10.336600000000001</v>
      </c>
      <c r="Q62" s="61">
        <f t="shared" si="18"/>
        <v>24</v>
      </c>
      <c r="R62" s="60">
        <f>VLOOKUP($A62,'Return Data'!$B$7:$R$2292,16,0)</f>
        <v>11.478899999999999</v>
      </c>
      <c r="S62" s="62">
        <f t="shared" si="17"/>
        <v>47</v>
      </c>
    </row>
    <row r="63" spans="1:19" x14ac:dyDescent="0.3">
      <c r="A63" s="58" t="s">
        <v>324</v>
      </c>
      <c r="B63" s="59">
        <f>VLOOKUP($A63,'Return Data'!$B$7:$R$2292,3,0)</f>
        <v>44882</v>
      </c>
      <c r="C63" s="60">
        <f>VLOOKUP($A63,'Return Data'!$B$7:$R$2292,4,0)</f>
        <v>43.61</v>
      </c>
      <c r="D63" s="60">
        <f>VLOOKUP($A63,'Return Data'!$B$7:$R$2292,10,0)</f>
        <v>1.5840000000000001</v>
      </c>
      <c r="E63" s="61">
        <f t="shared" si="12"/>
        <v>34</v>
      </c>
      <c r="F63" s="60">
        <f>VLOOKUP($A63,'Return Data'!$B$7:$R$2292,11,0)</f>
        <v>13.597300000000001</v>
      </c>
      <c r="G63" s="61">
        <f t="shared" si="13"/>
        <v>24</v>
      </c>
      <c r="H63" s="60">
        <f>VLOOKUP($A63,'Return Data'!$B$7:$R$2292,12,0)</f>
        <v>6.9135</v>
      </c>
      <c r="I63" s="61">
        <f t="shared" si="14"/>
        <v>25</v>
      </c>
      <c r="J63" s="60">
        <f>VLOOKUP($A63,'Return Data'!$B$7:$R$2292,13,0)</f>
        <v>0.3221</v>
      </c>
      <c r="K63" s="61">
        <f t="shared" si="15"/>
        <v>36</v>
      </c>
      <c r="L63" s="60">
        <f>VLOOKUP($A63,'Return Data'!$B$7:$R$2292,17,0)</f>
        <v>23.462199999999999</v>
      </c>
      <c r="M63" s="61">
        <f t="shared" si="16"/>
        <v>29</v>
      </c>
      <c r="N63" s="60">
        <f>VLOOKUP($A63,'Return Data'!$B$7:$R$2292,14,0)</f>
        <v>19.668600000000001</v>
      </c>
      <c r="O63" s="61">
        <f t="shared" si="10"/>
        <v>18</v>
      </c>
      <c r="P63" s="60">
        <f>VLOOKUP($A63,'Return Data'!$B$7:$R$2292,15,0)</f>
        <v>13.338900000000001</v>
      </c>
      <c r="Q63" s="61">
        <f t="shared" si="18"/>
        <v>9</v>
      </c>
      <c r="R63" s="60">
        <f>VLOOKUP($A63,'Return Data'!$B$7:$R$2292,16,0)</f>
        <v>14.4527</v>
      </c>
      <c r="S63" s="62">
        <f t="shared" si="17"/>
        <v>27</v>
      </c>
    </row>
    <row r="64" spans="1:19" x14ac:dyDescent="0.3">
      <c r="A64" s="58" t="s">
        <v>330</v>
      </c>
      <c r="B64" s="59">
        <f>VLOOKUP($A64,'Return Data'!$B$7:$R$2292,3,0)</f>
        <v>44882</v>
      </c>
      <c r="C64" s="60">
        <f>VLOOKUP($A64,'Return Data'!$B$7:$R$2292,4,0)</f>
        <v>144.6309</v>
      </c>
      <c r="D64" s="60">
        <f>VLOOKUP($A64,'Return Data'!$B$7:$R$2292,10,0)</f>
        <v>-0.38490000000000002</v>
      </c>
      <c r="E64" s="61">
        <f t="shared" si="12"/>
        <v>52</v>
      </c>
      <c r="F64" s="60">
        <f>VLOOKUP($A64,'Return Data'!$B$7:$R$2292,11,0)</f>
        <v>11.619400000000001</v>
      </c>
      <c r="G64" s="61">
        <f t="shared" si="13"/>
        <v>45</v>
      </c>
      <c r="H64" s="60">
        <f>VLOOKUP($A64,'Return Data'!$B$7:$R$2292,12,0)</f>
        <v>1.9221999999999999</v>
      </c>
      <c r="I64" s="61">
        <f t="shared" si="14"/>
        <v>53</v>
      </c>
      <c r="J64" s="60">
        <f>VLOOKUP($A64,'Return Data'!$B$7:$R$2292,13,0)</f>
        <v>-4.9844999999999997</v>
      </c>
      <c r="K64" s="61">
        <f t="shared" si="15"/>
        <v>53</v>
      </c>
      <c r="L64" s="60">
        <f>VLOOKUP($A64,'Return Data'!$B$7:$R$2292,17,0)</f>
        <v>19.574200000000001</v>
      </c>
      <c r="M64" s="61">
        <f t="shared" si="16"/>
        <v>43</v>
      </c>
      <c r="N64" s="60">
        <f>VLOOKUP($A64,'Return Data'!$B$7:$R$2292,14,0)</f>
        <v>17.518799999999999</v>
      </c>
      <c r="O64" s="61">
        <f t="shared" si="10"/>
        <v>30</v>
      </c>
      <c r="P64" s="60">
        <f>VLOOKUP($A64,'Return Data'!$B$7:$R$2292,15,0)</f>
        <v>11.1198</v>
      </c>
      <c r="Q64" s="61">
        <f t="shared" si="18"/>
        <v>19</v>
      </c>
      <c r="R64" s="60">
        <f>VLOOKUP($A64,'Return Data'!$B$7:$R$2292,16,0)</f>
        <v>11.6974</v>
      </c>
      <c r="S64" s="62">
        <f t="shared" si="17"/>
        <v>43</v>
      </c>
    </row>
    <row r="65" spans="1:19" x14ac:dyDescent="0.3">
      <c r="A65" s="58" t="s">
        <v>331</v>
      </c>
      <c r="B65" s="59">
        <f>VLOOKUP($A65,'Return Data'!$B$7:$R$2292,3,0)</f>
        <v>44882</v>
      </c>
      <c r="C65" s="60">
        <f>VLOOKUP($A65,'Return Data'!$B$7:$R$2292,4,0)</f>
        <v>236.175832124354</v>
      </c>
      <c r="D65" s="60">
        <f>VLOOKUP($A65,'Return Data'!$B$7:$R$2292,10,0)</f>
        <v>1.8924000000000001</v>
      </c>
      <c r="E65" s="61">
        <f t="shared" si="12"/>
        <v>30</v>
      </c>
      <c r="F65" s="60">
        <f>VLOOKUP($A65,'Return Data'!$B$7:$R$2292,11,0)</f>
        <v>12.8324</v>
      </c>
      <c r="G65" s="61">
        <f t="shared" si="13"/>
        <v>32</v>
      </c>
      <c r="H65" s="60">
        <f>VLOOKUP($A65,'Return Data'!$B$7:$R$2292,12,0)</f>
        <v>4.5579999999999998</v>
      </c>
      <c r="I65" s="61">
        <f t="shared" si="14"/>
        <v>40</v>
      </c>
      <c r="J65" s="60">
        <f>VLOOKUP($A65,'Return Data'!$B$7:$R$2292,13,0)</f>
        <v>0.56389999999999996</v>
      </c>
      <c r="K65" s="61">
        <f t="shared" si="15"/>
        <v>35</v>
      </c>
      <c r="L65" s="60">
        <f>VLOOKUP($A65,'Return Data'!$B$7:$R$2292,17,0)</f>
        <v>19.339700000000001</v>
      </c>
      <c r="M65" s="61">
        <f t="shared" si="16"/>
        <v>45</v>
      </c>
      <c r="N65" s="60">
        <f>VLOOKUP($A65,'Return Data'!$B$7:$R$2292,14,0)</f>
        <v>14.637499999999999</v>
      </c>
      <c r="O65" s="61">
        <f t="shared" si="10"/>
        <v>42</v>
      </c>
      <c r="P65" s="60">
        <f>VLOOKUP($A65,'Return Data'!$B$7:$R$2292,15,0)</f>
        <v>10.064500000000001</v>
      </c>
      <c r="Q65" s="61">
        <f t="shared" si="18"/>
        <v>26</v>
      </c>
      <c r="R65" s="60">
        <f>VLOOKUP($A65,'Return Data'!$B$7:$R$2292,16,0)</f>
        <v>17.454000000000001</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1.8451637931034481</v>
      </c>
      <c r="E67" s="69"/>
      <c r="F67" s="70">
        <f>AVERAGE(F8:F65)</f>
        <v>13.098177586206903</v>
      </c>
      <c r="G67" s="69"/>
      <c r="H67" s="70">
        <f>AVERAGE(H8:H65)</f>
        <v>6.3754517241379309</v>
      </c>
      <c r="I67" s="69"/>
      <c r="J67" s="70">
        <f>AVERAGE(J8:J65)</f>
        <v>1.3286086206896552</v>
      </c>
      <c r="K67" s="69"/>
      <c r="L67" s="70">
        <f>AVERAGE(L8:L65)</f>
        <v>24.932262068965517</v>
      </c>
      <c r="M67" s="69"/>
      <c r="N67" s="70">
        <f>AVERAGE(N8:N65)</f>
        <v>19.10200714285714</v>
      </c>
      <c r="O67" s="69"/>
      <c r="P67" s="70">
        <f>AVERAGE(P8:P65)</f>
        <v>11.001369767441863</v>
      </c>
      <c r="Q67" s="69"/>
      <c r="R67" s="70">
        <f>AVERAGE(R8:R65)</f>
        <v>14.279091379310344</v>
      </c>
      <c r="S67" s="71"/>
    </row>
    <row r="68" spans="1:19" x14ac:dyDescent="0.3">
      <c r="A68" s="68" t="s">
        <v>28</v>
      </c>
      <c r="B68" s="69"/>
      <c r="C68" s="69"/>
      <c r="D68" s="70">
        <f>MIN(D8:D65)</f>
        <v>-4.4124999999999996</v>
      </c>
      <c r="E68" s="69"/>
      <c r="F68" s="70">
        <f>MIN(F8:F65)</f>
        <v>0</v>
      </c>
      <c r="G68" s="69"/>
      <c r="H68" s="70">
        <f>MIN(H8:H65)</f>
        <v>-3.9733999999999998</v>
      </c>
      <c r="I68" s="69"/>
      <c r="J68" s="70">
        <f>MIN(J8:J65)</f>
        <v>-14.8683</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6.0153999999999996</v>
      </c>
      <c r="E69" s="73"/>
      <c r="F69" s="74">
        <f>MAX(F8:F65)</f>
        <v>18.832899999999999</v>
      </c>
      <c r="G69" s="73"/>
      <c r="H69" s="74">
        <f>MAX(H8:H65)</f>
        <v>14.522399999999999</v>
      </c>
      <c r="I69" s="73"/>
      <c r="J69" s="74">
        <f>MAX(J8:J65)</f>
        <v>10.7281</v>
      </c>
      <c r="K69" s="73"/>
      <c r="L69" s="74">
        <f>MAX(L8:L65)</f>
        <v>49.006399999999999</v>
      </c>
      <c r="M69" s="73"/>
      <c r="N69" s="74">
        <f>MAX(N8:N65)</f>
        <v>37.113199999999999</v>
      </c>
      <c r="O69" s="73"/>
      <c r="P69" s="74">
        <f>MAX(P8:P65)</f>
        <v>22.156300000000002</v>
      </c>
      <c r="Q69" s="73"/>
      <c r="R69" s="74">
        <f>MAX(R8:R65)</f>
        <v>23.984400000000001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44882</v>
      </c>
      <c r="C8" s="60">
        <f>VLOOKUP($A8,'Return Data'!$B$7:$R$2292,4,0)</f>
        <v>12.63</v>
      </c>
      <c r="D8" s="60">
        <f>VLOOKUP($A8,'Return Data'!$B$7:$R$2292,8,0)</f>
        <v>-1.9410000000000001</v>
      </c>
      <c r="E8" s="61">
        <f>RANK(D8,D$8:D$15,0)</f>
        <v>8</v>
      </c>
      <c r="F8" s="60">
        <f>VLOOKUP($A8,'Return Data'!$B$7:$R$2292,9,0)</f>
        <v>1.2019</v>
      </c>
      <c r="G8" s="61">
        <f t="shared" ref="G8" si="0">RANK(F8,F$8:F$15,0)</f>
        <v>8</v>
      </c>
      <c r="H8" s="60">
        <f>VLOOKUP($A8,'Return Data'!$B$7:$R$2292,10,0)</f>
        <v>-0.70750000000000002</v>
      </c>
      <c r="I8" s="61">
        <f t="shared" ref="I8" si="1">RANK(H8,H$8:H$15,0)</f>
        <v>6</v>
      </c>
      <c r="J8" s="60">
        <f>VLOOKUP($A8,'Return Data'!$B$7:$R$2292,11,0)</f>
        <v>8.7855000000000008</v>
      </c>
      <c r="K8" s="61">
        <f t="shared" ref="K8" si="2">RANK(J8,J$8:J$15,0)</f>
        <v>6</v>
      </c>
      <c r="L8" s="60">
        <f>VLOOKUP($A8,'Return Data'!$B$7:$R$2292,12,0)</f>
        <v>-3.2183999999999999</v>
      </c>
      <c r="M8" s="61">
        <f t="shared" ref="M8" si="3">RANK(L8,L$8:L$15,0)</f>
        <v>8</v>
      </c>
      <c r="N8" s="60">
        <f>VLOOKUP($A8,'Return Data'!$B$7:$R$2292,13,0)</f>
        <v>-12.896599999999999</v>
      </c>
      <c r="O8" s="61">
        <f t="shared" ref="O8:O9" si="4">RANK(N8,N$8:N$15,0)</f>
        <v>8</v>
      </c>
      <c r="P8" s="60">
        <f>VLOOKUP($A8,'Return Data'!$B$7:$R$2292,16,0)</f>
        <v>13.086</v>
      </c>
      <c r="Q8" s="62">
        <f t="shared" ref="Q8" si="5">RANK(P8,P$8:P$15,0)</f>
        <v>7</v>
      </c>
    </row>
    <row r="9" spans="1:18" x14ac:dyDescent="0.3">
      <c r="A9" s="58" t="s">
        <v>377</v>
      </c>
      <c r="B9" s="59">
        <f>VLOOKUP($A9,'Return Data'!$B$7:$R$2292,3,0)</f>
        <v>44882</v>
      </c>
      <c r="C9" s="60">
        <f>VLOOKUP($A9,'Return Data'!$B$7:$R$2292,4,0)</f>
        <v>15.53</v>
      </c>
      <c r="D9" s="60">
        <f>VLOOKUP($A9,'Return Data'!$B$7:$R$2292,8,0)</f>
        <v>1.3708</v>
      </c>
      <c r="E9" s="61">
        <f t="shared" ref="E9:E15" si="6">RANK(D9,D$8:D$15,0)</f>
        <v>1</v>
      </c>
      <c r="F9" s="60">
        <f>VLOOKUP($A9,'Return Data'!$B$7:$R$2292,9,0)</f>
        <v>4.3682999999999996</v>
      </c>
      <c r="G9" s="61">
        <f t="shared" ref="G9" si="7">RANK(F9,F$8:F$15,0)</f>
        <v>2</v>
      </c>
      <c r="H9" s="60">
        <f>VLOOKUP($A9,'Return Data'!$B$7:$R$2292,10,0)</f>
        <v>-3.4803999999999999</v>
      </c>
      <c r="I9" s="61">
        <f t="shared" ref="I9" si="8">RANK(H9,H$8:H$15,0)</f>
        <v>8</v>
      </c>
      <c r="J9" s="60">
        <f>VLOOKUP($A9,'Return Data'!$B$7:$R$2292,11,0)</f>
        <v>8.4497</v>
      </c>
      <c r="K9" s="61">
        <f t="shared" ref="K9" si="9">RANK(J9,J$8:J$15,0)</f>
        <v>7</v>
      </c>
      <c r="L9" s="60">
        <f>VLOOKUP($A9,'Return Data'!$B$7:$R$2292,12,0)</f>
        <v>-2.5720999999999998</v>
      </c>
      <c r="M9" s="61">
        <f t="shared" ref="M9" si="10">RANK(L9,L$8:L$15,0)</f>
        <v>6</v>
      </c>
      <c r="N9" s="60">
        <f>VLOOKUP($A9,'Return Data'!$B$7:$R$2292,13,0)</f>
        <v>-12.457700000000001</v>
      </c>
      <c r="O9" s="61">
        <f t="shared" si="4"/>
        <v>7</v>
      </c>
      <c r="P9" s="60">
        <f>VLOOKUP($A9,'Return Data'!$B$7:$R$2292,16,0)</f>
        <v>17.261399999999998</v>
      </c>
      <c r="Q9" s="62">
        <f t="shared" ref="Q9" si="11">RANK(P9,P$8:P$15,0)</f>
        <v>4</v>
      </c>
    </row>
    <row r="10" spans="1:18" x14ac:dyDescent="0.3">
      <c r="A10" s="58" t="s">
        <v>1816</v>
      </c>
      <c r="B10" s="59">
        <f>VLOOKUP($A10,'Return Data'!$B$7:$R$2292,3,0)</f>
        <v>44882</v>
      </c>
      <c r="C10" s="60">
        <f>VLOOKUP($A10,'Return Data'!$B$7:$R$2292,4,0)</f>
        <v>14.03</v>
      </c>
      <c r="D10" s="60">
        <f>VLOOKUP($A10,'Return Data'!$B$7:$R$2292,8,0)</f>
        <v>0.86270000000000002</v>
      </c>
      <c r="E10" s="61">
        <f t="shared" si="6"/>
        <v>3</v>
      </c>
      <c r="F10" s="60">
        <f>VLOOKUP($A10,'Return Data'!$B$7:$R$2292,9,0)</f>
        <v>4.1574</v>
      </c>
      <c r="G10" s="61">
        <f t="shared" ref="G10:G15" si="12">RANK(F10,F$8:F$15,0)</f>
        <v>3</v>
      </c>
      <c r="H10" s="60">
        <f>VLOOKUP($A10,'Return Data'!$B$7:$R$2292,10,0)</f>
        <v>2.0364</v>
      </c>
      <c r="I10" s="61">
        <f t="shared" ref="I10:I15" si="13">RANK(H10,H$8:H$15,0)</f>
        <v>3</v>
      </c>
      <c r="J10" s="60">
        <f>VLOOKUP($A10,'Return Data'!$B$7:$R$2292,11,0)</f>
        <v>11.703799999999999</v>
      </c>
      <c r="K10" s="61">
        <f t="shared" ref="K10:K15" si="14">RANK(J10,J$8:J$15,0)</f>
        <v>3</v>
      </c>
      <c r="L10" s="60">
        <f>VLOOKUP($A10,'Return Data'!$B$7:$R$2292,12,0)</f>
        <v>6.4492000000000003</v>
      </c>
      <c r="M10" s="61">
        <f t="shared" ref="M10:M15" si="15">RANK(L10,L$8:L$15,0)</f>
        <v>2</v>
      </c>
      <c r="N10" s="60">
        <f>VLOOKUP($A10,'Return Data'!$B$7:$R$2292,13,0)</f>
        <v>-1.8880999999999999</v>
      </c>
      <c r="O10" s="61">
        <f t="shared" ref="O10" si="16">RANK(N10,N$8:N$15,0)</f>
        <v>2</v>
      </c>
      <c r="P10" s="60">
        <f>VLOOKUP($A10,'Return Data'!$B$7:$R$2292,16,0)</f>
        <v>17.435600000000001</v>
      </c>
      <c r="Q10" s="62">
        <f t="shared" ref="Q10:Q15" si="17">RANK(P10,P$8:P$15,0)</f>
        <v>3</v>
      </c>
    </row>
    <row r="11" spans="1:18" x14ac:dyDescent="0.3">
      <c r="A11" s="58" t="s">
        <v>1817</v>
      </c>
      <c r="B11" s="59">
        <f>VLOOKUP($A11,'Return Data'!$B$7:$R$2292,3,0)</f>
        <v>44882</v>
      </c>
      <c r="C11" s="60">
        <f>VLOOKUP($A11,'Return Data'!$B$7:$R$2292,4,0)</f>
        <v>12.52</v>
      </c>
      <c r="D11" s="60">
        <f>VLOOKUP($A11,'Return Data'!$B$7:$R$2292,8,0)</f>
        <v>0.48149999999999998</v>
      </c>
      <c r="E11" s="61">
        <f t="shared" si="6"/>
        <v>4</v>
      </c>
      <c r="F11" s="60">
        <f>VLOOKUP($A11,'Return Data'!$B$7:$R$2292,9,0)</f>
        <v>2.2875999999999999</v>
      </c>
      <c r="G11" s="61">
        <f t="shared" si="12"/>
        <v>7</v>
      </c>
      <c r="H11" s="60">
        <f>VLOOKUP($A11,'Return Data'!$B$7:$R$2292,10,0)</f>
        <v>-1.1057999999999999</v>
      </c>
      <c r="I11" s="61">
        <f t="shared" si="13"/>
        <v>7</v>
      </c>
      <c r="J11" s="60">
        <f>VLOOKUP($A11,'Return Data'!$B$7:$R$2292,11,0)</f>
        <v>6.7348999999999997</v>
      </c>
      <c r="K11" s="61">
        <f t="shared" si="14"/>
        <v>8</v>
      </c>
      <c r="L11" s="60">
        <f>VLOOKUP($A11,'Return Data'!$B$7:$R$2292,12,0)</f>
        <v>-2.7949999999999999</v>
      </c>
      <c r="M11" s="61">
        <f t="shared" ref="M11" si="18">RANK(L11,L$8:L$15,0)</f>
        <v>7</v>
      </c>
      <c r="N11" s="60">
        <f>VLOOKUP($A11,'Return Data'!$B$7:$R$2292,13,0)</f>
        <v>-8.6130999999999993</v>
      </c>
      <c r="O11" s="61">
        <f t="shared" ref="O11:O15" si="19">RANK(N11,N$8:N$15,0)</f>
        <v>6</v>
      </c>
      <c r="P11" s="60">
        <f>VLOOKUP($A11,'Return Data'!$B$7:$R$2292,16,0)</f>
        <v>14.469900000000001</v>
      </c>
      <c r="Q11" s="62">
        <f t="shared" si="17"/>
        <v>5</v>
      </c>
    </row>
    <row r="12" spans="1:18" x14ac:dyDescent="0.3">
      <c r="A12" s="58" t="s">
        <v>1819</v>
      </c>
      <c r="B12" s="59">
        <f>VLOOKUP($A12,'Return Data'!$B$7:$R$2292,3,0)</f>
        <v>44882</v>
      </c>
      <c r="C12" s="60">
        <f>VLOOKUP($A12,'Return Data'!$B$7:$R$2292,4,0)</f>
        <v>12.471</v>
      </c>
      <c r="D12" s="60">
        <f>VLOOKUP($A12,'Return Data'!$B$7:$R$2292,8,0)</f>
        <v>1.1435999999999999</v>
      </c>
      <c r="E12" s="61">
        <f t="shared" si="6"/>
        <v>2</v>
      </c>
      <c r="F12" s="60">
        <f>VLOOKUP($A12,'Return Data'!$B$7:$R$2292,9,0)</f>
        <v>5.4897999999999998</v>
      </c>
      <c r="G12" s="61">
        <f t="shared" si="12"/>
        <v>1</v>
      </c>
      <c r="H12" s="60">
        <f>VLOOKUP($A12,'Return Data'!$B$7:$R$2292,10,0)</f>
        <v>2.8875999999999999</v>
      </c>
      <c r="I12" s="61">
        <f t="shared" si="13"/>
        <v>2</v>
      </c>
      <c r="J12" s="60">
        <f>VLOOKUP($A12,'Return Data'!$B$7:$R$2292,11,0)</f>
        <v>11.3482</v>
      </c>
      <c r="K12" s="61">
        <f t="shared" si="14"/>
        <v>4</v>
      </c>
      <c r="L12" s="60">
        <f>VLOOKUP($A12,'Return Data'!$B$7:$R$2292,12,0)</f>
        <v>2.0790999999999999</v>
      </c>
      <c r="M12" s="61">
        <f t="shared" si="15"/>
        <v>5</v>
      </c>
      <c r="N12" s="60">
        <f>VLOOKUP($A12,'Return Data'!$B$7:$R$2292,13,0)</f>
        <v>-1.9498</v>
      </c>
      <c r="O12" s="61">
        <f t="shared" si="19"/>
        <v>3</v>
      </c>
      <c r="P12" s="60">
        <f>VLOOKUP($A12,'Return Data'!$B$7:$R$2292,16,0)</f>
        <v>12.0215</v>
      </c>
      <c r="Q12" s="62">
        <f t="shared" si="17"/>
        <v>8</v>
      </c>
    </row>
    <row r="13" spans="1:18" x14ac:dyDescent="0.3">
      <c r="A13" s="58" t="s">
        <v>1821</v>
      </c>
      <c r="B13" s="59">
        <f>VLOOKUP($A13,'Return Data'!$B$7:$R$2292,3,0)</f>
        <v>44882</v>
      </c>
      <c r="C13" s="60">
        <f>VLOOKUP($A13,'Return Data'!$B$7:$R$2292,4,0)</f>
        <v>22.7607</v>
      </c>
      <c r="D13" s="60">
        <f>VLOOKUP($A13,'Return Data'!$B$7:$R$2292,8,0)</f>
        <v>-0.21740000000000001</v>
      </c>
      <c r="E13" s="61">
        <f t="shared" si="6"/>
        <v>6</v>
      </c>
      <c r="F13" s="60">
        <f>VLOOKUP($A13,'Return Data'!$B$7:$R$2292,9,0)</f>
        <v>3.6240000000000001</v>
      </c>
      <c r="G13" s="61">
        <f t="shared" si="12"/>
        <v>5</v>
      </c>
      <c r="H13" s="60">
        <f>VLOOKUP($A13,'Return Data'!$B$7:$R$2292,10,0)</f>
        <v>5.2196999999999996</v>
      </c>
      <c r="I13" s="61">
        <f t="shared" si="13"/>
        <v>1</v>
      </c>
      <c r="J13" s="60">
        <f>VLOOKUP($A13,'Return Data'!$B$7:$R$2292,11,0)</f>
        <v>17.427900000000001</v>
      </c>
      <c r="K13" s="61">
        <f t="shared" si="14"/>
        <v>1</v>
      </c>
      <c r="L13" s="60">
        <f>VLOOKUP($A13,'Return Data'!$B$7:$R$2292,12,0)</f>
        <v>18.036300000000001</v>
      </c>
      <c r="M13" s="61">
        <f t="shared" si="15"/>
        <v>1</v>
      </c>
      <c r="N13" s="60">
        <f>VLOOKUP($A13,'Return Data'!$B$7:$R$2292,13,0)</f>
        <v>18.532299999999999</v>
      </c>
      <c r="O13" s="61">
        <f t="shared" si="19"/>
        <v>1</v>
      </c>
      <c r="P13" s="60">
        <f>VLOOKUP($A13,'Return Data'!$B$7:$R$2292,16,0)</f>
        <v>49.866500000000002</v>
      </c>
      <c r="Q13" s="62">
        <f t="shared" si="17"/>
        <v>1</v>
      </c>
    </row>
    <row r="14" spans="1:18" x14ac:dyDescent="0.3">
      <c r="A14" s="58" t="s">
        <v>49</v>
      </c>
      <c r="B14" s="59">
        <f>VLOOKUP($A14,'Return Data'!$B$7:$R$2292,3,0)</f>
        <v>44882</v>
      </c>
      <c r="C14" s="60">
        <f>VLOOKUP($A14,'Return Data'!$B$7:$R$2292,4,0)</f>
        <v>17.260000000000002</v>
      </c>
      <c r="D14" s="60">
        <f>VLOOKUP($A14,'Return Data'!$B$7:$R$2292,8,0)</f>
        <v>-0.23119999999999999</v>
      </c>
      <c r="E14" s="61">
        <f t="shared" si="6"/>
        <v>7</v>
      </c>
      <c r="F14" s="60">
        <f>VLOOKUP($A14,'Return Data'!$B$7:$R$2292,9,0)</f>
        <v>3.1680000000000001</v>
      </c>
      <c r="G14" s="61">
        <f t="shared" si="12"/>
        <v>6</v>
      </c>
      <c r="H14" s="60">
        <f>VLOOKUP($A14,'Return Data'!$B$7:$R$2292,10,0)</f>
        <v>0.1741</v>
      </c>
      <c r="I14" s="61">
        <f t="shared" si="13"/>
        <v>4</v>
      </c>
      <c r="J14" s="60">
        <f>VLOOKUP($A14,'Return Data'!$B$7:$R$2292,11,0)</f>
        <v>10.2171</v>
      </c>
      <c r="K14" s="61">
        <f t="shared" si="14"/>
        <v>5</v>
      </c>
      <c r="L14" s="60">
        <f>VLOOKUP($A14,'Return Data'!$B$7:$R$2292,12,0)</f>
        <v>3.1680000000000001</v>
      </c>
      <c r="M14" s="61">
        <f t="shared" si="15"/>
        <v>3</v>
      </c>
      <c r="N14" s="60">
        <f>VLOOKUP($A14,'Return Data'!$B$7:$R$2292,13,0)</f>
        <v>-3.3595000000000002</v>
      </c>
      <c r="O14" s="61">
        <f t="shared" si="19"/>
        <v>4</v>
      </c>
      <c r="P14" s="60">
        <f>VLOOKUP($A14,'Return Data'!$B$7:$R$2292,16,0)</f>
        <v>17.6755</v>
      </c>
      <c r="Q14" s="62">
        <f t="shared" si="17"/>
        <v>2</v>
      </c>
    </row>
    <row r="15" spans="1:18" x14ac:dyDescent="0.3">
      <c r="A15" s="58" t="s">
        <v>50</v>
      </c>
      <c r="B15" s="59">
        <f>VLOOKUP($A15,'Return Data'!$B$7:$R$2292,3,0)</f>
        <v>44882</v>
      </c>
      <c r="C15" s="60">
        <f>VLOOKUP($A15,'Return Data'!$B$7:$R$2292,4,0)</f>
        <v>179.96850000000001</v>
      </c>
      <c r="D15" s="60">
        <f>VLOOKUP($A15,'Return Data'!$B$7:$R$2292,8,0)</f>
        <v>0.45619999999999999</v>
      </c>
      <c r="E15" s="61">
        <f t="shared" si="6"/>
        <v>5</v>
      </c>
      <c r="F15" s="60">
        <f>VLOOKUP($A15,'Return Data'!$B$7:$R$2292,9,0)</f>
        <v>4.0372000000000003</v>
      </c>
      <c r="G15" s="61">
        <f t="shared" si="12"/>
        <v>4</v>
      </c>
      <c r="H15" s="60">
        <f>VLOOKUP($A15,'Return Data'!$B$7:$R$2292,10,0)</f>
        <v>-4.9700000000000001E-2</v>
      </c>
      <c r="I15" s="61">
        <f t="shared" si="13"/>
        <v>5</v>
      </c>
      <c r="J15" s="60">
        <f>VLOOKUP($A15,'Return Data'!$B$7:$R$2292,11,0)</f>
        <v>12.488300000000001</v>
      </c>
      <c r="K15" s="61">
        <f t="shared" si="14"/>
        <v>2</v>
      </c>
      <c r="L15" s="60">
        <f>VLOOKUP($A15,'Return Data'!$B$7:$R$2292,12,0)</f>
        <v>3.1341000000000001</v>
      </c>
      <c r="M15" s="61">
        <f t="shared" si="15"/>
        <v>4</v>
      </c>
      <c r="N15" s="60">
        <f>VLOOKUP($A15,'Return Data'!$B$7:$R$2292,13,0)</f>
        <v>-3.4615999999999998</v>
      </c>
      <c r="O15" s="61">
        <f t="shared" si="19"/>
        <v>5</v>
      </c>
      <c r="P15" s="60">
        <f>VLOOKUP($A15,'Return Data'!$B$7:$R$2292,16,0)</f>
        <v>14.253500000000001</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0.24064999999999998</v>
      </c>
      <c r="E17" s="69"/>
      <c r="F17" s="70">
        <f>AVERAGE(F8:F15)</f>
        <v>3.5417749999999995</v>
      </c>
      <c r="G17" s="69"/>
      <c r="H17" s="70">
        <f>AVERAGE(H8:H15)</f>
        <v>0.62180000000000002</v>
      </c>
      <c r="I17" s="69"/>
      <c r="J17" s="70">
        <f>AVERAGE(J8:J15)</f>
        <v>10.894425</v>
      </c>
      <c r="K17" s="69"/>
      <c r="L17" s="70">
        <f>AVERAGE(L8:L15)</f>
        <v>3.0351500000000002</v>
      </c>
      <c r="M17" s="69"/>
      <c r="N17" s="70">
        <f>AVERAGE(N8:N15)</f>
        <v>-3.2617625000000015</v>
      </c>
      <c r="O17" s="69"/>
      <c r="P17" s="70">
        <f>AVERAGE(P8:P15)</f>
        <v>19.508737499999999</v>
      </c>
      <c r="Q17" s="71"/>
    </row>
    <row r="18" spans="1:17" ht="15" customHeight="1" x14ac:dyDescent="0.3">
      <c r="A18" s="68" t="s">
        <v>28</v>
      </c>
      <c r="B18" s="69"/>
      <c r="C18" s="69"/>
      <c r="D18" s="70">
        <f>MIN(D8:D15)</f>
        <v>-1.9410000000000001</v>
      </c>
      <c r="E18" s="69"/>
      <c r="F18" s="70">
        <f>MIN(F8:F15)</f>
        <v>1.2019</v>
      </c>
      <c r="G18" s="69"/>
      <c r="H18" s="70">
        <f>MIN(H8:H15)</f>
        <v>-3.4803999999999999</v>
      </c>
      <c r="I18" s="69"/>
      <c r="J18" s="70">
        <f>MIN(J8:J15)</f>
        <v>6.7348999999999997</v>
      </c>
      <c r="K18" s="69"/>
      <c r="L18" s="70">
        <f>MIN(L8:L15)</f>
        <v>-3.2183999999999999</v>
      </c>
      <c r="M18" s="69"/>
      <c r="N18" s="70">
        <f>MIN(N8:N15)</f>
        <v>-12.896599999999999</v>
      </c>
      <c r="O18" s="69"/>
      <c r="P18" s="70">
        <f>MIN(P8:P15)</f>
        <v>12.0215</v>
      </c>
      <c r="Q18" s="71"/>
    </row>
    <row r="19" spans="1:17" ht="15" thickBot="1" x14ac:dyDescent="0.35">
      <c r="A19" s="72" t="s">
        <v>29</v>
      </c>
      <c r="B19" s="73"/>
      <c r="C19" s="73"/>
      <c r="D19" s="74">
        <f>MAX(D8:D15)</f>
        <v>1.3708</v>
      </c>
      <c r="E19" s="73"/>
      <c r="F19" s="74">
        <f>MAX(F8:F15)</f>
        <v>5.4897999999999998</v>
      </c>
      <c r="G19" s="73"/>
      <c r="H19" s="74">
        <f>MAX(H8:H15)</f>
        <v>5.2196999999999996</v>
      </c>
      <c r="I19" s="73"/>
      <c r="J19" s="74">
        <f>MAX(J8:J15)</f>
        <v>17.427900000000001</v>
      </c>
      <c r="K19" s="73"/>
      <c r="L19" s="74">
        <f>MAX(L8:L15)</f>
        <v>18.036300000000001</v>
      </c>
      <c r="M19" s="73"/>
      <c r="N19" s="74">
        <f>MAX(N8:N15)</f>
        <v>18.532299999999999</v>
      </c>
      <c r="O19" s="73"/>
      <c r="P19" s="74">
        <f>MAX(P8:P15)</f>
        <v>49.866500000000002</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44882</v>
      </c>
      <c r="C8" s="60">
        <f>VLOOKUP($A8,'Return Data'!$B$7:$R$2292,4,0)</f>
        <v>12.2</v>
      </c>
      <c r="D8" s="60">
        <f>VLOOKUP($A8,'Return Data'!$B$7:$R$2292,8,0)</f>
        <v>-2.008</v>
      </c>
      <c r="E8" s="61">
        <f>RANK(D8,D$8:D$16,0)</f>
        <v>9</v>
      </c>
      <c r="F8" s="60">
        <f>VLOOKUP($A8,'Return Data'!$B$7:$R$2292,9,0)</f>
        <v>0.99339999999999995</v>
      </c>
      <c r="G8" s="61">
        <f>RANK(F8,F$8:F$16,0)</f>
        <v>9</v>
      </c>
      <c r="H8" s="60">
        <f>VLOOKUP($A8,'Return Data'!$B$7:$R$2292,10,0)</f>
        <v>-1.1345000000000001</v>
      </c>
      <c r="I8" s="61">
        <f t="shared" ref="I8" si="0">RANK(H8,H$8:H$16,0)</f>
        <v>7</v>
      </c>
      <c r="J8" s="60">
        <f>VLOOKUP($A8,'Return Data'!$B$7:$R$2292,11,0)</f>
        <v>7.8691000000000004</v>
      </c>
      <c r="K8" s="61">
        <f t="shared" ref="K8" si="1">RANK(J8,J$8:J$16,0)</f>
        <v>7</v>
      </c>
      <c r="L8" s="60">
        <f>VLOOKUP($A8,'Return Data'!$B$7:$R$2292,12,0)</f>
        <v>-4.4635999999999996</v>
      </c>
      <c r="M8" s="61">
        <f t="shared" ref="M8" si="2">RANK(L8,L$8:L$16,0)</f>
        <v>9</v>
      </c>
      <c r="N8" s="60">
        <f>VLOOKUP($A8,'Return Data'!$B$7:$R$2292,13,0)</f>
        <v>-14.446</v>
      </c>
      <c r="O8" s="61">
        <f t="shared" ref="O8:O9" si="3">RANK(N8,N$8:N$16,0)</f>
        <v>9</v>
      </c>
      <c r="P8" s="60">
        <f>VLOOKUP($A8,'Return Data'!$B$7:$R$2292,16,0)</f>
        <v>11.041499999999999</v>
      </c>
      <c r="Q8" s="62">
        <f t="shared" ref="Q8" si="4">RANK(P8,P$8:P$16,0)</f>
        <v>8</v>
      </c>
    </row>
    <row r="9" spans="1:17" x14ac:dyDescent="0.3">
      <c r="A9" s="58" t="s">
        <v>379</v>
      </c>
      <c r="B9" s="59">
        <f>VLOOKUP($A9,'Return Data'!$B$7:$R$2292,3,0)</f>
        <v>44882</v>
      </c>
      <c r="C9" s="60">
        <f>VLOOKUP($A9,'Return Data'!$B$7:$R$2292,4,0)</f>
        <v>14.87</v>
      </c>
      <c r="D9" s="60">
        <f>VLOOKUP($A9,'Return Data'!$B$7:$R$2292,8,0)</f>
        <v>1.2943</v>
      </c>
      <c r="E9" s="61">
        <f t="shared" ref="E9:E16" si="5">RANK(D9,D$8:D$16,0)</f>
        <v>2</v>
      </c>
      <c r="F9" s="60">
        <f>VLOOKUP($A9,'Return Data'!$B$7:$R$2292,9,0)</f>
        <v>4.2777000000000003</v>
      </c>
      <c r="G9" s="61">
        <f t="shared" ref="G9:G16" si="6">RANK(F9,F$8:F$16,0)</f>
        <v>3</v>
      </c>
      <c r="H9" s="60">
        <f>VLOOKUP($A9,'Return Data'!$B$7:$R$2292,10,0)</f>
        <v>-3.8163</v>
      </c>
      <c r="I9" s="61">
        <f t="shared" ref="I9" si="7">RANK(H9,H$8:H$16,0)</f>
        <v>9</v>
      </c>
      <c r="J9" s="60">
        <f>VLOOKUP($A9,'Return Data'!$B$7:$R$2292,11,0)</f>
        <v>7.6756000000000002</v>
      </c>
      <c r="K9" s="61">
        <f t="shared" ref="K9" si="8">RANK(J9,J$8:J$16,0)</f>
        <v>8</v>
      </c>
      <c r="L9" s="60">
        <f>VLOOKUP($A9,'Return Data'!$B$7:$R$2292,12,0)</f>
        <v>-3.6293000000000002</v>
      </c>
      <c r="M9" s="61">
        <f t="shared" ref="M9" si="9">RANK(L9,L$8:L$16,0)</f>
        <v>7</v>
      </c>
      <c r="N9" s="60">
        <f>VLOOKUP($A9,'Return Data'!$B$7:$R$2292,13,0)</f>
        <v>-13.7471</v>
      </c>
      <c r="O9" s="61">
        <f t="shared" si="3"/>
        <v>8</v>
      </c>
      <c r="P9" s="60">
        <f>VLOOKUP($A9,'Return Data'!$B$7:$R$2292,16,0)</f>
        <v>15.4337</v>
      </c>
      <c r="Q9" s="62">
        <f t="shared" ref="Q9" si="10">RANK(P9,P$8:P$16,0)</f>
        <v>5</v>
      </c>
    </row>
    <row r="10" spans="1:17" x14ac:dyDescent="0.3">
      <c r="A10" s="58" t="s">
        <v>1815</v>
      </c>
      <c r="B10" s="59">
        <f>VLOOKUP($A10,'Return Data'!$B$7:$R$2292,3,0)</f>
        <v>44882</v>
      </c>
      <c r="C10" s="60">
        <f>VLOOKUP($A10,'Return Data'!$B$7:$R$2292,4,0)</f>
        <v>13.6</v>
      </c>
      <c r="D10" s="60">
        <f>VLOOKUP($A10,'Return Data'!$B$7:$R$2292,8,0)</f>
        <v>0.81540000000000001</v>
      </c>
      <c r="E10" s="61">
        <f t="shared" si="5"/>
        <v>4</v>
      </c>
      <c r="F10" s="60">
        <f>VLOOKUP($A10,'Return Data'!$B$7:$R$2292,9,0)</f>
        <v>4.0551000000000004</v>
      </c>
      <c r="G10" s="61">
        <f t="shared" si="6"/>
        <v>4</v>
      </c>
      <c r="H10" s="60">
        <f>VLOOKUP($A10,'Return Data'!$B$7:$R$2292,10,0)</f>
        <v>1.7202999999999999</v>
      </c>
      <c r="I10" s="61">
        <f t="shared" ref="I10:I16" si="11">RANK(H10,H$8:H$16,0)</f>
        <v>3</v>
      </c>
      <c r="J10" s="60">
        <f>VLOOKUP($A10,'Return Data'!$B$7:$R$2292,11,0)</f>
        <v>10.9299</v>
      </c>
      <c r="K10" s="61">
        <f t="shared" ref="K10:K16" si="12">RANK(J10,J$8:J$16,0)</f>
        <v>4</v>
      </c>
      <c r="L10" s="60">
        <f>VLOOKUP($A10,'Return Data'!$B$7:$R$2292,12,0)</f>
        <v>5.3446999999999996</v>
      </c>
      <c r="M10" s="61">
        <f t="shared" ref="M10:M16" si="13">RANK(L10,L$8:L$16,0)</f>
        <v>2</v>
      </c>
      <c r="N10" s="60">
        <f>VLOOKUP($A10,'Return Data'!$B$7:$R$2292,13,0)</f>
        <v>-3.2027999999999999</v>
      </c>
      <c r="O10" s="61">
        <f t="shared" ref="O10:O16" si="14">RANK(N10,N$8:N$16,0)</f>
        <v>3</v>
      </c>
      <c r="P10" s="60">
        <f>VLOOKUP($A10,'Return Data'!$B$7:$R$2292,16,0)</f>
        <v>15.7133</v>
      </c>
      <c r="Q10" s="62">
        <f t="shared" ref="Q10:Q16" si="15">RANK(P10,P$8:P$16,0)</f>
        <v>4</v>
      </c>
    </row>
    <row r="11" spans="1:17" x14ac:dyDescent="0.3">
      <c r="A11" s="58" t="s">
        <v>1818</v>
      </c>
      <c r="B11" s="59">
        <f>VLOOKUP($A11,'Return Data'!$B$7:$R$2292,3,0)</f>
        <v>44882</v>
      </c>
      <c r="C11" s="60">
        <f>VLOOKUP($A11,'Return Data'!$B$7:$R$2292,4,0)</f>
        <v>12.15</v>
      </c>
      <c r="D11" s="60">
        <f>VLOOKUP($A11,'Return Data'!$B$7:$R$2292,8,0)</f>
        <v>0.41320000000000001</v>
      </c>
      <c r="E11" s="61">
        <f t="shared" si="5"/>
        <v>6</v>
      </c>
      <c r="F11" s="60">
        <f>VLOOKUP($A11,'Return Data'!$B$7:$R$2292,9,0)</f>
        <v>2.1867000000000001</v>
      </c>
      <c r="G11" s="61">
        <f t="shared" ref="G11" si="16">RANK(F11,F$8:F$16,0)</f>
        <v>8</v>
      </c>
      <c r="H11" s="60">
        <f>VLOOKUP($A11,'Return Data'!$B$7:$R$2292,10,0)</f>
        <v>-1.4599</v>
      </c>
      <c r="I11" s="61">
        <f t="shared" si="11"/>
        <v>8</v>
      </c>
      <c r="J11" s="60">
        <f>VLOOKUP($A11,'Return Data'!$B$7:$R$2292,11,0)</f>
        <v>5.8361999999999998</v>
      </c>
      <c r="K11" s="61">
        <f t="shared" si="12"/>
        <v>9</v>
      </c>
      <c r="L11" s="60">
        <f>VLOOKUP($A11,'Return Data'!$B$7:$R$2292,12,0)</f>
        <v>-4.0284000000000004</v>
      </c>
      <c r="M11" s="61">
        <f t="shared" ref="M11" si="17">RANK(L11,L$8:L$16,0)</f>
        <v>8</v>
      </c>
      <c r="N11" s="60">
        <f>VLOOKUP($A11,'Return Data'!$B$7:$R$2292,13,0)</f>
        <v>-10.2659</v>
      </c>
      <c r="O11" s="61">
        <f t="shared" ref="O11:O15" si="18">RANK(N11,N$8:N$16,0)</f>
        <v>7</v>
      </c>
      <c r="P11" s="60">
        <f>VLOOKUP($A11,'Return Data'!$B$7:$R$2292,16,0)</f>
        <v>12.423500000000001</v>
      </c>
      <c r="Q11" s="62">
        <f t="shared" si="15"/>
        <v>7</v>
      </c>
    </row>
    <row r="12" spans="1:17" x14ac:dyDescent="0.3">
      <c r="A12" s="58" t="s">
        <v>1820</v>
      </c>
      <c r="B12" s="59">
        <f>VLOOKUP($A12,'Return Data'!$B$7:$R$2292,3,0)</f>
        <v>44882</v>
      </c>
      <c r="C12" s="60">
        <f>VLOOKUP($A12,'Return Data'!$B$7:$R$2292,4,0)</f>
        <v>12.061</v>
      </c>
      <c r="D12" s="60">
        <f>VLOOKUP($A12,'Return Data'!$B$7:$R$2292,8,0)</f>
        <v>1.0810999999999999</v>
      </c>
      <c r="E12" s="61">
        <f t="shared" si="5"/>
        <v>3</v>
      </c>
      <c r="F12" s="60">
        <f>VLOOKUP($A12,'Return Data'!$B$7:$R$2292,9,0)</f>
        <v>5.3453999999999997</v>
      </c>
      <c r="G12" s="61">
        <f t="shared" si="6"/>
        <v>2</v>
      </c>
      <c r="H12" s="60">
        <f>VLOOKUP($A12,'Return Data'!$B$7:$R$2292,10,0)</f>
        <v>2.4462999999999999</v>
      </c>
      <c r="I12" s="61">
        <f t="shared" si="11"/>
        <v>2</v>
      </c>
      <c r="J12" s="60">
        <f>VLOOKUP($A12,'Return Data'!$B$7:$R$2292,11,0)</f>
        <v>10.398199999999999</v>
      </c>
      <c r="K12" s="61">
        <f t="shared" si="12"/>
        <v>5</v>
      </c>
      <c r="L12" s="60">
        <f>VLOOKUP($A12,'Return Data'!$B$7:$R$2292,12,0)</f>
        <v>0.79390000000000005</v>
      </c>
      <c r="M12" s="61">
        <f t="shared" si="13"/>
        <v>6</v>
      </c>
      <c r="N12" s="60">
        <f>VLOOKUP($A12,'Return Data'!$B$7:$R$2292,13,0)</f>
        <v>-3.5968</v>
      </c>
      <c r="O12" s="61">
        <f t="shared" si="18"/>
        <v>4</v>
      </c>
      <c r="P12" s="60">
        <f>VLOOKUP($A12,'Return Data'!$B$7:$R$2292,16,0)</f>
        <v>10.1128</v>
      </c>
      <c r="Q12" s="62">
        <f t="shared" si="15"/>
        <v>9</v>
      </c>
    </row>
    <row r="13" spans="1:17" x14ac:dyDescent="0.3">
      <c r="A13" s="58" t="s">
        <v>2038</v>
      </c>
      <c r="B13" s="59">
        <f>VLOOKUP($A13,'Return Data'!$B$7:$R$2292,3,0)</f>
        <v>44882</v>
      </c>
      <c r="C13" s="60">
        <f>VLOOKUP($A13,'Return Data'!$B$7:$R$2292,4,0)</f>
        <v>30.555</v>
      </c>
      <c r="D13" s="60">
        <f>VLOOKUP($A13,'Return Data'!$B$7:$R$2292,8,0)</f>
        <v>1.7821</v>
      </c>
      <c r="E13" s="61">
        <f t="shared" si="5"/>
        <v>1</v>
      </c>
      <c r="F13" s="60">
        <f>VLOOKUP($A13,'Return Data'!$B$7:$R$2292,9,0)</f>
        <v>6.0385</v>
      </c>
      <c r="G13" s="61">
        <f t="shared" si="6"/>
        <v>1</v>
      </c>
      <c r="H13" s="60">
        <f>VLOOKUP($A13,'Return Data'!$B$7:$R$2292,10,0)</f>
        <v>1.4510000000000001</v>
      </c>
      <c r="I13" s="61">
        <f t="shared" si="11"/>
        <v>4</v>
      </c>
      <c r="J13" s="60">
        <f>VLOOKUP($A13,'Return Data'!$B$7:$R$2292,11,0)</f>
        <v>11.1616</v>
      </c>
      <c r="K13" s="61">
        <f t="shared" si="12"/>
        <v>3</v>
      </c>
      <c r="L13" s="60">
        <f>VLOOKUP($A13,'Return Data'!$B$7:$R$2292,12,0)</f>
        <v>4.3688000000000002</v>
      </c>
      <c r="M13" s="61">
        <f t="shared" si="13"/>
        <v>3</v>
      </c>
      <c r="N13" s="60">
        <f>VLOOKUP($A13,'Return Data'!$B$7:$R$2292,13,0)</f>
        <v>0.2</v>
      </c>
      <c r="O13" s="61">
        <f t="shared" si="18"/>
        <v>2</v>
      </c>
      <c r="P13" s="60">
        <f>VLOOKUP($A13,'Return Data'!$B$7:$R$2292,16,0)</f>
        <v>17.066800000000001</v>
      </c>
      <c r="Q13" s="62">
        <f t="shared" si="15"/>
        <v>2</v>
      </c>
    </row>
    <row r="14" spans="1:17" x14ac:dyDescent="0.3">
      <c r="A14" s="58" t="s">
        <v>1822</v>
      </c>
      <c r="B14" s="59">
        <f>VLOOKUP($A14,'Return Data'!$B$7:$R$2292,3,0)</f>
        <v>44882</v>
      </c>
      <c r="C14" s="60">
        <f>VLOOKUP($A14,'Return Data'!$B$7:$R$2292,4,0)</f>
        <v>22.106000000000002</v>
      </c>
      <c r="D14" s="60">
        <f>VLOOKUP($A14,'Return Data'!$B$7:$R$2292,8,0)</f>
        <v>-0.2954</v>
      </c>
      <c r="E14" s="61">
        <f t="shared" si="5"/>
        <v>8</v>
      </c>
      <c r="F14" s="60">
        <f>VLOOKUP($A14,'Return Data'!$B$7:$R$2292,9,0)</f>
        <v>3.4420999999999999</v>
      </c>
      <c r="G14" s="61">
        <f t="shared" si="6"/>
        <v>6</v>
      </c>
      <c r="H14" s="60">
        <f>VLOOKUP($A14,'Return Data'!$B$7:$R$2292,10,0)</f>
        <v>4.7424999999999997</v>
      </c>
      <c r="I14" s="61">
        <f t="shared" si="11"/>
        <v>1</v>
      </c>
      <c r="J14" s="60">
        <f>VLOOKUP($A14,'Return Data'!$B$7:$R$2292,11,0)</f>
        <v>16.2837</v>
      </c>
      <c r="K14" s="61">
        <f t="shared" si="12"/>
        <v>1</v>
      </c>
      <c r="L14" s="60">
        <f>VLOOKUP($A14,'Return Data'!$B$7:$R$2292,12,0)</f>
        <v>16.530799999999999</v>
      </c>
      <c r="M14" s="61">
        <f t="shared" si="13"/>
        <v>1</v>
      </c>
      <c r="N14" s="60">
        <f>VLOOKUP($A14,'Return Data'!$B$7:$R$2292,13,0)</f>
        <v>16.6174</v>
      </c>
      <c r="O14" s="61">
        <f t="shared" si="18"/>
        <v>1</v>
      </c>
      <c r="P14" s="60">
        <f>VLOOKUP($A14,'Return Data'!$B$7:$R$2292,16,0)</f>
        <v>47.730200000000004</v>
      </c>
      <c r="Q14" s="62">
        <f t="shared" si="15"/>
        <v>1</v>
      </c>
    </row>
    <row r="15" spans="1:17" x14ac:dyDescent="0.3">
      <c r="A15" s="58" t="s">
        <v>51</v>
      </c>
      <c r="B15" s="59">
        <f>VLOOKUP($A15,'Return Data'!$B$7:$R$2292,3,0)</f>
        <v>44882</v>
      </c>
      <c r="C15" s="60">
        <f>VLOOKUP($A15,'Return Data'!$B$7:$R$2292,4,0)</f>
        <v>16.87</v>
      </c>
      <c r="D15" s="60">
        <f>VLOOKUP($A15,'Return Data'!$B$7:$R$2292,8,0)</f>
        <v>-0.23649999999999999</v>
      </c>
      <c r="E15" s="61">
        <f t="shared" si="5"/>
        <v>7</v>
      </c>
      <c r="F15" s="60">
        <f>VLOOKUP($A15,'Return Data'!$B$7:$R$2292,9,0)</f>
        <v>3.0543999999999998</v>
      </c>
      <c r="G15" s="61">
        <f t="shared" si="6"/>
        <v>7</v>
      </c>
      <c r="H15" s="60">
        <f>VLOOKUP($A15,'Return Data'!$B$7:$R$2292,10,0)</f>
        <v>-5.9200000000000003E-2</v>
      </c>
      <c r="I15" s="61">
        <f t="shared" si="11"/>
        <v>5</v>
      </c>
      <c r="J15" s="60">
        <f>VLOOKUP($A15,'Return Data'!$B$7:$R$2292,11,0)</f>
        <v>9.8307000000000002</v>
      </c>
      <c r="K15" s="61">
        <f t="shared" si="12"/>
        <v>6</v>
      </c>
      <c r="L15" s="60">
        <f>VLOOKUP($A15,'Return Data'!$B$7:$R$2292,12,0)</f>
        <v>2.6156000000000001</v>
      </c>
      <c r="M15" s="61">
        <f t="shared" si="13"/>
        <v>5</v>
      </c>
      <c r="N15" s="60">
        <f>VLOOKUP($A15,'Return Data'!$B$7:$R$2292,13,0)</f>
        <v>-4.0932000000000004</v>
      </c>
      <c r="O15" s="61">
        <f t="shared" si="18"/>
        <v>5</v>
      </c>
      <c r="P15" s="60">
        <f>VLOOKUP($A15,'Return Data'!$B$7:$R$2292,16,0)</f>
        <v>16.876300000000001</v>
      </c>
      <c r="Q15" s="62">
        <f t="shared" si="15"/>
        <v>3</v>
      </c>
    </row>
    <row r="16" spans="1:17" x14ac:dyDescent="0.3">
      <c r="A16" s="58" t="s">
        <v>52</v>
      </c>
      <c r="B16" s="59">
        <f>VLOOKUP($A16,'Return Data'!$B$7:$R$2292,3,0)</f>
        <v>44882</v>
      </c>
      <c r="C16" s="60">
        <f>VLOOKUP($A16,'Return Data'!$B$7:$R$2292,4,0)</f>
        <v>736.91794519643599</v>
      </c>
      <c r="D16" s="60">
        <f>VLOOKUP($A16,'Return Data'!$B$7:$R$2292,8,0)</f>
        <v>0.4304</v>
      </c>
      <c r="E16" s="61">
        <f t="shared" si="5"/>
        <v>5</v>
      </c>
      <c r="F16" s="60">
        <f>VLOOKUP($A16,'Return Data'!$B$7:$R$2292,9,0)</f>
        <v>3.9786999999999999</v>
      </c>
      <c r="G16" s="61">
        <f t="shared" si="6"/>
        <v>5</v>
      </c>
      <c r="H16" s="60">
        <f>VLOOKUP($A16,'Return Data'!$B$7:$R$2292,10,0)</f>
        <v>-0.21210000000000001</v>
      </c>
      <c r="I16" s="61">
        <f t="shared" si="11"/>
        <v>6</v>
      </c>
      <c r="J16" s="60">
        <f>VLOOKUP($A16,'Return Data'!$B$7:$R$2292,11,0)</f>
        <v>12.135999999999999</v>
      </c>
      <c r="K16" s="61">
        <f t="shared" si="12"/>
        <v>2</v>
      </c>
      <c r="L16" s="60">
        <f>VLOOKUP($A16,'Return Data'!$B$7:$R$2292,12,0)</f>
        <v>2.6276000000000002</v>
      </c>
      <c r="M16" s="61">
        <f t="shared" si="13"/>
        <v>4</v>
      </c>
      <c r="N16" s="60">
        <f>VLOOKUP($A16,'Return Data'!$B$7:$R$2292,13,0)</f>
        <v>-4.1185</v>
      </c>
      <c r="O16" s="61">
        <f t="shared" si="14"/>
        <v>6</v>
      </c>
      <c r="P16" s="60">
        <f>VLOOKUP($A16,'Return Data'!$B$7:$R$2292,16,0)</f>
        <v>14.4306</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0.36406666666666671</v>
      </c>
      <c r="E18" s="69"/>
      <c r="F18" s="70">
        <f>AVERAGE(F8:F16)</f>
        <v>3.7080000000000002</v>
      </c>
      <c r="G18" s="69"/>
      <c r="H18" s="70">
        <f>AVERAGE(H8:H16)</f>
        <v>0.4086777777777777</v>
      </c>
      <c r="I18" s="69"/>
      <c r="J18" s="70">
        <f>AVERAGE(J8:J16)</f>
        <v>10.235666666666667</v>
      </c>
      <c r="K18" s="69"/>
      <c r="L18" s="70">
        <f>AVERAGE(L8:L16)</f>
        <v>2.240011111111111</v>
      </c>
      <c r="M18" s="69"/>
      <c r="N18" s="70">
        <f>AVERAGE(N8:N16)</f>
        <v>-4.0725444444444436</v>
      </c>
      <c r="O18" s="69"/>
      <c r="P18" s="70">
        <f>AVERAGE(P8:P16)</f>
        <v>17.869855555555556</v>
      </c>
      <c r="Q18" s="71"/>
    </row>
    <row r="19" spans="1:17" x14ac:dyDescent="0.3">
      <c r="A19" s="68" t="s">
        <v>28</v>
      </c>
      <c r="B19" s="69"/>
      <c r="C19" s="69"/>
      <c r="D19" s="70">
        <f>MIN(D8:D16)</f>
        <v>-2.008</v>
      </c>
      <c r="E19" s="69"/>
      <c r="F19" s="70">
        <f>MIN(F8:F16)</f>
        <v>0.99339999999999995</v>
      </c>
      <c r="G19" s="69"/>
      <c r="H19" s="70">
        <f>MIN(H8:H16)</f>
        <v>-3.8163</v>
      </c>
      <c r="I19" s="69"/>
      <c r="J19" s="70">
        <f>MIN(J8:J16)</f>
        <v>5.8361999999999998</v>
      </c>
      <c r="K19" s="69"/>
      <c r="L19" s="70">
        <f>MIN(L8:L16)</f>
        <v>-4.4635999999999996</v>
      </c>
      <c r="M19" s="69"/>
      <c r="N19" s="70">
        <f>MIN(N8:N16)</f>
        <v>-14.446</v>
      </c>
      <c r="O19" s="69"/>
      <c r="P19" s="70">
        <f>MIN(P8:P16)</f>
        <v>10.1128</v>
      </c>
      <c r="Q19" s="71"/>
    </row>
    <row r="20" spans="1:17" ht="15" thickBot="1" x14ac:dyDescent="0.35">
      <c r="A20" s="72" t="s">
        <v>29</v>
      </c>
      <c r="B20" s="73"/>
      <c r="C20" s="73"/>
      <c r="D20" s="74">
        <f>MAX(D8:D16)</f>
        <v>1.7821</v>
      </c>
      <c r="E20" s="73"/>
      <c r="F20" s="74">
        <f>MAX(F8:F16)</f>
        <v>6.0385</v>
      </c>
      <c r="G20" s="73"/>
      <c r="H20" s="74">
        <f>MAX(H8:H16)</f>
        <v>4.7424999999999997</v>
      </c>
      <c r="I20" s="73"/>
      <c r="J20" s="74">
        <f>MAX(J8:J16)</f>
        <v>16.2837</v>
      </c>
      <c r="K20" s="73"/>
      <c r="L20" s="74">
        <f>MAX(L8:L16)</f>
        <v>16.530799999999999</v>
      </c>
      <c r="M20" s="73"/>
      <c r="N20" s="74">
        <f>MAX(N8:N16)</f>
        <v>16.6174</v>
      </c>
      <c r="O20" s="73"/>
      <c r="P20" s="74">
        <f>MAX(P8:P16)</f>
        <v>47.730200000000004</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44882</v>
      </c>
      <c r="C8" s="60">
        <f>VLOOKUP($A8,'Return Data'!$B$7:$R$2292,4,0)</f>
        <v>41.723700000000001</v>
      </c>
      <c r="D8" s="60">
        <f>VLOOKUP($A8,'Return Data'!$B$7:$R$2292,9,0)</f>
        <v>9.9977</v>
      </c>
      <c r="E8" s="61">
        <f t="shared" ref="E8:E31" si="0">RANK(D8,D$8:D$31,0)</f>
        <v>10</v>
      </c>
      <c r="F8" s="60">
        <f>VLOOKUP($A8,'Return Data'!$B$7:$R$2292,10,0)</f>
        <v>5.4265999999999996</v>
      </c>
      <c r="G8" s="61">
        <f t="shared" ref="G8:G31" si="1">RANK(F8,F$8:F$31,0)</f>
        <v>5</v>
      </c>
      <c r="H8" s="60">
        <f>VLOOKUP($A8,'Return Data'!$B$7:$R$2292,11,0)</f>
        <v>6.7072000000000003</v>
      </c>
      <c r="I8" s="61">
        <f t="shared" ref="I8:I31" si="2">RANK(H8,H$8:H$31,0)</f>
        <v>3</v>
      </c>
      <c r="J8" s="60">
        <f>VLOOKUP($A8,'Return Data'!$B$7:$R$2292,12,0)</f>
        <v>4.7759</v>
      </c>
      <c r="K8" s="61">
        <f t="shared" ref="K8:K31" si="3">RANK(J8,J$8:J$31,0)</f>
        <v>3</v>
      </c>
      <c r="L8" s="60">
        <f>VLOOKUP($A8,'Return Data'!$B$7:$R$2292,13,0)</f>
        <v>4.5909000000000004</v>
      </c>
      <c r="M8" s="61">
        <f t="shared" ref="M8:M31" si="4">RANK(L8,L$8:L$31,0)</f>
        <v>3</v>
      </c>
      <c r="N8" s="60">
        <f>VLOOKUP($A8,'Return Data'!$B$7:$R$2292,17,0)</f>
        <v>4.8354999999999997</v>
      </c>
      <c r="O8" s="61">
        <f t="shared" ref="O8:O31" si="5">RANK(N8,N$8:N$31,0)</f>
        <v>6</v>
      </c>
      <c r="P8" s="60">
        <f>VLOOKUP($A8,'Return Data'!$B$7:$R$2292,14,0)</f>
        <v>6.8802000000000003</v>
      </c>
      <c r="Q8" s="61">
        <f t="shared" ref="Q8:Q23" si="6">RANK(P8,P$8:P$31,0)</f>
        <v>5</v>
      </c>
      <c r="R8" s="60">
        <f>VLOOKUP($A8,'Return Data'!$B$7:$R$2292,16,0)</f>
        <v>8.7553999999999998</v>
      </c>
      <c r="S8" s="62">
        <f t="shared" ref="S8:S31" si="7">RANK(R8,R$8:R$31,0)</f>
        <v>1</v>
      </c>
    </row>
    <row r="9" spans="1:19" x14ac:dyDescent="0.3">
      <c r="A9" s="77" t="s">
        <v>1299</v>
      </c>
      <c r="B9" s="59">
        <f>VLOOKUP($A9,'Return Data'!$B$7:$R$2292,3,0)</f>
        <v>44882</v>
      </c>
      <c r="C9" s="60">
        <f>VLOOKUP($A9,'Return Data'!$B$7:$R$2292,4,0)</f>
        <v>27.336500000000001</v>
      </c>
      <c r="D9" s="60">
        <f>VLOOKUP($A9,'Return Data'!$B$7:$R$2292,9,0)</f>
        <v>10.0693</v>
      </c>
      <c r="E9" s="61">
        <f t="shared" si="0"/>
        <v>8</v>
      </c>
      <c r="F9" s="60">
        <f>VLOOKUP($A9,'Return Data'!$B$7:$R$2292,10,0)</f>
        <v>5.0278999999999998</v>
      </c>
      <c r="G9" s="61">
        <f t="shared" si="1"/>
        <v>9</v>
      </c>
      <c r="H9" s="60">
        <f>VLOOKUP($A9,'Return Data'!$B$7:$R$2292,11,0)</f>
        <v>6.1173999999999999</v>
      </c>
      <c r="I9" s="61">
        <f t="shared" si="2"/>
        <v>5</v>
      </c>
      <c r="J9" s="60">
        <f>VLOOKUP($A9,'Return Data'!$B$7:$R$2292,12,0)</f>
        <v>4</v>
      </c>
      <c r="K9" s="61">
        <f t="shared" si="3"/>
        <v>5</v>
      </c>
      <c r="L9" s="60">
        <f>VLOOKUP($A9,'Return Data'!$B$7:$R$2292,13,0)</f>
        <v>4.0487000000000002</v>
      </c>
      <c r="M9" s="61">
        <f t="shared" si="4"/>
        <v>4</v>
      </c>
      <c r="N9" s="60">
        <f>VLOOKUP($A9,'Return Data'!$B$7:$R$2292,17,0)</f>
        <v>4.3150000000000004</v>
      </c>
      <c r="O9" s="61">
        <f t="shared" si="5"/>
        <v>8</v>
      </c>
      <c r="P9" s="60">
        <f>VLOOKUP($A9,'Return Data'!$B$7:$R$2292,14,0)</f>
        <v>6.4526000000000003</v>
      </c>
      <c r="Q9" s="61">
        <f t="shared" si="6"/>
        <v>8</v>
      </c>
      <c r="R9" s="60">
        <f>VLOOKUP($A9,'Return Data'!$B$7:$R$2292,16,0)</f>
        <v>8.2194000000000003</v>
      </c>
      <c r="S9" s="62">
        <f t="shared" si="7"/>
        <v>3</v>
      </c>
    </row>
    <row r="10" spans="1:19" x14ac:dyDescent="0.3">
      <c r="A10" s="77" t="s">
        <v>1983</v>
      </c>
      <c r="B10" s="59">
        <f>VLOOKUP($A10,'Return Data'!$B$7:$R$2292,3,0)</f>
        <v>44882</v>
      </c>
      <c r="C10" s="60">
        <f>VLOOKUP($A10,'Return Data'!$B$7:$R$2292,4,0)</f>
        <v>25.716799999999999</v>
      </c>
      <c r="D10" s="60">
        <f>VLOOKUP($A10,'Return Data'!$B$7:$R$2292,9,0)</f>
        <v>9.1821000000000002</v>
      </c>
      <c r="E10" s="61">
        <f t="shared" si="0"/>
        <v>17</v>
      </c>
      <c r="F10" s="60">
        <f>VLOOKUP($A10,'Return Data'!$B$7:$R$2292,10,0)</f>
        <v>5.2633000000000001</v>
      </c>
      <c r="G10" s="61">
        <f t="shared" si="1"/>
        <v>6</v>
      </c>
      <c r="H10" s="60">
        <f>VLOOKUP($A10,'Return Data'!$B$7:$R$2292,11,0)</f>
        <v>6.0187999999999997</v>
      </c>
      <c r="I10" s="61">
        <f t="shared" si="2"/>
        <v>7</v>
      </c>
      <c r="J10" s="60">
        <f>VLOOKUP($A10,'Return Data'!$B$7:$R$2292,12,0)</f>
        <v>3.0975000000000001</v>
      </c>
      <c r="K10" s="61">
        <f t="shared" si="3"/>
        <v>15</v>
      </c>
      <c r="L10" s="60">
        <f>VLOOKUP($A10,'Return Data'!$B$7:$R$2292,13,0)</f>
        <v>3.3616999999999999</v>
      </c>
      <c r="M10" s="61">
        <f t="shared" si="4"/>
        <v>14</v>
      </c>
      <c r="N10" s="60">
        <f>VLOOKUP($A10,'Return Data'!$B$7:$R$2292,17,0)</f>
        <v>3.9984999999999999</v>
      </c>
      <c r="O10" s="61">
        <f t="shared" si="5"/>
        <v>11</v>
      </c>
      <c r="P10" s="60">
        <f>VLOOKUP($A10,'Return Data'!$B$7:$R$2292,14,0)</f>
        <v>5.468</v>
      </c>
      <c r="Q10" s="61">
        <f t="shared" si="6"/>
        <v>18</v>
      </c>
      <c r="R10" s="60">
        <f>VLOOKUP($A10,'Return Data'!$B$7:$R$2292,16,0)</f>
        <v>8.0292999999999992</v>
      </c>
      <c r="S10" s="62">
        <f t="shared" si="7"/>
        <v>7</v>
      </c>
    </row>
    <row r="11" spans="1:19" x14ac:dyDescent="0.3">
      <c r="A11" s="77" t="s">
        <v>2032</v>
      </c>
      <c r="B11" s="59">
        <f>VLOOKUP($A11,'Return Data'!$B$7:$R$2292,3,0)</f>
        <v>44882</v>
      </c>
      <c r="C11" s="60">
        <f>VLOOKUP($A11,'Return Data'!$B$7:$R$2292,4,0)</f>
        <v>23.696899999999999</v>
      </c>
      <c r="D11" s="60">
        <f>VLOOKUP($A11,'Return Data'!$B$7:$R$2292,9,0)</f>
        <v>93.277000000000001</v>
      </c>
      <c r="E11" s="61">
        <f t="shared" si="0"/>
        <v>1</v>
      </c>
      <c r="F11" s="60">
        <f>VLOOKUP($A11,'Return Data'!$B$7:$R$2292,10,0)</f>
        <v>32.399700000000003</v>
      </c>
      <c r="G11" s="61">
        <f t="shared" si="1"/>
        <v>1</v>
      </c>
      <c r="H11" s="60">
        <f>VLOOKUP($A11,'Return Data'!$B$7:$R$2292,11,0)</f>
        <v>19.535900000000002</v>
      </c>
      <c r="I11" s="61">
        <f t="shared" si="2"/>
        <v>1</v>
      </c>
      <c r="J11" s="60">
        <f>VLOOKUP($A11,'Return Data'!$B$7:$R$2292,12,0)</f>
        <v>34.727499999999999</v>
      </c>
      <c r="K11" s="61">
        <f t="shared" si="3"/>
        <v>1</v>
      </c>
      <c r="L11" s="60">
        <f>VLOOKUP($A11,'Return Data'!$B$7:$R$2292,13,0)</f>
        <v>26.9604</v>
      </c>
      <c r="M11" s="61">
        <f t="shared" si="4"/>
        <v>1</v>
      </c>
      <c r="N11" s="60">
        <f>VLOOKUP($A11,'Return Data'!$B$7:$R$2292,17,0)</f>
        <v>14.6965</v>
      </c>
      <c r="O11" s="61">
        <f t="shared" si="5"/>
        <v>1</v>
      </c>
      <c r="P11" s="60">
        <f>VLOOKUP($A11,'Return Data'!$B$7:$R$2292,14,0)</f>
        <v>9.5277999999999992</v>
      </c>
      <c r="Q11" s="61">
        <f t="shared" si="6"/>
        <v>1</v>
      </c>
      <c r="R11" s="60">
        <f>VLOOKUP($A11,'Return Data'!$B$7:$R$2292,16,0)</f>
        <v>6.6527000000000003</v>
      </c>
      <c r="S11" s="62">
        <f t="shared" si="7"/>
        <v>22</v>
      </c>
    </row>
    <row r="12" spans="1:19" x14ac:dyDescent="0.3">
      <c r="A12" s="77" t="s">
        <v>1303</v>
      </c>
      <c r="B12" s="59">
        <f>VLOOKUP($A12,'Return Data'!$B$7:$R$2292,3,0)</f>
        <v>44882</v>
      </c>
      <c r="C12" s="60">
        <f>VLOOKUP($A12,'Return Data'!$B$7:$R$2292,4,0)</f>
        <v>22.842300000000002</v>
      </c>
      <c r="D12" s="60">
        <f>VLOOKUP($A12,'Return Data'!$B$7:$R$2292,9,0)</f>
        <v>9.4513999999999996</v>
      </c>
      <c r="E12" s="61">
        <f t="shared" si="0"/>
        <v>14</v>
      </c>
      <c r="F12" s="60">
        <f>VLOOKUP($A12,'Return Data'!$B$7:$R$2292,10,0)</f>
        <v>3.9184999999999999</v>
      </c>
      <c r="G12" s="61">
        <f t="shared" si="1"/>
        <v>19</v>
      </c>
      <c r="H12" s="60">
        <f>VLOOKUP($A12,'Return Data'!$B$7:$R$2292,11,0)</f>
        <v>5.1992000000000003</v>
      </c>
      <c r="I12" s="61">
        <f t="shared" si="2"/>
        <v>21</v>
      </c>
      <c r="J12" s="60">
        <f>VLOOKUP($A12,'Return Data'!$B$7:$R$2292,12,0)</f>
        <v>3.0184000000000002</v>
      </c>
      <c r="K12" s="61">
        <f t="shared" si="3"/>
        <v>18</v>
      </c>
      <c r="L12" s="60">
        <f>VLOOKUP($A12,'Return Data'!$B$7:$R$2292,13,0)</f>
        <v>3.1021999999999998</v>
      </c>
      <c r="M12" s="61">
        <f t="shared" si="4"/>
        <v>16</v>
      </c>
      <c r="N12" s="60">
        <f>VLOOKUP($A12,'Return Data'!$B$7:$R$2292,17,0)</f>
        <v>3.4416000000000002</v>
      </c>
      <c r="O12" s="61">
        <f t="shared" si="5"/>
        <v>22</v>
      </c>
      <c r="P12" s="60">
        <f>VLOOKUP($A12,'Return Data'!$B$7:$R$2292,14,0)</f>
        <v>5.4600999999999997</v>
      </c>
      <c r="Q12" s="61">
        <f t="shared" si="6"/>
        <v>19</v>
      </c>
      <c r="R12" s="60">
        <f>VLOOKUP($A12,'Return Data'!$B$7:$R$2292,16,0)</f>
        <v>7.1989000000000001</v>
      </c>
      <c r="S12" s="62">
        <f t="shared" si="7"/>
        <v>18</v>
      </c>
    </row>
    <row r="13" spans="1:19" x14ac:dyDescent="0.3">
      <c r="A13" s="77" t="s">
        <v>1305</v>
      </c>
      <c r="B13" s="59">
        <f>VLOOKUP($A13,'Return Data'!$B$7:$R$2292,3,0)</f>
        <v>44882</v>
      </c>
      <c r="C13" s="60">
        <f>VLOOKUP($A13,'Return Data'!$B$7:$R$2292,4,0)</f>
        <v>41.305100000000003</v>
      </c>
      <c r="D13" s="60">
        <f>VLOOKUP($A13,'Return Data'!$B$7:$R$2292,9,0)</f>
        <v>9.7346000000000004</v>
      </c>
      <c r="E13" s="61">
        <f t="shared" si="0"/>
        <v>11</v>
      </c>
      <c r="F13" s="60">
        <f>VLOOKUP($A13,'Return Data'!$B$7:$R$2292,10,0)</f>
        <v>3.7406000000000001</v>
      </c>
      <c r="G13" s="61">
        <f t="shared" si="1"/>
        <v>20</v>
      </c>
      <c r="H13" s="60">
        <f>VLOOKUP($A13,'Return Data'!$B$7:$R$2292,11,0)</f>
        <v>5.2415000000000003</v>
      </c>
      <c r="I13" s="61">
        <f t="shared" si="2"/>
        <v>20</v>
      </c>
      <c r="J13" s="60">
        <f>VLOOKUP($A13,'Return Data'!$B$7:$R$2292,12,0)</f>
        <v>3.1274000000000002</v>
      </c>
      <c r="K13" s="61">
        <f t="shared" si="3"/>
        <v>14</v>
      </c>
      <c r="L13" s="60">
        <f>VLOOKUP($A13,'Return Data'!$B$7:$R$2292,13,0)</f>
        <v>3.2416</v>
      </c>
      <c r="M13" s="61">
        <f t="shared" si="4"/>
        <v>15</v>
      </c>
      <c r="N13" s="60">
        <f>VLOOKUP($A13,'Return Data'!$B$7:$R$2292,17,0)</f>
        <v>3.5611000000000002</v>
      </c>
      <c r="O13" s="61">
        <f t="shared" si="5"/>
        <v>19</v>
      </c>
      <c r="P13" s="60">
        <f>VLOOKUP($A13,'Return Data'!$B$7:$R$2292,14,0)</f>
        <v>5.6268000000000002</v>
      </c>
      <c r="Q13" s="61">
        <f t="shared" si="6"/>
        <v>16</v>
      </c>
      <c r="R13" s="60">
        <f>VLOOKUP($A13,'Return Data'!$B$7:$R$2292,16,0)</f>
        <v>7.8556999999999997</v>
      </c>
      <c r="S13" s="62">
        <f t="shared" si="7"/>
        <v>9</v>
      </c>
    </row>
    <row r="14" spans="1:19" x14ac:dyDescent="0.3">
      <c r="A14" s="77" t="s">
        <v>1315</v>
      </c>
      <c r="B14" s="59">
        <f>VLOOKUP($A14,'Return Data'!$B$7:$R$2292,3,0)</f>
        <v>44882</v>
      </c>
      <c r="C14" s="60">
        <f>VLOOKUP($A14,'Return Data'!$B$7:$R$2292,4,0)</f>
        <v>4793.7512999999999</v>
      </c>
      <c r="D14" s="60">
        <f>VLOOKUP($A14,'Return Data'!$B$7:$R$2292,9,0)</f>
        <v>13.182600000000001</v>
      </c>
      <c r="E14" s="61">
        <f t="shared" si="0"/>
        <v>2</v>
      </c>
      <c r="F14" s="60">
        <f>VLOOKUP($A14,'Return Data'!$B$7:$R$2292,10,0)</f>
        <v>0.97470000000000001</v>
      </c>
      <c r="G14" s="61">
        <f t="shared" si="1"/>
        <v>24</v>
      </c>
      <c r="H14" s="60">
        <f>VLOOKUP($A14,'Return Data'!$B$7:$R$2292,11,0)</f>
        <v>4.4977999999999998</v>
      </c>
      <c r="I14" s="61">
        <f t="shared" si="2"/>
        <v>24</v>
      </c>
      <c r="J14" s="60">
        <f>VLOOKUP($A14,'Return Data'!$B$7:$R$2292,12,0)</f>
        <v>0.98670000000000002</v>
      </c>
      <c r="K14" s="61">
        <f t="shared" si="3"/>
        <v>24</v>
      </c>
      <c r="L14" s="60">
        <f>VLOOKUP($A14,'Return Data'!$B$7:$R$2292,13,0)</f>
        <v>2.3782999999999999</v>
      </c>
      <c r="M14" s="61">
        <f t="shared" si="4"/>
        <v>24</v>
      </c>
      <c r="N14" s="60">
        <f>VLOOKUP($A14,'Return Data'!$B$7:$R$2292,17,0)</f>
        <v>10.0161</v>
      </c>
      <c r="O14" s="61">
        <f t="shared" si="5"/>
        <v>2</v>
      </c>
      <c r="P14" s="60">
        <f>VLOOKUP($A14,'Return Data'!$B$7:$R$2292,14,0)</f>
        <v>3.5362</v>
      </c>
      <c r="Q14" s="61">
        <f t="shared" si="6"/>
        <v>23</v>
      </c>
      <c r="R14" s="60">
        <f>VLOOKUP($A14,'Return Data'!$B$7:$R$2292,16,0)</f>
        <v>7.6978</v>
      </c>
      <c r="S14" s="62">
        <f t="shared" si="7"/>
        <v>13</v>
      </c>
    </row>
    <row r="15" spans="1:19" x14ac:dyDescent="0.3">
      <c r="A15" s="77" t="s">
        <v>1317</v>
      </c>
      <c r="B15" s="59">
        <f>VLOOKUP($A15,'Return Data'!$B$7:$R$2292,3,0)</f>
        <v>44882</v>
      </c>
      <c r="C15" s="60">
        <f>VLOOKUP($A15,'Return Data'!$B$7:$R$2292,4,0)</f>
        <v>26.816400000000002</v>
      </c>
      <c r="D15" s="60">
        <f>VLOOKUP($A15,'Return Data'!$B$7:$R$2292,9,0)</f>
        <v>9.6501000000000001</v>
      </c>
      <c r="E15" s="61">
        <f t="shared" si="0"/>
        <v>13</v>
      </c>
      <c r="F15" s="60">
        <f>VLOOKUP($A15,'Return Data'!$B$7:$R$2292,10,0)</f>
        <v>4.9157999999999999</v>
      </c>
      <c r="G15" s="61">
        <f t="shared" si="1"/>
        <v>10</v>
      </c>
      <c r="H15" s="60">
        <f>VLOOKUP($A15,'Return Data'!$B$7:$R$2292,11,0)</f>
        <v>6.0275999999999996</v>
      </c>
      <c r="I15" s="61">
        <f t="shared" si="2"/>
        <v>6</v>
      </c>
      <c r="J15" s="60">
        <f>VLOOKUP($A15,'Return Data'!$B$7:$R$2292,12,0)</f>
        <v>3.6183000000000001</v>
      </c>
      <c r="K15" s="61">
        <f t="shared" si="3"/>
        <v>8</v>
      </c>
      <c r="L15" s="60">
        <f>VLOOKUP($A15,'Return Data'!$B$7:$R$2292,13,0)</f>
        <v>3.5657999999999999</v>
      </c>
      <c r="M15" s="61">
        <f t="shared" si="4"/>
        <v>10</v>
      </c>
      <c r="N15" s="60">
        <f>VLOOKUP($A15,'Return Data'!$B$7:$R$2292,17,0)</f>
        <v>4.2629000000000001</v>
      </c>
      <c r="O15" s="61">
        <f t="shared" si="5"/>
        <v>9</v>
      </c>
      <c r="P15" s="60">
        <f>VLOOKUP($A15,'Return Data'!$B$7:$R$2292,14,0)</f>
        <v>6.5437000000000003</v>
      </c>
      <c r="Q15" s="61">
        <f t="shared" si="6"/>
        <v>6</v>
      </c>
      <c r="R15" s="60">
        <f>VLOOKUP($A15,'Return Data'!$B$7:$R$2292,16,0)</f>
        <v>8.0757999999999992</v>
      </c>
      <c r="S15" s="62">
        <f t="shared" si="7"/>
        <v>6</v>
      </c>
    </row>
    <row r="16" spans="1:19" x14ac:dyDescent="0.3">
      <c r="A16" s="77" t="s">
        <v>1319</v>
      </c>
      <c r="B16" s="59">
        <f>VLOOKUP($A16,'Return Data'!$B$7:$R$2292,3,0)</f>
        <v>44882</v>
      </c>
      <c r="C16" s="60">
        <f>VLOOKUP($A16,'Return Data'!$B$7:$R$2292,4,0)</f>
        <v>35.595100000000002</v>
      </c>
      <c r="D16" s="60">
        <f>VLOOKUP($A16,'Return Data'!$B$7:$R$2292,9,0)</f>
        <v>8.3549000000000007</v>
      </c>
      <c r="E16" s="61">
        <f t="shared" si="0"/>
        <v>21</v>
      </c>
      <c r="F16" s="60">
        <f>VLOOKUP($A16,'Return Data'!$B$7:$R$2292,10,0)</f>
        <v>4.2355999999999998</v>
      </c>
      <c r="G16" s="61">
        <f t="shared" si="1"/>
        <v>16</v>
      </c>
      <c r="H16" s="60">
        <f>VLOOKUP($A16,'Return Data'!$B$7:$R$2292,11,0)</f>
        <v>5.0091999999999999</v>
      </c>
      <c r="I16" s="61">
        <f t="shared" si="2"/>
        <v>22</v>
      </c>
      <c r="J16" s="60">
        <f>VLOOKUP($A16,'Return Data'!$B$7:$R$2292,12,0)</f>
        <v>2.5762</v>
      </c>
      <c r="K16" s="61">
        <f t="shared" si="3"/>
        <v>22</v>
      </c>
      <c r="L16" s="60">
        <f>VLOOKUP($A16,'Return Data'!$B$7:$R$2292,13,0)</f>
        <v>2.9325000000000001</v>
      </c>
      <c r="M16" s="61">
        <f t="shared" si="4"/>
        <v>20</v>
      </c>
      <c r="N16" s="60">
        <f>VLOOKUP($A16,'Return Data'!$B$7:$R$2292,17,0)</f>
        <v>3.6627999999999998</v>
      </c>
      <c r="O16" s="61">
        <f t="shared" si="5"/>
        <v>15</v>
      </c>
      <c r="P16" s="60">
        <f>VLOOKUP($A16,'Return Data'!$B$7:$R$2292,14,0)</f>
        <v>4.5292000000000003</v>
      </c>
      <c r="Q16" s="61">
        <f t="shared" si="6"/>
        <v>22</v>
      </c>
      <c r="R16" s="60">
        <f>VLOOKUP($A16,'Return Data'!$B$7:$R$2292,16,0)</f>
        <v>6.4177999999999997</v>
      </c>
      <c r="S16" s="62">
        <f t="shared" si="7"/>
        <v>24</v>
      </c>
    </row>
    <row r="17" spans="1:19" x14ac:dyDescent="0.3">
      <c r="A17" s="77" t="s">
        <v>1321</v>
      </c>
      <c r="B17" s="59">
        <f>VLOOKUP($A17,'Return Data'!$B$7:$R$2292,3,0)</f>
        <v>44882</v>
      </c>
      <c r="C17" s="60">
        <f>VLOOKUP($A17,'Return Data'!$B$7:$R$2292,4,0)</f>
        <v>53.042400000000001</v>
      </c>
      <c r="D17" s="60">
        <f>VLOOKUP($A17,'Return Data'!$B$7:$R$2292,9,0)</f>
        <v>10.6799</v>
      </c>
      <c r="E17" s="61">
        <f t="shared" si="0"/>
        <v>6</v>
      </c>
      <c r="F17" s="60">
        <f>VLOOKUP($A17,'Return Data'!$B$7:$R$2292,10,0)</f>
        <v>7.7983000000000002</v>
      </c>
      <c r="G17" s="61">
        <f t="shared" si="1"/>
        <v>2</v>
      </c>
      <c r="H17" s="60">
        <f>VLOOKUP($A17,'Return Data'!$B$7:$R$2292,11,0)</f>
        <v>8.2004999999999999</v>
      </c>
      <c r="I17" s="61">
        <f t="shared" si="2"/>
        <v>2</v>
      </c>
      <c r="J17" s="60">
        <f>VLOOKUP($A17,'Return Data'!$B$7:$R$2292,12,0)</f>
        <v>5.8632999999999997</v>
      </c>
      <c r="K17" s="61">
        <f t="shared" si="3"/>
        <v>2</v>
      </c>
      <c r="L17" s="60">
        <f>VLOOKUP($A17,'Return Data'!$B$7:$R$2292,13,0)</f>
        <v>5.0536000000000003</v>
      </c>
      <c r="M17" s="61">
        <f t="shared" si="4"/>
        <v>2</v>
      </c>
      <c r="N17" s="60">
        <f>VLOOKUP($A17,'Return Data'!$B$7:$R$2292,17,0)</f>
        <v>5.2054</v>
      </c>
      <c r="O17" s="61">
        <f t="shared" si="5"/>
        <v>5</v>
      </c>
      <c r="P17" s="60">
        <f>VLOOKUP($A17,'Return Data'!$B$7:$R$2292,14,0)</f>
        <v>7.2205000000000004</v>
      </c>
      <c r="Q17" s="61">
        <f t="shared" si="6"/>
        <v>4</v>
      </c>
      <c r="R17" s="60">
        <f>VLOOKUP($A17,'Return Data'!$B$7:$R$2292,16,0)</f>
        <v>8.6158999999999999</v>
      </c>
      <c r="S17" s="62">
        <f t="shared" si="7"/>
        <v>2</v>
      </c>
    </row>
    <row r="18" spans="1:19" x14ac:dyDescent="0.3">
      <c r="A18" s="77" t="s">
        <v>1323</v>
      </c>
      <c r="B18" s="59">
        <f>VLOOKUP($A18,'Return Data'!$B$7:$R$2292,3,0)</f>
        <v>44882</v>
      </c>
      <c r="C18" s="60">
        <f>VLOOKUP($A18,'Return Data'!$B$7:$R$2292,4,0)</f>
        <v>24.623100000000001</v>
      </c>
      <c r="D18" s="60">
        <f>VLOOKUP($A18,'Return Data'!$B$7:$R$2292,9,0)</f>
        <v>10.069699999999999</v>
      </c>
      <c r="E18" s="61">
        <f t="shared" si="0"/>
        <v>7</v>
      </c>
      <c r="F18" s="60">
        <f>VLOOKUP($A18,'Return Data'!$B$7:$R$2292,10,0)</f>
        <v>4.7992999999999997</v>
      </c>
      <c r="G18" s="61">
        <f t="shared" si="1"/>
        <v>12</v>
      </c>
      <c r="H18" s="60">
        <f>VLOOKUP($A18,'Return Data'!$B$7:$R$2292,11,0)</f>
        <v>5.9349999999999996</v>
      </c>
      <c r="I18" s="61">
        <f t="shared" si="2"/>
        <v>9</v>
      </c>
      <c r="J18" s="60">
        <f>VLOOKUP($A18,'Return Data'!$B$7:$R$2292,12,0)</f>
        <v>3.0518000000000001</v>
      </c>
      <c r="K18" s="61">
        <f t="shared" si="3"/>
        <v>16</v>
      </c>
      <c r="L18" s="60">
        <f>VLOOKUP($A18,'Return Data'!$B$7:$R$2292,13,0)</f>
        <v>3.0889000000000002</v>
      </c>
      <c r="M18" s="61">
        <f t="shared" si="4"/>
        <v>17</v>
      </c>
      <c r="N18" s="60">
        <f>VLOOKUP($A18,'Return Data'!$B$7:$R$2292,17,0)</f>
        <v>7.9893999999999998</v>
      </c>
      <c r="O18" s="61">
        <f t="shared" si="5"/>
        <v>3</v>
      </c>
      <c r="P18" s="60">
        <f>VLOOKUP($A18,'Return Data'!$B$7:$R$2292,14,0)</f>
        <v>8.8079999999999998</v>
      </c>
      <c r="Q18" s="61">
        <f t="shared" si="6"/>
        <v>2</v>
      </c>
      <c r="R18" s="60">
        <f>VLOOKUP($A18,'Return Data'!$B$7:$R$2292,16,0)</f>
        <v>7.7755999999999998</v>
      </c>
      <c r="S18" s="62">
        <f t="shared" si="7"/>
        <v>11</v>
      </c>
    </row>
    <row r="19" spans="1:19" x14ac:dyDescent="0.3">
      <c r="A19" s="77" t="s">
        <v>1324</v>
      </c>
      <c r="B19" s="59">
        <f>VLOOKUP($A19,'Return Data'!$B$7:$R$2292,3,0)</f>
        <v>44882</v>
      </c>
      <c r="C19" s="60">
        <f>VLOOKUP($A19,'Return Data'!$B$7:$R$2292,4,0)</f>
        <v>49.799100000000003</v>
      </c>
      <c r="D19" s="60">
        <f>VLOOKUP($A19,'Return Data'!$B$7:$R$2292,9,0)</f>
        <v>11.054399999999999</v>
      </c>
      <c r="E19" s="61">
        <f t="shared" si="0"/>
        <v>4</v>
      </c>
      <c r="F19" s="60">
        <f>VLOOKUP($A19,'Return Data'!$B$7:$R$2292,10,0)</f>
        <v>3.5001000000000002</v>
      </c>
      <c r="G19" s="61">
        <f t="shared" si="1"/>
        <v>23</v>
      </c>
      <c r="H19" s="60">
        <f>VLOOKUP($A19,'Return Data'!$B$7:$R$2292,11,0)</f>
        <v>5.9238</v>
      </c>
      <c r="I19" s="61">
        <f t="shared" si="2"/>
        <v>10</v>
      </c>
      <c r="J19" s="60">
        <f>VLOOKUP($A19,'Return Data'!$B$7:$R$2292,12,0)</f>
        <v>2.6669</v>
      </c>
      <c r="K19" s="61">
        <f t="shared" si="3"/>
        <v>19</v>
      </c>
      <c r="L19" s="60">
        <f>VLOOKUP($A19,'Return Data'!$B$7:$R$2292,13,0)</f>
        <v>2.9729999999999999</v>
      </c>
      <c r="M19" s="61">
        <f t="shared" si="4"/>
        <v>19</v>
      </c>
      <c r="N19" s="60">
        <f>VLOOKUP($A19,'Return Data'!$B$7:$R$2292,17,0)</f>
        <v>3.5720999999999998</v>
      </c>
      <c r="O19" s="61">
        <f t="shared" si="5"/>
        <v>18</v>
      </c>
      <c r="P19" s="60">
        <f>VLOOKUP($A19,'Return Data'!$B$7:$R$2292,14,0)</f>
        <v>5.7085999999999997</v>
      </c>
      <c r="Q19" s="61">
        <f t="shared" si="6"/>
        <v>14</v>
      </c>
      <c r="R19" s="60">
        <f>VLOOKUP($A19,'Return Data'!$B$7:$R$2292,16,0)</f>
        <v>7.8625999999999996</v>
      </c>
      <c r="S19" s="62">
        <f t="shared" si="7"/>
        <v>8</v>
      </c>
    </row>
    <row r="20" spans="1:19" x14ac:dyDescent="0.3">
      <c r="A20" s="77" t="s">
        <v>1326</v>
      </c>
      <c r="B20" s="59">
        <f>VLOOKUP($A20,'Return Data'!$B$7:$R$2292,3,0)</f>
        <v>44882</v>
      </c>
      <c r="C20" s="60">
        <f>VLOOKUP($A20,'Return Data'!$B$7:$R$2292,4,0)</f>
        <v>1962.7987000000001</v>
      </c>
      <c r="D20" s="60">
        <f>VLOOKUP($A20,'Return Data'!$B$7:$R$2292,9,0)</f>
        <v>9.6879000000000008</v>
      </c>
      <c r="E20" s="61">
        <f t="shared" si="0"/>
        <v>12</v>
      </c>
      <c r="F20" s="60">
        <f>VLOOKUP($A20,'Return Data'!$B$7:$R$2292,10,0)</f>
        <v>4.4964000000000004</v>
      </c>
      <c r="G20" s="61">
        <f t="shared" si="1"/>
        <v>14</v>
      </c>
      <c r="H20" s="60">
        <f>VLOOKUP($A20,'Return Data'!$B$7:$R$2292,11,0)</f>
        <v>5.7241999999999997</v>
      </c>
      <c r="I20" s="61">
        <f t="shared" si="2"/>
        <v>12</v>
      </c>
      <c r="J20" s="60">
        <f>VLOOKUP($A20,'Return Data'!$B$7:$R$2292,12,0)</f>
        <v>3.0348999999999999</v>
      </c>
      <c r="K20" s="61">
        <f t="shared" si="3"/>
        <v>17</v>
      </c>
      <c r="L20" s="60">
        <f>VLOOKUP($A20,'Return Data'!$B$7:$R$2292,13,0)</f>
        <v>2.9009</v>
      </c>
      <c r="M20" s="61">
        <f t="shared" si="4"/>
        <v>21</v>
      </c>
      <c r="N20" s="60">
        <f>VLOOKUP($A20,'Return Data'!$B$7:$R$2292,17,0)</f>
        <v>3.4439000000000002</v>
      </c>
      <c r="O20" s="61">
        <f t="shared" si="5"/>
        <v>21</v>
      </c>
      <c r="P20" s="60">
        <f>VLOOKUP($A20,'Return Data'!$B$7:$R$2292,14,0)</f>
        <v>4.9705000000000004</v>
      </c>
      <c r="Q20" s="61">
        <f t="shared" si="6"/>
        <v>21</v>
      </c>
      <c r="R20" s="60">
        <f>VLOOKUP($A20,'Return Data'!$B$7:$R$2292,16,0)</f>
        <v>7.5975000000000001</v>
      </c>
      <c r="S20" s="62">
        <f t="shared" si="7"/>
        <v>14</v>
      </c>
    </row>
    <row r="21" spans="1:19" x14ac:dyDescent="0.3">
      <c r="A21" s="77" t="s">
        <v>1328</v>
      </c>
      <c r="B21" s="59">
        <f>VLOOKUP($A21,'Return Data'!$B$7:$R$2292,3,0)</f>
        <v>44882</v>
      </c>
      <c r="C21" s="60">
        <f>VLOOKUP($A21,'Return Data'!$B$7:$R$2292,4,0)</f>
        <v>3217.2292000000002</v>
      </c>
      <c r="D21" s="60">
        <f>VLOOKUP($A21,'Return Data'!$B$7:$R$2292,9,0)</f>
        <v>8.8942999999999994</v>
      </c>
      <c r="E21" s="61">
        <f t="shared" si="0"/>
        <v>18</v>
      </c>
      <c r="F21" s="60">
        <f>VLOOKUP($A21,'Return Data'!$B$7:$R$2292,10,0)</f>
        <v>4.2343999999999999</v>
      </c>
      <c r="G21" s="61">
        <f t="shared" si="1"/>
        <v>17</v>
      </c>
      <c r="H21" s="60">
        <f>VLOOKUP($A21,'Return Data'!$B$7:$R$2292,11,0)</f>
        <v>5.3155999999999999</v>
      </c>
      <c r="I21" s="61">
        <f t="shared" si="2"/>
        <v>17</v>
      </c>
      <c r="J21" s="60">
        <f>VLOOKUP($A21,'Return Data'!$B$7:$R$2292,12,0)</f>
        <v>2.6659999999999999</v>
      </c>
      <c r="K21" s="61">
        <f t="shared" si="3"/>
        <v>20</v>
      </c>
      <c r="L21" s="60">
        <f>VLOOKUP($A21,'Return Data'!$B$7:$R$2292,13,0)</f>
        <v>3.0762999999999998</v>
      </c>
      <c r="M21" s="61">
        <f t="shared" si="4"/>
        <v>18</v>
      </c>
      <c r="N21" s="60">
        <f>VLOOKUP($A21,'Return Data'!$B$7:$R$2292,17,0)</f>
        <v>3.4676999999999998</v>
      </c>
      <c r="O21" s="61">
        <f t="shared" si="5"/>
        <v>20</v>
      </c>
      <c r="P21" s="60">
        <f>VLOOKUP($A21,'Return Data'!$B$7:$R$2292,14,0)</f>
        <v>5.6292</v>
      </c>
      <c r="Q21" s="61">
        <f t="shared" si="6"/>
        <v>15</v>
      </c>
      <c r="R21" s="60">
        <f>VLOOKUP($A21,'Return Data'!$B$7:$R$2292,16,0)</f>
        <v>7.5839999999999996</v>
      </c>
      <c r="S21" s="62">
        <f t="shared" si="7"/>
        <v>15</v>
      </c>
    </row>
    <row r="22" spans="1:19" x14ac:dyDescent="0.3">
      <c r="A22" s="77" t="s">
        <v>1332</v>
      </c>
      <c r="B22" s="59">
        <f>VLOOKUP($A22,'Return Data'!$B$7:$R$2292,3,0)</f>
        <v>44882</v>
      </c>
      <c r="C22" s="60">
        <f>VLOOKUP($A22,'Return Data'!$B$7:$R$2292,4,0)</f>
        <v>46.723999999999997</v>
      </c>
      <c r="D22" s="60">
        <f>VLOOKUP($A22,'Return Data'!$B$7:$R$2292,9,0)</f>
        <v>12.0618</v>
      </c>
      <c r="E22" s="61">
        <f t="shared" si="0"/>
        <v>3</v>
      </c>
      <c r="F22" s="60">
        <f>VLOOKUP($A22,'Return Data'!$B$7:$R$2292,10,0)</f>
        <v>5.6014999999999997</v>
      </c>
      <c r="G22" s="61">
        <f t="shared" si="1"/>
        <v>4</v>
      </c>
      <c r="H22" s="60">
        <f>VLOOKUP($A22,'Return Data'!$B$7:$R$2292,11,0)</f>
        <v>6.3875999999999999</v>
      </c>
      <c r="I22" s="61">
        <f t="shared" si="2"/>
        <v>4</v>
      </c>
      <c r="J22" s="60">
        <f>VLOOKUP($A22,'Return Data'!$B$7:$R$2292,12,0)</f>
        <v>3.5952000000000002</v>
      </c>
      <c r="K22" s="61">
        <f t="shared" si="3"/>
        <v>9</v>
      </c>
      <c r="L22" s="60">
        <f>VLOOKUP($A22,'Return Data'!$B$7:$R$2292,13,0)</f>
        <v>3.5522</v>
      </c>
      <c r="M22" s="61">
        <f t="shared" si="4"/>
        <v>11</v>
      </c>
      <c r="N22" s="60">
        <f>VLOOKUP($A22,'Return Data'!$B$7:$R$2292,17,0)</f>
        <v>4.0823999999999998</v>
      </c>
      <c r="O22" s="61">
        <f t="shared" si="5"/>
        <v>10</v>
      </c>
      <c r="P22" s="60">
        <f>VLOOKUP($A22,'Return Data'!$B$7:$R$2292,14,0)</f>
        <v>6.2633000000000001</v>
      </c>
      <c r="Q22" s="61">
        <f t="shared" si="6"/>
        <v>9</v>
      </c>
      <c r="R22" s="60">
        <f>VLOOKUP($A22,'Return Data'!$B$7:$R$2292,16,0)</f>
        <v>8.0973000000000006</v>
      </c>
      <c r="S22" s="62">
        <f t="shared" si="7"/>
        <v>5</v>
      </c>
    </row>
    <row r="23" spans="1:19" x14ac:dyDescent="0.3">
      <c r="A23" s="77" t="s">
        <v>1333</v>
      </c>
      <c r="B23" s="59">
        <f>VLOOKUP($A23,'Return Data'!$B$7:$R$2292,3,0)</f>
        <v>44882</v>
      </c>
      <c r="C23" s="60">
        <f>VLOOKUP($A23,'Return Data'!$B$7:$R$2292,4,0)</f>
        <v>22.9482</v>
      </c>
      <c r="D23" s="60">
        <f>VLOOKUP($A23,'Return Data'!$B$7:$R$2292,9,0)</f>
        <v>8.7769999999999992</v>
      </c>
      <c r="E23" s="61">
        <f t="shared" si="0"/>
        <v>19</v>
      </c>
      <c r="F23" s="60">
        <f>VLOOKUP($A23,'Return Data'!$B$7:$R$2292,10,0)</f>
        <v>4.0201000000000002</v>
      </c>
      <c r="G23" s="61">
        <f t="shared" si="1"/>
        <v>18</v>
      </c>
      <c r="H23" s="60">
        <f>VLOOKUP($A23,'Return Data'!$B$7:$R$2292,11,0)</f>
        <v>5.2565</v>
      </c>
      <c r="I23" s="61">
        <f t="shared" si="2"/>
        <v>19</v>
      </c>
      <c r="J23" s="60">
        <f>VLOOKUP($A23,'Return Data'!$B$7:$R$2292,12,0)</f>
        <v>2.5192000000000001</v>
      </c>
      <c r="K23" s="61">
        <f t="shared" si="3"/>
        <v>23</v>
      </c>
      <c r="L23" s="60">
        <f>VLOOKUP($A23,'Return Data'!$B$7:$R$2292,13,0)</f>
        <v>2.8016000000000001</v>
      </c>
      <c r="M23" s="61">
        <f t="shared" si="4"/>
        <v>22</v>
      </c>
      <c r="N23" s="60">
        <f>VLOOKUP($A23,'Return Data'!$B$7:$R$2292,17,0)</f>
        <v>3.3250000000000002</v>
      </c>
      <c r="O23" s="61">
        <f t="shared" si="5"/>
        <v>23</v>
      </c>
      <c r="P23" s="60">
        <f>VLOOKUP($A23,'Return Data'!$B$7:$R$2292,14,0)</f>
        <v>5.5114999999999998</v>
      </c>
      <c r="Q23" s="61">
        <f t="shared" si="6"/>
        <v>17</v>
      </c>
      <c r="R23" s="60">
        <f>VLOOKUP($A23,'Return Data'!$B$7:$R$2292,16,0)</f>
        <v>7.7150999999999996</v>
      </c>
      <c r="S23" s="62">
        <f t="shared" si="7"/>
        <v>12</v>
      </c>
    </row>
    <row r="24" spans="1:19" x14ac:dyDescent="0.3">
      <c r="A24" s="77" t="s">
        <v>1335</v>
      </c>
      <c r="B24" s="59">
        <f>VLOOKUP($A24,'Return Data'!$B$7:$R$2292,3,0)</f>
        <v>44882</v>
      </c>
      <c r="C24" s="60">
        <f>VLOOKUP($A24,'Return Data'!$B$7:$R$2292,4,0)</f>
        <v>12.669600000000001</v>
      </c>
      <c r="D24" s="60">
        <f>VLOOKUP($A24,'Return Data'!$B$7:$R$2292,9,0)</f>
        <v>8.4898000000000007</v>
      </c>
      <c r="E24" s="61">
        <f t="shared" si="0"/>
        <v>20</v>
      </c>
      <c r="F24" s="60">
        <f>VLOOKUP($A24,'Return Data'!$B$7:$R$2292,10,0)</f>
        <v>3.6564999999999999</v>
      </c>
      <c r="G24" s="61">
        <f t="shared" si="1"/>
        <v>22</v>
      </c>
      <c r="H24" s="60">
        <f>VLOOKUP($A24,'Return Data'!$B$7:$R$2292,11,0)</f>
        <v>4.9606000000000003</v>
      </c>
      <c r="I24" s="61">
        <f t="shared" si="2"/>
        <v>23</v>
      </c>
      <c r="J24" s="60">
        <f>VLOOKUP($A24,'Return Data'!$B$7:$R$2292,12,0)</f>
        <v>2.5794000000000001</v>
      </c>
      <c r="K24" s="61">
        <f t="shared" si="3"/>
        <v>21</v>
      </c>
      <c r="L24" s="60">
        <f>VLOOKUP($A24,'Return Data'!$B$7:$R$2292,13,0)</f>
        <v>2.7143000000000002</v>
      </c>
      <c r="M24" s="61">
        <f t="shared" si="4"/>
        <v>23</v>
      </c>
      <c r="N24" s="60">
        <f>VLOOKUP($A24,'Return Data'!$B$7:$R$2292,17,0)</f>
        <v>3.2077</v>
      </c>
      <c r="O24" s="61">
        <f t="shared" si="5"/>
        <v>24</v>
      </c>
      <c r="P24" s="60"/>
      <c r="Q24" s="61"/>
      <c r="R24" s="60">
        <f>VLOOKUP($A24,'Return Data'!$B$7:$R$2292,16,0)</f>
        <v>6.4344000000000001</v>
      </c>
      <c r="S24" s="62">
        <f t="shared" si="7"/>
        <v>23</v>
      </c>
    </row>
    <row r="25" spans="1:19" x14ac:dyDescent="0.3">
      <c r="A25" s="77" t="s">
        <v>1337</v>
      </c>
      <c r="B25" s="59">
        <f>VLOOKUP($A25,'Return Data'!$B$7:$R$2292,3,0)</f>
        <v>44882</v>
      </c>
      <c r="C25" s="60">
        <f>VLOOKUP($A25,'Return Data'!$B$7:$R$2292,4,0)</f>
        <v>13.580399999999999</v>
      </c>
      <c r="D25" s="60">
        <f>VLOOKUP($A25,'Return Data'!$B$7:$R$2292,9,0)</f>
        <v>9.3681999999999999</v>
      </c>
      <c r="E25" s="61">
        <f t="shared" si="0"/>
        <v>15</v>
      </c>
      <c r="F25" s="60">
        <f>VLOOKUP($A25,'Return Data'!$B$7:$R$2292,10,0)</f>
        <v>4.4100999999999999</v>
      </c>
      <c r="G25" s="61">
        <f t="shared" si="1"/>
        <v>15</v>
      </c>
      <c r="H25" s="60">
        <f>VLOOKUP($A25,'Return Data'!$B$7:$R$2292,11,0)</f>
        <v>5.6887999999999996</v>
      </c>
      <c r="I25" s="61">
        <f t="shared" si="2"/>
        <v>13</v>
      </c>
      <c r="J25" s="60">
        <f>VLOOKUP($A25,'Return Data'!$B$7:$R$2292,12,0)</f>
        <v>3.5306999999999999</v>
      </c>
      <c r="K25" s="61">
        <f t="shared" si="3"/>
        <v>10</v>
      </c>
      <c r="L25" s="60">
        <f>VLOOKUP($A25,'Return Data'!$B$7:$R$2292,13,0)</f>
        <v>3.5817999999999999</v>
      </c>
      <c r="M25" s="61">
        <f t="shared" si="4"/>
        <v>9</v>
      </c>
      <c r="N25" s="60">
        <f>VLOOKUP($A25,'Return Data'!$B$7:$R$2292,17,0)</f>
        <v>3.9365000000000001</v>
      </c>
      <c r="O25" s="61">
        <f t="shared" si="5"/>
        <v>12</v>
      </c>
      <c r="P25" s="60">
        <f>VLOOKUP($A25,'Return Data'!$B$7:$R$2292,14,0)</f>
        <v>5.7217000000000002</v>
      </c>
      <c r="Q25" s="61">
        <f t="shared" ref="Q25:Q31" si="8">RANK(P25,P$8:P$31,0)</f>
        <v>13</v>
      </c>
      <c r="R25" s="60">
        <f>VLOOKUP($A25,'Return Data'!$B$7:$R$2292,16,0)</f>
        <v>6.7628000000000004</v>
      </c>
      <c r="S25" s="62">
        <f t="shared" si="7"/>
        <v>21</v>
      </c>
    </row>
    <row r="26" spans="1:19" x14ac:dyDescent="0.3">
      <c r="A26" s="77" t="s">
        <v>1339</v>
      </c>
      <c r="B26" s="59">
        <f>VLOOKUP($A26,'Return Data'!$B$7:$R$2292,3,0)</f>
        <v>44882</v>
      </c>
      <c r="C26" s="60">
        <f>VLOOKUP($A26,'Return Data'!$B$7:$R$2292,4,0)</f>
        <v>46.446100000000001</v>
      </c>
      <c r="D26" s="60">
        <f>VLOOKUP($A26,'Return Data'!$B$7:$R$2292,9,0)</f>
        <v>10.987</v>
      </c>
      <c r="E26" s="61">
        <f t="shared" si="0"/>
        <v>5</v>
      </c>
      <c r="F26" s="60">
        <f>VLOOKUP($A26,'Return Data'!$B$7:$R$2292,10,0)</f>
        <v>4.7614000000000001</v>
      </c>
      <c r="G26" s="61">
        <f t="shared" si="1"/>
        <v>13</v>
      </c>
      <c r="H26" s="60">
        <f>VLOOKUP($A26,'Return Data'!$B$7:$R$2292,11,0)</f>
        <v>5.9747000000000003</v>
      </c>
      <c r="I26" s="61">
        <f t="shared" si="2"/>
        <v>8</v>
      </c>
      <c r="J26" s="60">
        <f>VLOOKUP($A26,'Return Data'!$B$7:$R$2292,12,0)</f>
        <v>3.3530000000000002</v>
      </c>
      <c r="K26" s="61">
        <f t="shared" si="3"/>
        <v>12</v>
      </c>
      <c r="L26" s="60">
        <f>VLOOKUP($A26,'Return Data'!$B$7:$R$2292,13,0)</f>
        <v>3.7667000000000002</v>
      </c>
      <c r="M26" s="61">
        <f t="shared" si="4"/>
        <v>7</v>
      </c>
      <c r="N26" s="60">
        <f>VLOOKUP($A26,'Return Data'!$B$7:$R$2292,17,0)</f>
        <v>4.6948999999999996</v>
      </c>
      <c r="O26" s="61">
        <f t="shared" si="5"/>
        <v>7</v>
      </c>
      <c r="P26" s="60">
        <f>VLOOKUP($A26,'Return Data'!$B$7:$R$2292,14,0)</f>
        <v>6.4579000000000004</v>
      </c>
      <c r="Q26" s="61">
        <f t="shared" si="8"/>
        <v>7</v>
      </c>
      <c r="R26" s="60">
        <f>VLOOKUP($A26,'Return Data'!$B$7:$R$2292,16,0)</f>
        <v>8.1486999999999998</v>
      </c>
      <c r="S26" s="62">
        <f t="shared" si="7"/>
        <v>4</v>
      </c>
    </row>
    <row r="27" spans="1:19" x14ac:dyDescent="0.3">
      <c r="A27" s="77" t="s">
        <v>1941</v>
      </c>
      <c r="B27" s="59">
        <f>VLOOKUP($A27,'Return Data'!$B$7:$R$2292,3,0)</f>
        <v>44882</v>
      </c>
      <c r="C27" s="60">
        <f>VLOOKUP($A27,'Return Data'!$B$7:$R$2292,4,0)</f>
        <v>40.531399999999998</v>
      </c>
      <c r="D27" s="60">
        <f>VLOOKUP($A27,'Return Data'!$B$7:$R$2292,9,0)</f>
        <v>8.2788000000000004</v>
      </c>
      <c r="E27" s="61">
        <f t="shared" si="0"/>
        <v>22</v>
      </c>
      <c r="F27" s="60">
        <f>VLOOKUP($A27,'Return Data'!$B$7:$R$2292,10,0)</f>
        <v>4.8310000000000004</v>
      </c>
      <c r="G27" s="61">
        <f t="shared" si="1"/>
        <v>11</v>
      </c>
      <c r="H27" s="60">
        <f>VLOOKUP($A27,'Return Data'!$B$7:$R$2292,11,0)</f>
        <v>5.5503999999999998</v>
      </c>
      <c r="I27" s="61">
        <f t="shared" si="2"/>
        <v>15</v>
      </c>
      <c r="J27" s="60">
        <f>VLOOKUP($A27,'Return Data'!$B$7:$R$2292,12,0)</f>
        <v>3.6402000000000001</v>
      </c>
      <c r="K27" s="61">
        <f t="shared" si="3"/>
        <v>7</v>
      </c>
      <c r="L27" s="60">
        <f>VLOOKUP($A27,'Return Data'!$B$7:$R$2292,13,0)</f>
        <v>3.5983000000000001</v>
      </c>
      <c r="M27" s="61">
        <f t="shared" si="4"/>
        <v>8</v>
      </c>
      <c r="N27" s="60">
        <f>VLOOKUP($A27,'Return Data'!$B$7:$R$2292,17,0)</f>
        <v>3.7951999999999999</v>
      </c>
      <c r="O27" s="61">
        <f t="shared" si="5"/>
        <v>14</v>
      </c>
      <c r="P27" s="60">
        <f>VLOOKUP($A27,'Return Data'!$B$7:$R$2292,14,0)</f>
        <v>5.0942999999999996</v>
      </c>
      <c r="Q27" s="61">
        <f t="shared" si="8"/>
        <v>20</v>
      </c>
      <c r="R27" s="60">
        <f>VLOOKUP($A27,'Return Data'!$B$7:$R$2292,16,0)</f>
        <v>7.1059000000000001</v>
      </c>
      <c r="S27" s="62">
        <f t="shared" si="7"/>
        <v>19</v>
      </c>
    </row>
    <row r="28" spans="1:19" x14ac:dyDescent="0.3">
      <c r="A28" s="77" t="s">
        <v>1340</v>
      </c>
      <c r="B28" s="59">
        <f>VLOOKUP($A28,'Return Data'!$B$7:$R$2292,3,0)</f>
        <v>44882</v>
      </c>
      <c r="C28" s="60">
        <f>VLOOKUP($A28,'Return Data'!$B$7:$R$2292,4,0)</f>
        <v>27.8203</v>
      </c>
      <c r="D28" s="60">
        <f>VLOOKUP($A28,'Return Data'!$B$7:$R$2292,9,0)</f>
        <v>10.0692</v>
      </c>
      <c r="E28" s="61">
        <f t="shared" si="0"/>
        <v>9</v>
      </c>
      <c r="F28" s="60">
        <f>VLOOKUP($A28,'Return Data'!$B$7:$R$2292,10,0)</f>
        <v>5.0401999999999996</v>
      </c>
      <c r="G28" s="61">
        <f t="shared" si="1"/>
        <v>7</v>
      </c>
      <c r="H28" s="60">
        <f>VLOOKUP($A28,'Return Data'!$B$7:$R$2292,11,0)</f>
        <v>5.5998999999999999</v>
      </c>
      <c r="I28" s="61">
        <f t="shared" si="2"/>
        <v>14</v>
      </c>
      <c r="J28" s="60">
        <f>VLOOKUP($A28,'Return Data'!$B$7:$R$2292,12,0)</f>
        <v>3.4767000000000001</v>
      </c>
      <c r="K28" s="61">
        <f t="shared" si="3"/>
        <v>11</v>
      </c>
      <c r="L28" s="60">
        <f>VLOOKUP($A28,'Return Data'!$B$7:$R$2292,13,0)</f>
        <v>3.4634999999999998</v>
      </c>
      <c r="M28" s="61">
        <f t="shared" si="4"/>
        <v>12</v>
      </c>
      <c r="N28" s="60">
        <f>VLOOKUP($A28,'Return Data'!$B$7:$R$2292,17,0)</f>
        <v>3.6606999999999998</v>
      </c>
      <c r="O28" s="61">
        <f t="shared" si="5"/>
        <v>16</v>
      </c>
      <c r="P28" s="60">
        <f>VLOOKUP($A28,'Return Data'!$B$7:$R$2292,14,0)</f>
        <v>5.7846000000000002</v>
      </c>
      <c r="Q28" s="61">
        <f t="shared" si="8"/>
        <v>12</v>
      </c>
      <c r="R28" s="60">
        <f>VLOOKUP($A28,'Return Data'!$B$7:$R$2292,16,0)</f>
        <v>7.8262</v>
      </c>
      <c r="S28" s="62">
        <f t="shared" si="7"/>
        <v>10</v>
      </c>
    </row>
    <row r="29" spans="1:19" x14ac:dyDescent="0.3">
      <c r="A29" s="77" t="s">
        <v>1919</v>
      </c>
      <c r="B29" s="59">
        <f>VLOOKUP($A29,'Return Data'!$B$7:$R$2292,3,0)</f>
        <v>44882</v>
      </c>
      <c r="C29" s="60">
        <f>VLOOKUP($A29,'Return Data'!$B$7:$R$2292,4,0)</f>
        <v>38.9514</v>
      </c>
      <c r="D29" s="60">
        <f>VLOOKUP($A29,'Return Data'!$B$7:$R$2292,9,0)</f>
        <v>8.1571999999999996</v>
      </c>
      <c r="E29" s="61">
        <f t="shared" si="0"/>
        <v>23</v>
      </c>
      <c r="F29" s="60">
        <f>VLOOKUP($A29,'Return Data'!$B$7:$R$2292,10,0)</f>
        <v>5.0304000000000002</v>
      </c>
      <c r="G29" s="61">
        <f t="shared" si="1"/>
        <v>8</v>
      </c>
      <c r="H29" s="60">
        <f>VLOOKUP($A29,'Return Data'!$B$7:$R$2292,11,0)</f>
        <v>5.3949999999999996</v>
      </c>
      <c r="I29" s="61">
        <f t="shared" si="2"/>
        <v>16</v>
      </c>
      <c r="J29" s="60">
        <f>VLOOKUP($A29,'Return Data'!$B$7:$R$2292,12,0)</f>
        <v>3.6749000000000001</v>
      </c>
      <c r="K29" s="61">
        <f t="shared" si="3"/>
        <v>6</v>
      </c>
      <c r="L29" s="60">
        <f>VLOOKUP($A29,'Return Data'!$B$7:$R$2292,13,0)</f>
        <v>3.95</v>
      </c>
      <c r="M29" s="61">
        <f t="shared" si="4"/>
        <v>5</v>
      </c>
      <c r="N29" s="60">
        <f>VLOOKUP($A29,'Return Data'!$B$7:$R$2292,17,0)</f>
        <v>3.8046000000000002</v>
      </c>
      <c r="O29" s="61">
        <f t="shared" si="5"/>
        <v>13</v>
      </c>
      <c r="P29" s="60">
        <f>VLOOKUP($A29,'Return Data'!$B$7:$R$2292,14,0)</f>
        <v>5.9907000000000004</v>
      </c>
      <c r="Q29" s="61">
        <f t="shared" si="8"/>
        <v>10</v>
      </c>
      <c r="R29" s="60">
        <f>VLOOKUP($A29,'Return Data'!$B$7:$R$2292,16,0)</f>
        <v>6.8628999999999998</v>
      </c>
      <c r="S29" s="62">
        <f t="shared" si="7"/>
        <v>20</v>
      </c>
    </row>
    <row r="30" spans="1:19" x14ac:dyDescent="0.3">
      <c r="A30" s="77" t="s">
        <v>1345</v>
      </c>
      <c r="B30" s="59">
        <f>VLOOKUP($A30,'Return Data'!$B$7:$R$2292,3,0)</f>
        <v>44882</v>
      </c>
      <c r="C30" s="60">
        <f>VLOOKUP($A30,'Return Data'!$B$7:$R$2292,4,0)</f>
        <v>43.146000000000001</v>
      </c>
      <c r="D30" s="60">
        <f>VLOOKUP($A30,'Return Data'!$B$7:$R$2292,9,0)</f>
        <v>9.2522000000000002</v>
      </c>
      <c r="E30" s="61">
        <f t="shared" si="0"/>
        <v>16</v>
      </c>
      <c r="F30" s="60">
        <f>VLOOKUP($A30,'Return Data'!$B$7:$R$2292,10,0)</f>
        <v>3.6890999999999998</v>
      </c>
      <c r="G30" s="61">
        <f t="shared" si="1"/>
        <v>21</v>
      </c>
      <c r="H30" s="60">
        <f>VLOOKUP($A30,'Return Data'!$B$7:$R$2292,11,0)</f>
        <v>5.3151999999999999</v>
      </c>
      <c r="I30" s="61">
        <f t="shared" si="2"/>
        <v>18</v>
      </c>
      <c r="J30" s="60">
        <f>VLOOKUP($A30,'Return Data'!$B$7:$R$2292,12,0)</f>
        <v>3.2677999999999998</v>
      </c>
      <c r="K30" s="61">
        <f t="shared" si="3"/>
        <v>13</v>
      </c>
      <c r="L30" s="60">
        <f>VLOOKUP($A30,'Return Data'!$B$7:$R$2292,13,0)</f>
        <v>3.3984000000000001</v>
      </c>
      <c r="M30" s="61">
        <f t="shared" si="4"/>
        <v>13</v>
      </c>
      <c r="N30" s="60">
        <f>VLOOKUP($A30,'Return Data'!$B$7:$R$2292,17,0)</f>
        <v>3.6478999999999999</v>
      </c>
      <c r="O30" s="61">
        <f t="shared" si="5"/>
        <v>17</v>
      </c>
      <c r="P30" s="60">
        <f>VLOOKUP($A30,'Return Data'!$B$7:$R$2292,14,0)</f>
        <v>5.9465000000000003</v>
      </c>
      <c r="Q30" s="61">
        <f t="shared" si="8"/>
        <v>11</v>
      </c>
      <c r="R30" s="60">
        <f>VLOOKUP($A30,'Return Data'!$B$7:$R$2292,16,0)</f>
        <v>7.4766000000000004</v>
      </c>
      <c r="S30" s="62">
        <f t="shared" si="7"/>
        <v>16</v>
      </c>
    </row>
    <row r="31" spans="1:19" x14ac:dyDescent="0.3">
      <c r="A31" s="77" t="s">
        <v>1346</v>
      </c>
      <c r="B31" s="59">
        <f>VLOOKUP($A31,'Return Data'!$B$7:$R$2292,3,0)</f>
        <v>44882</v>
      </c>
      <c r="C31" s="60">
        <f>VLOOKUP($A31,'Return Data'!$B$7:$R$2292,4,0)</f>
        <v>27.43</v>
      </c>
      <c r="D31" s="60">
        <f>VLOOKUP($A31,'Return Data'!$B$7:$R$2292,9,0)</f>
        <v>8.0776000000000003</v>
      </c>
      <c r="E31" s="61">
        <f t="shared" si="0"/>
        <v>24</v>
      </c>
      <c r="F31" s="60">
        <f>VLOOKUP($A31,'Return Data'!$B$7:$R$2292,10,0)</f>
        <v>5.7564000000000002</v>
      </c>
      <c r="G31" s="61">
        <f t="shared" si="1"/>
        <v>3</v>
      </c>
      <c r="H31" s="60">
        <f>VLOOKUP($A31,'Return Data'!$B$7:$R$2292,11,0)</f>
        <v>5.8526999999999996</v>
      </c>
      <c r="I31" s="61">
        <f t="shared" si="2"/>
        <v>11</v>
      </c>
      <c r="J31" s="60">
        <f>VLOOKUP($A31,'Return Data'!$B$7:$R$2292,12,0)</f>
        <v>4.1123000000000003</v>
      </c>
      <c r="K31" s="61">
        <f t="shared" si="3"/>
        <v>4</v>
      </c>
      <c r="L31" s="60">
        <f>VLOOKUP($A31,'Return Data'!$B$7:$R$2292,13,0)</f>
        <v>3.8811</v>
      </c>
      <c r="M31" s="61">
        <f t="shared" si="4"/>
        <v>6</v>
      </c>
      <c r="N31" s="60">
        <f>VLOOKUP($A31,'Return Data'!$B$7:$R$2292,17,0)</f>
        <v>6.6596000000000002</v>
      </c>
      <c r="O31" s="61">
        <f t="shared" si="5"/>
        <v>4</v>
      </c>
      <c r="P31" s="60">
        <f>VLOOKUP($A31,'Return Data'!$B$7:$R$2292,14,0)</f>
        <v>8.0175999999999998</v>
      </c>
      <c r="Q31" s="61">
        <f t="shared" si="8"/>
        <v>3</v>
      </c>
      <c r="R31" s="60">
        <f>VLOOKUP($A31,'Return Data'!$B$7:$R$2292,16,0)</f>
        <v>7.3272000000000004</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13.200195833333334</v>
      </c>
      <c r="E33" s="83"/>
      <c r="F33" s="84">
        <f>AVERAGE(F8:F31)</f>
        <v>5.7303291666666674</v>
      </c>
      <c r="G33" s="83"/>
      <c r="H33" s="84">
        <f>AVERAGE(H8:H31)</f>
        <v>6.309795833333335</v>
      </c>
      <c r="I33" s="83"/>
      <c r="J33" s="84">
        <f>AVERAGE(J8:J31)</f>
        <v>4.6233416666666658</v>
      </c>
      <c r="K33" s="83"/>
      <c r="L33" s="84">
        <f>AVERAGE(L8:L31)</f>
        <v>4.4159458333333337</v>
      </c>
      <c r="M33" s="83"/>
      <c r="N33" s="84">
        <f>AVERAGE(N8:N31)</f>
        <v>4.8867916666666664</v>
      </c>
      <c r="O33" s="83"/>
      <c r="P33" s="84">
        <f>AVERAGE(P8:P31)</f>
        <v>6.1369347826086953</v>
      </c>
      <c r="Q33" s="83"/>
      <c r="R33" s="84">
        <f>AVERAGE(R8:R31)</f>
        <v>7.5873124999999995</v>
      </c>
      <c r="S33" s="85"/>
    </row>
    <row r="34" spans="1:19" x14ac:dyDescent="0.3">
      <c r="A34" s="82" t="s">
        <v>28</v>
      </c>
      <c r="B34" s="83"/>
      <c r="C34" s="83"/>
      <c r="D34" s="84">
        <f>MIN(D8:D31)</f>
        <v>8.0776000000000003</v>
      </c>
      <c r="E34" s="83"/>
      <c r="F34" s="84">
        <f>MIN(F8:F31)</f>
        <v>0.97470000000000001</v>
      </c>
      <c r="G34" s="83"/>
      <c r="H34" s="84">
        <f>MIN(H8:H31)</f>
        <v>4.4977999999999998</v>
      </c>
      <c r="I34" s="83"/>
      <c r="J34" s="84">
        <f>MIN(J8:J31)</f>
        <v>0.98670000000000002</v>
      </c>
      <c r="K34" s="83"/>
      <c r="L34" s="84">
        <f>MIN(L8:L31)</f>
        <v>2.3782999999999999</v>
      </c>
      <c r="M34" s="83"/>
      <c r="N34" s="84">
        <f>MIN(N8:N31)</f>
        <v>3.2077</v>
      </c>
      <c r="O34" s="83"/>
      <c r="P34" s="84">
        <f>MIN(P8:P31)</f>
        <v>3.5362</v>
      </c>
      <c r="Q34" s="83"/>
      <c r="R34" s="84">
        <f>MIN(R8:R31)</f>
        <v>6.4177999999999997</v>
      </c>
      <c r="S34" s="85"/>
    </row>
    <row r="35" spans="1:19" ht="15" thickBot="1" x14ac:dyDescent="0.35">
      <c r="A35" s="86" t="s">
        <v>29</v>
      </c>
      <c r="B35" s="87"/>
      <c r="C35" s="87"/>
      <c r="D35" s="88">
        <f>MAX(D8:D31)</f>
        <v>93.277000000000001</v>
      </c>
      <c r="E35" s="87"/>
      <c r="F35" s="88">
        <f>MAX(F8:F31)</f>
        <v>32.399700000000003</v>
      </c>
      <c r="G35" s="87"/>
      <c r="H35" s="88">
        <f>MAX(H8:H31)</f>
        <v>19.535900000000002</v>
      </c>
      <c r="I35" s="87"/>
      <c r="J35" s="88">
        <f>MAX(J8:J31)</f>
        <v>34.727499999999999</v>
      </c>
      <c r="K35" s="87"/>
      <c r="L35" s="88">
        <f>MAX(L8:L31)</f>
        <v>26.9604</v>
      </c>
      <c r="M35" s="87"/>
      <c r="N35" s="88">
        <f>MAX(N8:N31)</f>
        <v>14.6965</v>
      </c>
      <c r="O35" s="87"/>
      <c r="P35" s="88">
        <f>MAX(P8:P31)</f>
        <v>9.5277999999999992</v>
      </c>
      <c r="Q35" s="87"/>
      <c r="R35" s="88">
        <f>MAX(R8:R31)</f>
        <v>8.7553999999999998</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44882</v>
      </c>
      <c r="C8" s="60">
        <f>VLOOKUP($A8,'Return Data'!$B$7:$R$2292,4,0)</f>
        <v>39.225999999999999</v>
      </c>
      <c r="D8" s="60">
        <f>VLOOKUP($A8,'Return Data'!$B$7:$R$2292,9,0)</f>
        <v>9.2754999999999992</v>
      </c>
      <c r="E8" s="61">
        <f t="shared" ref="E8:E31" si="0">RANK(D8,D$8:D$31,0)</f>
        <v>10</v>
      </c>
      <c r="F8" s="60">
        <f>VLOOKUP($A8,'Return Data'!$B$7:$R$2292,10,0)</f>
        <v>4.7026000000000003</v>
      </c>
      <c r="G8" s="61">
        <f t="shared" ref="G8:G31" si="1">RANK(F8,F$8:F$31,0)</f>
        <v>5</v>
      </c>
      <c r="H8" s="60">
        <f>VLOOKUP($A8,'Return Data'!$B$7:$R$2292,11,0)</f>
        <v>5.9703999999999997</v>
      </c>
      <c r="I8" s="61">
        <f t="shared" ref="I8:I31" si="2">RANK(H8,H$8:H$31,0)</f>
        <v>3</v>
      </c>
      <c r="J8" s="60">
        <f>VLOOKUP($A8,'Return Data'!$B$7:$R$2292,12,0)</f>
        <v>4.0381</v>
      </c>
      <c r="K8" s="61">
        <f t="shared" ref="K8:K31" si="3">RANK(J8,J$8:J$31,0)</f>
        <v>4</v>
      </c>
      <c r="L8" s="60">
        <f>VLOOKUP($A8,'Return Data'!$B$7:$R$2292,13,0)</f>
        <v>3.8485999999999998</v>
      </c>
      <c r="M8" s="61">
        <f t="shared" ref="M8:M31" si="4">RANK(L8,L$8:L$31,0)</f>
        <v>4</v>
      </c>
      <c r="N8" s="60">
        <f>VLOOKUP($A8,'Return Data'!$B$7:$R$2292,17,0)</f>
        <v>4.1109</v>
      </c>
      <c r="O8" s="61">
        <f t="shared" ref="O8:O31" si="5">RANK(N8,N$8:N$31,0)</f>
        <v>6</v>
      </c>
      <c r="P8" s="60">
        <f>VLOOKUP($A8,'Return Data'!$B$7:$R$2292,14,0)</f>
        <v>6.1393000000000004</v>
      </c>
      <c r="Q8" s="61">
        <f t="shared" ref="Q8:Q23" si="6">RANK(P8,P$8:P$31,0)</f>
        <v>5</v>
      </c>
      <c r="R8" s="60">
        <f>VLOOKUP($A8,'Return Data'!$B$7:$R$2292,16,0)</f>
        <v>7.2451999999999996</v>
      </c>
      <c r="S8" s="62">
        <f t="shared" ref="S8:S31" si="7">RANK(R8,R$8:R$31,0)</f>
        <v>11</v>
      </c>
    </row>
    <row r="9" spans="1:19" x14ac:dyDescent="0.3">
      <c r="A9" s="77" t="s">
        <v>1300</v>
      </c>
      <c r="B9" s="59">
        <f>VLOOKUP($A9,'Return Data'!$B$7:$R$2292,3,0)</f>
        <v>44882</v>
      </c>
      <c r="C9" s="60">
        <f>VLOOKUP($A9,'Return Data'!$B$7:$R$2292,4,0)</f>
        <v>25.430800000000001</v>
      </c>
      <c r="D9" s="60">
        <f>VLOOKUP($A9,'Return Data'!$B$7:$R$2292,9,0)</f>
        <v>9.3895999999999997</v>
      </c>
      <c r="E9" s="61">
        <f t="shared" si="0"/>
        <v>9</v>
      </c>
      <c r="F9" s="60">
        <f>VLOOKUP($A9,'Return Data'!$B$7:$R$2292,10,0)</f>
        <v>4.3354999999999997</v>
      </c>
      <c r="G9" s="61">
        <f t="shared" si="1"/>
        <v>10</v>
      </c>
      <c r="H9" s="60">
        <f>VLOOKUP($A9,'Return Data'!$B$7:$R$2292,11,0)</f>
        <v>5.4146000000000001</v>
      </c>
      <c r="I9" s="61">
        <f t="shared" si="2"/>
        <v>8</v>
      </c>
      <c r="J9" s="60">
        <f>VLOOKUP($A9,'Return Data'!$B$7:$R$2292,12,0)</f>
        <v>3.3206000000000002</v>
      </c>
      <c r="K9" s="61">
        <f t="shared" si="3"/>
        <v>6</v>
      </c>
      <c r="L9" s="60">
        <f>VLOOKUP($A9,'Return Data'!$B$7:$R$2292,13,0)</f>
        <v>3.3574999999999999</v>
      </c>
      <c r="M9" s="61">
        <f t="shared" si="4"/>
        <v>5</v>
      </c>
      <c r="N9" s="60">
        <f>VLOOKUP($A9,'Return Data'!$B$7:$R$2292,17,0)</f>
        <v>3.6103000000000001</v>
      </c>
      <c r="O9" s="61">
        <f t="shared" si="5"/>
        <v>9</v>
      </c>
      <c r="P9" s="60">
        <f>VLOOKUP($A9,'Return Data'!$B$7:$R$2292,14,0)</f>
        <v>5.7320000000000002</v>
      </c>
      <c r="Q9" s="61">
        <f t="shared" si="6"/>
        <v>7</v>
      </c>
      <c r="R9" s="60">
        <f>VLOOKUP($A9,'Return Data'!$B$7:$R$2292,16,0)</f>
        <v>7.5476999999999999</v>
      </c>
      <c r="S9" s="62">
        <f t="shared" si="7"/>
        <v>5</v>
      </c>
    </row>
    <row r="10" spans="1:19" x14ac:dyDescent="0.3">
      <c r="A10" s="77" t="s">
        <v>2001</v>
      </c>
      <c r="B10" s="59">
        <f>VLOOKUP($A10,'Return Data'!$B$7:$R$2292,3,0)</f>
        <v>44882</v>
      </c>
      <c r="C10" s="60">
        <f>VLOOKUP($A10,'Return Data'!$B$7:$R$2292,4,0)</f>
        <v>24.115300000000001</v>
      </c>
      <c r="D10" s="60">
        <f>VLOOKUP($A10,'Return Data'!$B$7:$R$2292,9,0)</f>
        <v>8.5027000000000008</v>
      </c>
      <c r="E10" s="61">
        <f t="shared" si="0"/>
        <v>15</v>
      </c>
      <c r="F10" s="60">
        <f>VLOOKUP($A10,'Return Data'!$B$7:$R$2292,10,0)</f>
        <v>4.5713999999999997</v>
      </c>
      <c r="G10" s="61">
        <f t="shared" si="1"/>
        <v>6</v>
      </c>
      <c r="H10" s="60">
        <f>VLOOKUP($A10,'Return Data'!$B$7:$R$2292,11,0)</f>
        <v>5.3196000000000003</v>
      </c>
      <c r="I10" s="61">
        <f t="shared" si="2"/>
        <v>9</v>
      </c>
      <c r="J10" s="60">
        <f>VLOOKUP($A10,'Return Data'!$B$7:$R$2292,12,0)</f>
        <v>2.4030999999999998</v>
      </c>
      <c r="K10" s="61">
        <f t="shared" si="3"/>
        <v>17</v>
      </c>
      <c r="L10" s="60">
        <f>VLOOKUP($A10,'Return Data'!$B$7:$R$2292,13,0)</f>
        <v>2.6602000000000001</v>
      </c>
      <c r="M10" s="61">
        <f t="shared" si="4"/>
        <v>14</v>
      </c>
      <c r="N10" s="60">
        <f>VLOOKUP($A10,'Return Data'!$B$7:$R$2292,17,0)</f>
        <v>3.2612999999999999</v>
      </c>
      <c r="O10" s="61">
        <f t="shared" si="5"/>
        <v>11</v>
      </c>
      <c r="P10" s="60">
        <f>VLOOKUP($A10,'Return Data'!$B$7:$R$2292,14,0)</f>
        <v>4.7198000000000002</v>
      </c>
      <c r="Q10" s="61">
        <f t="shared" si="6"/>
        <v>21</v>
      </c>
      <c r="R10" s="60">
        <f>VLOOKUP($A10,'Return Data'!$B$7:$R$2292,16,0)</f>
        <v>7.3620000000000001</v>
      </c>
      <c r="S10" s="62">
        <f t="shared" si="7"/>
        <v>8</v>
      </c>
    </row>
    <row r="11" spans="1:19" x14ac:dyDescent="0.3">
      <c r="A11" s="77" t="s">
        <v>2033</v>
      </c>
      <c r="B11" s="59">
        <f>VLOOKUP($A11,'Return Data'!$B$7:$R$2292,3,0)</f>
        <v>44882</v>
      </c>
      <c r="C11" s="60">
        <f>VLOOKUP($A11,'Return Data'!$B$7:$R$2292,4,0)</f>
        <v>22.088000000000001</v>
      </c>
      <c r="D11" s="60">
        <f>VLOOKUP($A11,'Return Data'!$B$7:$R$2292,9,0)</f>
        <v>92.619500000000002</v>
      </c>
      <c r="E11" s="61">
        <f t="shared" si="0"/>
        <v>1</v>
      </c>
      <c r="F11" s="60">
        <f>VLOOKUP($A11,'Return Data'!$B$7:$R$2292,10,0)</f>
        <v>31.740200000000002</v>
      </c>
      <c r="G11" s="61">
        <f t="shared" si="1"/>
        <v>1</v>
      </c>
      <c r="H11" s="60">
        <f>VLOOKUP($A11,'Return Data'!$B$7:$R$2292,11,0)</f>
        <v>19.050899999999999</v>
      </c>
      <c r="I11" s="61">
        <f t="shared" si="2"/>
        <v>1</v>
      </c>
      <c r="J11" s="60">
        <f>VLOOKUP($A11,'Return Data'!$B$7:$R$2292,12,0)</f>
        <v>34.246099999999998</v>
      </c>
      <c r="K11" s="61">
        <f t="shared" si="3"/>
        <v>1</v>
      </c>
      <c r="L11" s="60">
        <f>VLOOKUP($A11,'Return Data'!$B$7:$R$2292,13,0)</f>
        <v>26.5092</v>
      </c>
      <c r="M11" s="61">
        <f t="shared" si="4"/>
        <v>1</v>
      </c>
      <c r="N11" s="60">
        <f>VLOOKUP($A11,'Return Data'!$B$7:$R$2292,17,0)</f>
        <v>14.2591</v>
      </c>
      <c r="O11" s="61">
        <f t="shared" si="5"/>
        <v>1</v>
      </c>
      <c r="P11" s="60">
        <f>VLOOKUP($A11,'Return Data'!$B$7:$R$2292,14,0)</f>
        <v>9.0449000000000002</v>
      </c>
      <c r="Q11" s="61">
        <f t="shared" si="6"/>
        <v>1</v>
      </c>
      <c r="R11" s="60">
        <f>VLOOKUP($A11,'Return Data'!$B$7:$R$2292,16,0)</f>
        <v>5.8566000000000003</v>
      </c>
      <c r="S11" s="62">
        <f t="shared" si="7"/>
        <v>23</v>
      </c>
    </row>
    <row r="12" spans="1:19" x14ac:dyDescent="0.3">
      <c r="A12" s="77" t="s">
        <v>1304</v>
      </c>
      <c r="B12" s="59">
        <f>VLOOKUP($A12,'Return Data'!$B$7:$R$2292,3,0)</f>
        <v>44882</v>
      </c>
      <c r="C12" s="60">
        <f>VLOOKUP($A12,'Return Data'!$B$7:$R$2292,4,0)</f>
        <v>21.2715</v>
      </c>
      <c r="D12" s="60">
        <f>VLOOKUP($A12,'Return Data'!$B$7:$R$2292,9,0)</f>
        <v>8.8054000000000006</v>
      </c>
      <c r="E12" s="61">
        <f t="shared" si="0"/>
        <v>13</v>
      </c>
      <c r="F12" s="60">
        <f>VLOOKUP($A12,'Return Data'!$B$7:$R$2292,10,0)</f>
        <v>3.2816000000000001</v>
      </c>
      <c r="G12" s="61">
        <f t="shared" si="1"/>
        <v>19</v>
      </c>
      <c r="H12" s="60">
        <f>VLOOKUP($A12,'Return Data'!$B$7:$R$2292,11,0)</f>
        <v>4.5669000000000004</v>
      </c>
      <c r="I12" s="61">
        <f t="shared" si="2"/>
        <v>18</v>
      </c>
      <c r="J12" s="60">
        <f>VLOOKUP($A12,'Return Data'!$B$7:$R$2292,12,0)</f>
        <v>2.4026000000000001</v>
      </c>
      <c r="K12" s="61">
        <f t="shared" si="3"/>
        <v>18</v>
      </c>
      <c r="L12" s="60">
        <f>VLOOKUP($A12,'Return Data'!$B$7:$R$2292,13,0)</f>
        <v>2.4891000000000001</v>
      </c>
      <c r="M12" s="61">
        <f t="shared" si="4"/>
        <v>18</v>
      </c>
      <c r="N12" s="60">
        <f>VLOOKUP($A12,'Return Data'!$B$7:$R$2292,17,0)</f>
        <v>2.8085</v>
      </c>
      <c r="O12" s="61">
        <f t="shared" si="5"/>
        <v>20</v>
      </c>
      <c r="P12" s="60">
        <f>VLOOKUP($A12,'Return Data'!$B$7:$R$2292,14,0)</f>
        <v>4.8048999999999999</v>
      </c>
      <c r="Q12" s="61">
        <f t="shared" si="6"/>
        <v>18</v>
      </c>
      <c r="R12" s="60">
        <f>VLOOKUP($A12,'Return Data'!$B$7:$R$2292,16,0)</f>
        <v>6.7394999999999996</v>
      </c>
      <c r="S12" s="62">
        <f t="shared" si="7"/>
        <v>18</v>
      </c>
    </row>
    <row r="13" spans="1:19" x14ac:dyDescent="0.3">
      <c r="A13" s="77" t="s">
        <v>1306</v>
      </c>
      <c r="B13" s="59">
        <f>VLOOKUP($A13,'Return Data'!$B$7:$R$2292,3,0)</f>
        <v>44882</v>
      </c>
      <c r="C13" s="60">
        <f>VLOOKUP($A13,'Return Data'!$B$7:$R$2292,4,0)</f>
        <v>38.633000000000003</v>
      </c>
      <c r="D13" s="60">
        <f>VLOOKUP($A13,'Return Data'!$B$7:$R$2292,9,0)</f>
        <v>9.1187000000000005</v>
      </c>
      <c r="E13" s="61">
        <f t="shared" si="0"/>
        <v>12</v>
      </c>
      <c r="F13" s="60">
        <f>VLOOKUP($A13,'Return Data'!$B$7:$R$2292,10,0)</f>
        <v>3.1236999999999999</v>
      </c>
      <c r="G13" s="61">
        <f t="shared" si="1"/>
        <v>20</v>
      </c>
      <c r="H13" s="60">
        <f>VLOOKUP($A13,'Return Data'!$B$7:$R$2292,11,0)</f>
        <v>4.6162999999999998</v>
      </c>
      <c r="I13" s="61">
        <f t="shared" si="2"/>
        <v>17</v>
      </c>
      <c r="J13" s="60">
        <f>VLOOKUP($A13,'Return Data'!$B$7:$R$2292,12,0)</f>
        <v>2.5042</v>
      </c>
      <c r="K13" s="61">
        <f t="shared" si="3"/>
        <v>15</v>
      </c>
      <c r="L13" s="60">
        <f>VLOOKUP($A13,'Return Data'!$B$7:$R$2292,13,0)</f>
        <v>2.6131000000000002</v>
      </c>
      <c r="M13" s="61">
        <f t="shared" si="4"/>
        <v>15</v>
      </c>
      <c r="N13" s="60">
        <f>VLOOKUP($A13,'Return Data'!$B$7:$R$2292,17,0)</f>
        <v>2.9136000000000002</v>
      </c>
      <c r="O13" s="61">
        <f t="shared" si="5"/>
        <v>17</v>
      </c>
      <c r="P13" s="60">
        <f>VLOOKUP($A13,'Return Data'!$B$7:$R$2292,14,0)</f>
        <v>4.9622999999999999</v>
      </c>
      <c r="Q13" s="61">
        <f t="shared" si="6"/>
        <v>16</v>
      </c>
      <c r="R13" s="60">
        <f>VLOOKUP($A13,'Return Data'!$B$7:$R$2292,16,0)</f>
        <v>6.9185999999999996</v>
      </c>
      <c r="S13" s="62">
        <f t="shared" si="7"/>
        <v>15</v>
      </c>
    </row>
    <row r="14" spans="1:19" x14ac:dyDescent="0.3">
      <c r="A14" s="77" t="s">
        <v>1314</v>
      </c>
      <c r="B14" s="59">
        <f>VLOOKUP($A14,'Return Data'!$B$7:$R$2292,3,0)</f>
        <v>44882</v>
      </c>
      <c r="C14" s="60">
        <f>VLOOKUP($A14,'Return Data'!$B$7:$R$2292,4,0)</f>
        <v>4795.0686746987903</v>
      </c>
      <c r="D14" s="60">
        <f>VLOOKUP($A14,'Return Data'!$B$7:$R$2292,9,0)</f>
        <v>13.182600000000001</v>
      </c>
      <c r="E14" s="61">
        <f t="shared" si="0"/>
        <v>2</v>
      </c>
      <c r="F14" s="60">
        <f>VLOOKUP($A14,'Return Data'!$B$7:$R$2292,10,0)</f>
        <v>0.97470000000000001</v>
      </c>
      <c r="G14" s="61">
        <f t="shared" si="1"/>
        <v>24</v>
      </c>
      <c r="H14" s="60">
        <f>VLOOKUP($A14,'Return Data'!$B$7:$R$2292,11,0)</f>
        <v>4.4977999999999998</v>
      </c>
      <c r="I14" s="61">
        <f t="shared" si="2"/>
        <v>19</v>
      </c>
      <c r="J14" s="60">
        <f>VLOOKUP($A14,'Return Data'!$B$7:$R$2292,12,0)</f>
        <v>9.1606000000000005</v>
      </c>
      <c r="K14" s="61">
        <f t="shared" si="3"/>
        <v>2</v>
      </c>
      <c r="L14" s="60">
        <f>VLOOKUP($A14,'Return Data'!$B$7:$R$2292,13,0)</f>
        <v>8.5914999999999999</v>
      </c>
      <c r="M14" s="61">
        <f t="shared" si="4"/>
        <v>2</v>
      </c>
      <c r="N14" s="60">
        <f>VLOOKUP($A14,'Return Data'!$B$7:$R$2292,17,0)</f>
        <v>13.1966</v>
      </c>
      <c r="O14" s="61">
        <f t="shared" si="5"/>
        <v>2</v>
      </c>
      <c r="P14" s="60">
        <f>VLOOKUP($A14,'Return Data'!$B$7:$R$2292,14,0)</f>
        <v>5.2573999999999996</v>
      </c>
      <c r="Q14" s="61">
        <f t="shared" si="6"/>
        <v>11</v>
      </c>
      <c r="R14" s="60">
        <f>VLOOKUP($A14,'Return Data'!$B$7:$R$2292,16,0)</f>
        <v>7.8244999999999996</v>
      </c>
      <c r="S14" s="62">
        <f t="shared" si="7"/>
        <v>3</v>
      </c>
    </row>
    <row r="15" spans="1:19" x14ac:dyDescent="0.3">
      <c r="A15" s="77" t="s">
        <v>1316</v>
      </c>
      <c r="B15" s="59">
        <f>VLOOKUP($A15,'Return Data'!$B$7:$R$2292,3,0)</f>
        <v>44882</v>
      </c>
      <c r="C15" s="60">
        <f>VLOOKUP($A15,'Return Data'!$B$7:$R$2292,4,0)</f>
        <v>26.2057</v>
      </c>
      <c r="D15" s="60">
        <f>VLOOKUP($A15,'Return Data'!$B$7:$R$2292,9,0)</f>
        <v>9.1920000000000002</v>
      </c>
      <c r="E15" s="61">
        <f t="shared" si="0"/>
        <v>11</v>
      </c>
      <c r="F15" s="60">
        <f>VLOOKUP($A15,'Return Data'!$B$7:$R$2292,10,0)</f>
        <v>4.4535</v>
      </c>
      <c r="G15" s="61">
        <f t="shared" si="1"/>
        <v>8</v>
      </c>
      <c r="H15" s="60">
        <f>VLOOKUP($A15,'Return Data'!$B$7:$R$2292,11,0)</f>
        <v>5.5594000000000001</v>
      </c>
      <c r="I15" s="61">
        <f t="shared" si="2"/>
        <v>4</v>
      </c>
      <c r="J15" s="60">
        <f>VLOOKUP($A15,'Return Data'!$B$7:$R$2292,12,0)</f>
        <v>3.1707999999999998</v>
      </c>
      <c r="K15" s="61">
        <f t="shared" si="3"/>
        <v>7</v>
      </c>
      <c r="L15" s="60">
        <f>VLOOKUP($A15,'Return Data'!$B$7:$R$2292,13,0)</f>
        <v>3.1095000000000002</v>
      </c>
      <c r="M15" s="61">
        <f t="shared" si="4"/>
        <v>8</v>
      </c>
      <c r="N15" s="60">
        <f>VLOOKUP($A15,'Return Data'!$B$7:$R$2292,17,0)</f>
        <v>3.7642000000000002</v>
      </c>
      <c r="O15" s="61">
        <f t="shared" si="5"/>
        <v>8</v>
      </c>
      <c r="P15" s="60">
        <f>VLOOKUP($A15,'Return Data'!$B$7:$R$2292,14,0)</f>
        <v>6.0891999999999999</v>
      </c>
      <c r="Q15" s="61">
        <f t="shared" si="6"/>
        <v>6</v>
      </c>
      <c r="R15" s="60">
        <f>VLOOKUP($A15,'Return Data'!$B$7:$R$2292,16,0)</f>
        <v>8.0754000000000001</v>
      </c>
      <c r="S15" s="62">
        <f t="shared" si="7"/>
        <v>1</v>
      </c>
    </row>
    <row r="16" spans="1:19" x14ac:dyDescent="0.3">
      <c r="A16" s="77" t="s">
        <v>1318</v>
      </c>
      <c r="B16" s="59">
        <f>VLOOKUP($A16,'Return Data'!$B$7:$R$2292,3,0)</f>
        <v>44882</v>
      </c>
      <c r="C16" s="60">
        <f>VLOOKUP($A16,'Return Data'!$B$7:$R$2292,4,0)</f>
        <v>32.624099999999999</v>
      </c>
      <c r="D16" s="60">
        <f>VLOOKUP($A16,'Return Data'!$B$7:$R$2292,9,0)</f>
        <v>7.8</v>
      </c>
      <c r="E16" s="61">
        <f t="shared" si="0"/>
        <v>20</v>
      </c>
      <c r="F16" s="60">
        <f>VLOOKUP($A16,'Return Data'!$B$7:$R$2292,10,0)</f>
        <v>3.6797</v>
      </c>
      <c r="G16" s="61">
        <f t="shared" si="1"/>
        <v>14</v>
      </c>
      <c r="H16" s="60">
        <f>VLOOKUP($A16,'Return Data'!$B$7:$R$2292,11,0)</f>
        <v>4.45</v>
      </c>
      <c r="I16" s="61">
        <f t="shared" si="2"/>
        <v>20</v>
      </c>
      <c r="J16" s="60">
        <f>VLOOKUP($A16,'Return Data'!$B$7:$R$2292,12,0)</f>
        <v>2.032</v>
      </c>
      <c r="K16" s="61">
        <f t="shared" si="3"/>
        <v>20</v>
      </c>
      <c r="L16" s="60">
        <f>VLOOKUP($A16,'Return Data'!$B$7:$R$2292,13,0)</f>
        <v>2.3883000000000001</v>
      </c>
      <c r="M16" s="61">
        <f t="shared" si="4"/>
        <v>20</v>
      </c>
      <c r="N16" s="60">
        <f>VLOOKUP($A16,'Return Data'!$B$7:$R$2292,17,0)</f>
        <v>2.8649</v>
      </c>
      <c r="O16" s="61">
        <f t="shared" si="5"/>
        <v>18</v>
      </c>
      <c r="P16" s="60">
        <f>VLOOKUP($A16,'Return Data'!$B$7:$R$2292,14,0)</f>
        <v>3.6514000000000002</v>
      </c>
      <c r="Q16" s="61">
        <f t="shared" si="6"/>
        <v>23</v>
      </c>
      <c r="R16" s="60">
        <f>VLOOKUP($A16,'Return Data'!$B$7:$R$2292,16,0)</f>
        <v>6.1060999999999996</v>
      </c>
      <c r="S16" s="62">
        <f t="shared" si="7"/>
        <v>21</v>
      </c>
    </row>
    <row r="17" spans="1:19" x14ac:dyDescent="0.3">
      <c r="A17" s="77" t="s">
        <v>1320</v>
      </c>
      <c r="B17" s="59">
        <f>VLOOKUP($A17,'Return Data'!$B$7:$R$2292,3,0)</f>
        <v>44882</v>
      </c>
      <c r="C17" s="60">
        <f>VLOOKUP($A17,'Return Data'!$B$7:$R$2292,4,0)</f>
        <v>49.421700000000001</v>
      </c>
      <c r="D17" s="60">
        <f>VLOOKUP($A17,'Return Data'!$B$7:$R$2292,9,0)</f>
        <v>9.9295000000000009</v>
      </c>
      <c r="E17" s="61">
        <f t="shared" si="0"/>
        <v>6</v>
      </c>
      <c r="F17" s="60">
        <f>VLOOKUP($A17,'Return Data'!$B$7:$R$2292,10,0)</f>
        <v>7.0368000000000004</v>
      </c>
      <c r="G17" s="61">
        <f t="shared" si="1"/>
        <v>2</v>
      </c>
      <c r="H17" s="60">
        <f>VLOOKUP($A17,'Return Data'!$B$7:$R$2292,11,0)</f>
        <v>7.4218999999999999</v>
      </c>
      <c r="I17" s="61">
        <f t="shared" si="2"/>
        <v>2</v>
      </c>
      <c r="J17" s="60">
        <f>VLOOKUP($A17,'Return Data'!$B$7:$R$2292,12,0)</f>
        <v>5.0800999999999998</v>
      </c>
      <c r="K17" s="61">
        <f t="shared" si="3"/>
        <v>3</v>
      </c>
      <c r="L17" s="60">
        <f>VLOOKUP($A17,'Return Data'!$B$7:$R$2292,13,0)</f>
        <v>4.2641</v>
      </c>
      <c r="M17" s="61">
        <f t="shared" si="4"/>
        <v>3</v>
      </c>
      <c r="N17" s="60">
        <f>VLOOKUP($A17,'Return Data'!$B$7:$R$2292,17,0)</f>
        <v>4.4120999999999997</v>
      </c>
      <c r="O17" s="61">
        <f t="shared" si="5"/>
        <v>5</v>
      </c>
      <c r="P17" s="60">
        <f>VLOOKUP($A17,'Return Data'!$B$7:$R$2292,14,0)</f>
        <v>6.4135</v>
      </c>
      <c r="Q17" s="61">
        <f t="shared" si="6"/>
        <v>4</v>
      </c>
      <c r="R17" s="60">
        <f>VLOOKUP($A17,'Return Data'!$B$7:$R$2292,16,0)</f>
        <v>7.8757000000000001</v>
      </c>
      <c r="S17" s="62">
        <f t="shared" si="7"/>
        <v>2</v>
      </c>
    </row>
    <row r="18" spans="1:19" x14ac:dyDescent="0.3">
      <c r="A18" s="77" t="s">
        <v>1322</v>
      </c>
      <c r="B18" s="59">
        <f>VLOOKUP($A18,'Return Data'!$B$7:$R$2292,3,0)</f>
        <v>44882</v>
      </c>
      <c r="C18" s="60">
        <f>VLOOKUP($A18,'Return Data'!$B$7:$R$2292,4,0)</f>
        <v>22.831199999999999</v>
      </c>
      <c r="D18" s="60">
        <f>VLOOKUP($A18,'Return Data'!$B$7:$R$2292,9,0)</f>
        <v>9.5975000000000001</v>
      </c>
      <c r="E18" s="61">
        <f t="shared" si="0"/>
        <v>7</v>
      </c>
      <c r="F18" s="60">
        <f>VLOOKUP($A18,'Return Data'!$B$7:$R$2292,10,0)</f>
        <v>4.3231000000000002</v>
      </c>
      <c r="G18" s="61">
        <f t="shared" si="1"/>
        <v>11</v>
      </c>
      <c r="H18" s="60">
        <f>VLOOKUP($A18,'Return Data'!$B$7:$R$2292,11,0)</f>
        <v>5.4509999999999996</v>
      </c>
      <c r="I18" s="61">
        <f t="shared" si="2"/>
        <v>6</v>
      </c>
      <c r="J18" s="60">
        <f>VLOOKUP($A18,'Return Data'!$B$7:$R$2292,12,0)</f>
        <v>2.5718999999999999</v>
      </c>
      <c r="K18" s="61">
        <f t="shared" si="3"/>
        <v>13</v>
      </c>
      <c r="L18" s="60">
        <f>VLOOKUP($A18,'Return Data'!$B$7:$R$2292,13,0)</f>
        <v>2.6057000000000001</v>
      </c>
      <c r="M18" s="61">
        <f t="shared" si="4"/>
        <v>16</v>
      </c>
      <c r="N18" s="60">
        <f>VLOOKUP($A18,'Return Data'!$B$7:$R$2292,17,0)</f>
        <v>7.5091999999999999</v>
      </c>
      <c r="O18" s="61">
        <f t="shared" si="5"/>
        <v>3</v>
      </c>
      <c r="P18" s="60">
        <f>VLOOKUP($A18,'Return Data'!$B$7:$R$2292,14,0)</f>
        <v>8.2508999999999997</v>
      </c>
      <c r="Q18" s="61">
        <f t="shared" si="6"/>
        <v>2</v>
      </c>
      <c r="R18" s="60">
        <f>VLOOKUP($A18,'Return Data'!$B$7:$R$2292,16,0)</f>
        <v>7.3348000000000004</v>
      </c>
      <c r="S18" s="62">
        <f t="shared" si="7"/>
        <v>9</v>
      </c>
    </row>
    <row r="19" spans="1:19" x14ac:dyDescent="0.3">
      <c r="A19" s="77" t="s">
        <v>1325</v>
      </c>
      <c r="B19" s="59">
        <f>VLOOKUP($A19,'Return Data'!$B$7:$R$2292,3,0)</f>
        <v>44882</v>
      </c>
      <c r="C19" s="60">
        <f>VLOOKUP($A19,'Return Data'!$B$7:$R$2292,4,0)</f>
        <v>47.091700000000003</v>
      </c>
      <c r="D19" s="60">
        <f>VLOOKUP($A19,'Return Data'!$B$7:$R$2292,9,0)</f>
        <v>10.5702</v>
      </c>
      <c r="E19" s="61">
        <f t="shared" si="0"/>
        <v>4</v>
      </c>
      <c r="F19" s="60">
        <f>VLOOKUP($A19,'Return Data'!$B$7:$R$2292,10,0)</f>
        <v>3.0204</v>
      </c>
      <c r="G19" s="61">
        <f t="shared" si="1"/>
        <v>21</v>
      </c>
      <c r="H19" s="60">
        <f>VLOOKUP($A19,'Return Data'!$B$7:$R$2292,11,0)</f>
        <v>5.4344000000000001</v>
      </c>
      <c r="I19" s="61">
        <f t="shared" si="2"/>
        <v>7</v>
      </c>
      <c r="J19" s="60">
        <f>VLOOKUP($A19,'Return Data'!$B$7:$R$2292,12,0)</f>
        <v>2.1776</v>
      </c>
      <c r="K19" s="61">
        <f t="shared" si="3"/>
        <v>19</v>
      </c>
      <c r="L19" s="60">
        <f>VLOOKUP($A19,'Return Data'!$B$7:$R$2292,13,0)</f>
        <v>2.4775</v>
      </c>
      <c r="M19" s="61">
        <f t="shared" si="4"/>
        <v>19</v>
      </c>
      <c r="N19" s="60">
        <f>VLOOKUP($A19,'Return Data'!$B$7:$R$2292,17,0)</f>
        <v>3.0689000000000002</v>
      </c>
      <c r="O19" s="61">
        <f t="shared" si="5"/>
        <v>15</v>
      </c>
      <c r="P19" s="60">
        <f>VLOOKUP($A19,'Return Data'!$B$7:$R$2292,14,0)</f>
        <v>5.1848999999999998</v>
      </c>
      <c r="Q19" s="61">
        <f t="shared" si="6"/>
        <v>13</v>
      </c>
      <c r="R19" s="60">
        <f>VLOOKUP($A19,'Return Data'!$B$7:$R$2292,16,0)</f>
        <v>7.3179999999999996</v>
      </c>
      <c r="S19" s="62">
        <f t="shared" si="7"/>
        <v>10</v>
      </c>
    </row>
    <row r="20" spans="1:19" x14ac:dyDescent="0.3">
      <c r="A20" s="77" t="s">
        <v>1327</v>
      </c>
      <c r="B20" s="59">
        <f>VLOOKUP($A20,'Return Data'!$B$7:$R$2292,3,0)</f>
        <v>44882</v>
      </c>
      <c r="C20" s="60">
        <f>VLOOKUP($A20,'Return Data'!$B$7:$R$2292,4,0)</f>
        <v>2959.0455000000002</v>
      </c>
      <c r="D20" s="60">
        <f>VLOOKUP($A20,'Return Data'!$B$7:$R$2292,9,0)</f>
        <v>8.0373999999999999</v>
      </c>
      <c r="E20" s="61">
        <f t="shared" si="0"/>
        <v>18</v>
      </c>
      <c r="F20" s="60">
        <f>VLOOKUP($A20,'Return Data'!$B$7:$R$2292,10,0)</f>
        <v>3.3755000000000002</v>
      </c>
      <c r="G20" s="61">
        <f t="shared" si="1"/>
        <v>17</v>
      </c>
      <c r="H20" s="60">
        <f>VLOOKUP($A20,'Return Data'!$B$7:$R$2292,11,0)</f>
        <v>4.4439000000000002</v>
      </c>
      <c r="I20" s="61">
        <f t="shared" si="2"/>
        <v>22</v>
      </c>
      <c r="J20" s="60">
        <f>VLOOKUP($A20,'Return Data'!$B$7:$R$2292,12,0)</f>
        <v>1.8006</v>
      </c>
      <c r="K20" s="61">
        <f t="shared" si="3"/>
        <v>22</v>
      </c>
      <c r="L20" s="60">
        <f>VLOOKUP($A20,'Return Data'!$B$7:$R$2292,13,0)</f>
        <v>2.2029000000000001</v>
      </c>
      <c r="M20" s="61">
        <f t="shared" si="4"/>
        <v>22</v>
      </c>
      <c r="N20" s="60">
        <f>VLOOKUP($A20,'Return Data'!$B$7:$R$2292,17,0)</f>
        <v>2.5914000000000001</v>
      </c>
      <c r="O20" s="61">
        <f t="shared" si="5"/>
        <v>22</v>
      </c>
      <c r="P20" s="60">
        <f>VLOOKUP($A20,'Return Data'!$B$7:$R$2292,14,0)</f>
        <v>4.7355999999999998</v>
      </c>
      <c r="Q20" s="61">
        <f t="shared" si="6"/>
        <v>19</v>
      </c>
      <c r="R20" s="60">
        <f>VLOOKUP($A20,'Return Data'!$B$7:$R$2292,16,0)</f>
        <v>7.1718000000000002</v>
      </c>
      <c r="S20" s="62">
        <f t="shared" si="7"/>
        <v>12</v>
      </c>
    </row>
    <row r="21" spans="1:19" x14ac:dyDescent="0.3">
      <c r="A21" s="77" t="s">
        <v>1327</v>
      </c>
      <c r="B21" s="59">
        <f>VLOOKUP($A21,'Return Data'!$B$7:$R$2292,3,0)</f>
        <v>44882</v>
      </c>
      <c r="C21" s="60">
        <f>VLOOKUP($A21,'Return Data'!$B$7:$R$2292,4,0)</f>
        <v>2959.0455000000002</v>
      </c>
      <c r="D21" s="60">
        <f>VLOOKUP($A21,'Return Data'!$B$7:$R$2292,9,0)</f>
        <v>8.0373999999999999</v>
      </c>
      <c r="E21" s="61">
        <f t="shared" si="0"/>
        <v>18</v>
      </c>
      <c r="F21" s="60">
        <f>VLOOKUP($A21,'Return Data'!$B$7:$R$2292,10,0)</f>
        <v>3.3755000000000002</v>
      </c>
      <c r="G21" s="61">
        <f t="shared" si="1"/>
        <v>17</v>
      </c>
      <c r="H21" s="60">
        <f>VLOOKUP($A21,'Return Data'!$B$7:$R$2292,11,0)</f>
        <v>4.4439000000000002</v>
      </c>
      <c r="I21" s="61">
        <f t="shared" si="2"/>
        <v>22</v>
      </c>
      <c r="J21" s="60">
        <f>VLOOKUP($A21,'Return Data'!$B$7:$R$2292,12,0)</f>
        <v>1.8006</v>
      </c>
      <c r="K21" s="61">
        <f t="shared" si="3"/>
        <v>22</v>
      </c>
      <c r="L21" s="60">
        <f>VLOOKUP($A21,'Return Data'!$B$7:$R$2292,13,0)</f>
        <v>2.2029000000000001</v>
      </c>
      <c r="M21" s="61">
        <f t="shared" si="4"/>
        <v>22</v>
      </c>
      <c r="N21" s="60">
        <f>VLOOKUP($A21,'Return Data'!$B$7:$R$2292,17,0)</f>
        <v>2.5914000000000001</v>
      </c>
      <c r="O21" s="61">
        <f t="shared" si="5"/>
        <v>22</v>
      </c>
      <c r="P21" s="60">
        <f>VLOOKUP($A21,'Return Data'!$B$7:$R$2292,14,0)</f>
        <v>4.7355999999999998</v>
      </c>
      <c r="Q21" s="61">
        <f t="shared" si="6"/>
        <v>19</v>
      </c>
      <c r="R21" s="60">
        <f>VLOOKUP($A21,'Return Data'!$B$7:$R$2292,16,0)</f>
        <v>7.1718000000000002</v>
      </c>
      <c r="S21" s="62">
        <f t="shared" si="7"/>
        <v>12</v>
      </c>
    </row>
    <row r="22" spans="1:19" x14ac:dyDescent="0.3">
      <c r="A22" s="77" t="s">
        <v>1331</v>
      </c>
      <c r="B22" s="59">
        <f>VLOOKUP($A22,'Return Data'!$B$7:$R$2292,3,0)</f>
        <v>44882</v>
      </c>
      <c r="C22" s="60">
        <f>VLOOKUP($A22,'Return Data'!$B$7:$R$2292,4,0)</f>
        <v>43.321199999999997</v>
      </c>
      <c r="D22" s="60">
        <f>VLOOKUP($A22,'Return Data'!$B$7:$R$2292,9,0)</f>
        <v>11.2387</v>
      </c>
      <c r="E22" s="61">
        <f t="shared" si="0"/>
        <v>3</v>
      </c>
      <c r="F22" s="60">
        <f>VLOOKUP($A22,'Return Data'!$B$7:$R$2292,10,0)</f>
        <v>4.7788000000000004</v>
      </c>
      <c r="G22" s="61">
        <f t="shared" si="1"/>
        <v>4</v>
      </c>
      <c r="H22" s="60">
        <f>VLOOKUP($A22,'Return Data'!$B$7:$R$2292,11,0)</f>
        <v>5.5477999999999996</v>
      </c>
      <c r="I22" s="61">
        <f t="shared" si="2"/>
        <v>5</v>
      </c>
      <c r="J22" s="60">
        <f>VLOOKUP($A22,'Return Data'!$B$7:$R$2292,12,0)</f>
        <v>2.7587000000000002</v>
      </c>
      <c r="K22" s="61">
        <f t="shared" si="3"/>
        <v>11</v>
      </c>
      <c r="L22" s="60">
        <f>VLOOKUP($A22,'Return Data'!$B$7:$R$2292,13,0)</f>
        <v>2.7090000000000001</v>
      </c>
      <c r="M22" s="61">
        <f t="shared" si="4"/>
        <v>13</v>
      </c>
      <c r="N22" s="60">
        <f>VLOOKUP($A22,'Return Data'!$B$7:$R$2292,17,0)</f>
        <v>3.2342</v>
      </c>
      <c r="O22" s="61">
        <f t="shared" si="5"/>
        <v>12</v>
      </c>
      <c r="P22" s="60">
        <f>VLOOKUP($A22,'Return Data'!$B$7:$R$2292,14,0)</f>
        <v>5.3992000000000004</v>
      </c>
      <c r="Q22" s="61">
        <f t="shared" si="6"/>
        <v>10</v>
      </c>
      <c r="R22" s="60">
        <f>VLOOKUP($A22,'Return Data'!$B$7:$R$2292,16,0)</f>
        <v>7.3914</v>
      </c>
      <c r="S22" s="62">
        <f t="shared" si="7"/>
        <v>7</v>
      </c>
    </row>
    <row r="23" spans="1:19" x14ac:dyDescent="0.3">
      <c r="A23" s="77" t="s">
        <v>1334</v>
      </c>
      <c r="B23" s="59">
        <f>VLOOKUP($A23,'Return Data'!$B$7:$R$2292,3,0)</f>
        <v>44882</v>
      </c>
      <c r="C23" s="60">
        <f>VLOOKUP($A23,'Return Data'!$B$7:$R$2292,4,0)</f>
        <v>21.917000000000002</v>
      </c>
      <c r="D23" s="60">
        <f>VLOOKUP($A23,'Return Data'!$B$7:$R$2292,9,0)</f>
        <v>8.2935999999999996</v>
      </c>
      <c r="E23" s="61">
        <f t="shared" si="0"/>
        <v>17</v>
      </c>
      <c r="F23" s="60">
        <f>VLOOKUP($A23,'Return Data'!$B$7:$R$2292,10,0)</f>
        <v>3.5358000000000001</v>
      </c>
      <c r="G23" s="61">
        <f t="shared" si="1"/>
        <v>16</v>
      </c>
      <c r="H23" s="60">
        <f>VLOOKUP($A23,'Return Data'!$B$7:$R$2292,11,0)</f>
        <v>4.7648999999999999</v>
      </c>
      <c r="I23" s="61">
        <f t="shared" si="2"/>
        <v>15</v>
      </c>
      <c r="J23" s="60">
        <f>VLOOKUP($A23,'Return Data'!$B$7:$R$2292,12,0)</f>
        <v>2.0306999999999999</v>
      </c>
      <c r="K23" s="61">
        <f t="shared" si="3"/>
        <v>21</v>
      </c>
      <c r="L23" s="60">
        <f>VLOOKUP($A23,'Return Data'!$B$7:$R$2292,13,0)</f>
        <v>2.3092999999999999</v>
      </c>
      <c r="M23" s="61">
        <f t="shared" si="4"/>
        <v>21</v>
      </c>
      <c r="N23" s="60">
        <f>VLOOKUP($A23,'Return Data'!$B$7:$R$2292,17,0)</f>
        <v>2.8275999999999999</v>
      </c>
      <c r="O23" s="61">
        <f t="shared" si="5"/>
        <v>19</v>
      </c>
      <c r="P23" s="60">
        <f>VLOOKUP($A23,'Return Data'!$B$7:$R$2292,14,0)</f>
        <v>5.0007999999999999</v>
      </c>
      <c r="Q23" s="61">
        <f t="shared" si="6"/>
        <v>14</v>
      </c>
      <c r="R23" s="60">
        <f>VLOOKUP($A23,'Return Data'!$B$7:$R$2292,16,0)</f>
        <v>7.4653</v>
      </c>
      <c r="S23" s="62">
        <f t="shared" si="7"/>
        <v>6</v>
      </c>
    </row>
    <row r="24" spans="1:19" x14ac:dyDescent="0.3">
      <c r="A24" s="77" t="s">
        <v>1336</v>
      </c>
      <c r="B24" s="59">
        <f>VLOOKUP($A24,'Return Data'!$B$7:$R$2292,3,0)</f>
        <v>44882</v>
      </c>
      <c r="C24" s="60">
        <f>VLOOKUP($A24,'Return Data'!$B$7:$R$2292,4,0)</f>
        <v>12.173400000000001</v>
      </c>
      <c r="D24" s="60">
        <f>VLOOKUP($A24,'Return Data'!$B$7:$R$2292,9,0)</f>
        <v>7.4165000000000001</v>
      </c>
      <c r="E24" s="61">
        <f t="shared" si="0"/>
        <v>24</v>
      </c>
      <c r="F24" s="60">
        <f>VLOOKUP($A24,'Return Data'!$B$7:$R$2292,10,0)</f>
        <v>2.5914999999999999</v>
      </c>
      <c r="G24" s="61">
        <f t="shared" si="1"/>
        <v>23</v>
      </c>
      <c r="H24" s="60">
        <f>VLOOKUP($A24,'Return Data'!$B$7:$R$2292,11,0)</f>
        <v>3.8828</v>
      </c>
      <c r="I24" s="61">
        <f t="shared" si="2"/>
        <v>24</v>
      </c>
      <c r="J24" s="60">
        <f>VLOOKUP($A24,'Return Data'!$B$7:$R$2292,12,0)</f>
        <v>1.5105999999999999</v>
      </c>
      <c r="K24" s="61">
        <f t="shared" si="3"/>
        <v>24</v>
      </c>
      <c r="L24" s="60">
        <f>VLOOKUP($A24,'Return Data'!$B$7:$R$2292,13,0)</f>
        <v>1.6380999999999999</v>
      </c>
      <c r="M24" s="61">
        <f t="shared" si="4"/>
        <v>24</v>
      </c>
      <c r="N24" s="60">
        <f>VLOOKUP($A24,'Return Data'!$B$7:$R$2292,17,0)</f>
        <v>2.1269999999999998</v>
      </c>
      <c r="O24" s="61">
        <f t="shared" si="5"/>
        <v>24</v>
      </c>
      <c r="P24" s="60"/>
      <c r="Q24" s="61"/>
      <c r="R24" s="60">
        <f>VLOOKUP($A24,'Return Data'!$B$7:$R$2292,16,0)</f>
        <v>5.3196000000000003</v>
      </c>
      <c r="S24" s="62">
        <f t="shared" si="7"/>
        <v>24</v>
      </c>
    </row>
    <row r="25" spans="1:19" x14ac:dyDescent="0.3">
      <c r="A25" s="77" t="s">
        <v>1884</v>
      </c>
      <c r="B25" s="59">
        <f>VLOOKUP($A25,'Return Data'!$B$7:$R$2292,3,0)</f>
        <v>44882</v>
      </c>
      <c r="C25" s="60">
        <f>VLOOKUP($A25,'Return Data'!$B$7:$R$2292,4,0)</f>
        <v>13.0863</v>
      </c>
      <c r="D25" s="60">
        <f>VLOOKUP($A25,'Return Data'!$B$7:$R$2292,9,0)</f>
        <v>8.5187000000000008</v>
      </c>
      <c r="E25" s="61">
        <f t="shared" si="0"/>
        <v>14</v>
      </c>
      <c r="F25" s="60">
        <f>VLOOKUP($A25,'Return Data'!$B$7:$R$2292,10,0)</f>
        <v>3.5760000000000001</v>
      </c>
      <c r="G25" s="61">
        <f t="shared" si="1"/>
        <v>15</v>
      </c>
      <c r="H25" s="60">
        <f>VLOOKUP($A25,'Return Data'!$B$7:$R$2292,11,0)</f>
        <v>4.8482000000000003</v>
      </c>
      <c r="I25" s="61">
        <f t="shared" si="2"/>
        <v>14</v>
      </c>
      <c r="J25" s="60">
        <f>VLOOKUP($A25,'Return Data'!$B$7:$R$2292,12,0)</f>
        <v>2.6996000000000002</v>
      </c>
      <c r="K25" s="61">
        <f t="shared" si="3"/>
        <v>12</v>
      </c>
      <c r="L25" s="60">
        <f>VLOOKUP($A25,'Return Data'!$B$7:$R$2292,13,0)</f>
        <v>2.7408000000000001</v>
      </c>
      <c r="M25" s="61">
        <f t="shared" si="4"/>
        <v>12</v>
      </c>
      <c r="N25" s="60">
        <f>VLOOKUP($A25,'Return Data'!$B$7:$R$2292,17,0)</f>
        <v>3.0823</v>
      </c>
      <c r="O25" s="61">
        <f t="shared" si="5"/>
        <v>14</v>
      </c>
      <c r="P25" s="60">
        <f>VLOOKUP($A25,'Return Data'!$B$7:$R$2292,14,0)</f>
        <v>4.8552</v>
      </c>
      <c r="Q25" s="61">
        <f t="shared" ref="Q25:Q31" si="8">RANK(P25,P$8:P$31,0)</f>
        <v>17</v>
      </c>
      <c r="R25" s="60">
        <f>VLOOKUP($A25,'Return Data'!$B$7:$R$2292,16,0)</f>
        <v>5.9200999999999997</v>
      </c>
      <c r="S25" s="62">
        <f t="shared" si="7"/>
        <v>22</v>
      </c>
    </row>
    <row r="26" spans="1:19" x14ac:dyDescent="0.3">
      <c r="A26" s="77" t="s">
        <v>1338</v>
      </c>
      <c r="B26" s="59">
        <f>VLOOKUP($A26,'Return Data'!$B$7:$R$2292,3,0)</f>
        <v>44882</v>
      </c>
      <c r="C26" s="60">
        <f>VLOOKUP($A26,'Return Data'!$B$7:$R$2292,4,0)</f>
        <v>43.4377</v>
      </c>
      <c r="D26" s="60">
        <f>VLOOKUP($A26,'Return Data'!$B$7:$R$2292,9,0)</f>
        <v>10.156700000000001</v>
      </c>
      <c r="E26" s="61">
        <f t="shared" si="0"/>
        <v>5</v>
      </c>
      <c r="F26" s="60">
        <f>VLOOKUP($A26,'Return Data'!$B$7:$R$2292,10,0)</f>
        <v>3.9397000000000002</v>
      </c>
      <c r="G26" s="61">
        <f t="shared" si="1"/>
        <v>13</v>
      </c>
      <c r="H26" s="60">
        <f>VLOOKUP($A26,'Return Data'!$B$7:$R$2292,11,0)</f>
        <v>5.1458000000000004</v>
      </c>
      <c r="I26" s="61">
        <f t="shared" si="2"/>
        <v>11</v>
      </c>
      <c r="J26" s="60">
        <f>VLOOKUP($A26,'Return Data'!$B$7:$R$2292,12,0)</f>
        <v>2.5316000000000001</v>
      </c>
      <c r="K26" s="61">
        <f t="shared" si="3"/>
        <v>14</v>
      </c>
      <c r="L26" s="60">
        <f>VLOOKUP($A26,'Return Data'!$B$7:$R$2292,13,0)</f>
        <v>2.9365999999999999</v>
      </c>
      <c r="M26" s="61">
        <f t="shared" si="4"/>
        <v>10</v>
      </c>
      <c r="N26" s="60">
        <f>VLOOKUP($A26,'Return Data'!$B$7:$R$2292,17,0)</f>
        <v>3.8531</v>
      </c>
      <c r="O26" s="61">
        <f t="shared" si="5"/>
        <v>7</v>
      </c>
      <c r="P26" s="60">
        <f>VLOOKUP($A26,'Return Data'!$B$7:$R$2292,14,0)</f>
        <v>5.6002000000000001</v>
      </c>
      <c r="Q26" s="61">
        <f t="shared" si="8"/>
        <v>8</v>
      </c>
      <c r="R26" s="60">
        <f>VLOOKUP($A26,'Return Data'!$B$7:$R$2292,16,0)</f>
        <v>7.6482999999999999</v>
      </c>
      <c r="S26" s="62">
        <f t="shared" si="7"/>
        <v>4</v>
      </c>
    </row>
    <row r="27" spans="1:19" x14ac:dyDescent="0.3">
      <c r="A27" s="77" t="s">
        <v>1940</v>
      </c>
      <c r="B27" s="59">
        <f>VLOOKUP($A27,'Return Data'!$B$7:$R$2292,3,0)</f>
        <v>44882</v>
      </c>
      <c r="C27" s="60">
        <f>VLOOKUP($A27,'Return Data'!$B$7:$R$2292,4,0)</f>
        <v>37.390500000000003</v>
      </c>
      <c r="D27" s="60">
        <f>VLOOKUP($A27,'Return Data'!$B$7:$R$2292,9,0)</f>
        <v>7.7115999999999998</v>
      </c>
      <c r="E27" s="61">
        <f t="shared" si="0"/>
        <v>21</v>
      </c>
      <c r="F27" s="60">
        <f>VLOOKUP($A27,'Return Data'!$B$7:$R$2292,10,0)</f>
        <v>4.2717000000000001</v>
      </c>
      <c r="G27" s="61">
        <f t="shared" si="1"/>
        <v>12</v>
      </c>
      <c r="H27" s="60">
        <f>VLOOKUP($A27,'Return Data'!$B$7:$R$2292,11,0)</f>
        <v>5.0095999999999998</v>
      </c>
      <c r="I27" s="61">
        <f t="shared" si="2"/>
        <v>13</v>
      </c>
      <c r="J27" s="60">
        <f>VLOOKUP($A27,'Return Data'!$B$7:$R$2292,12,0)</f>
        <v>2.9504000000000001</v>
      </c>
      <c r="K27" s="61">
        <f t="shared" si="3"/>
        <v>10</v>
      </c>
      <c r="L27" s="60">
        <f>VLOOKUP($A27,'Return Data'!$B$7:$R$2292,13,0)</f>
        <v>2.8618999999999999</v>
      </c>
      <c r="M27" s="61">
        <f t="shared" si="4"/>
        <v>11</v>
      </c>
      <c r="N27" s="60">
        <f>VLOOKUP($A27,'Return Data'!$B$7:$R$2292,17,0)</f>
        <v>3.0505</v>
      </c>
      <c r="O27" s="61">
        <f t="shared" si="5"/>
        <v>16</v>
      </c>
      <c r="P27" s="60">
        <f>VLOOKUP($A27,'Return Data'!$B$7:$R$2292,14,0)</f>
        <v>4.3148999999999997</v>
      </c>
      <c r="Q27" s="61">
        <f t="shared" si="8"/>
        <v>22</v>
      </c>
      <c r="R27" s="60">
        <f>VLOOKUP($A27,'Return Data'!$B$7:$R$2292,16,0)</f>
        <v>6.8807</v>
      </c>
      <c r="S27" s="62">
        <f t="shared" si="7"/>
        <v>16</v>
      </c>
    </row>
    <row r="28" spans="1:19" x14ac:dyDescent="0.3">
      <c r="A28" s="77" t="s">
        <v>1341</v>
      </c>
      <c r="B28" s="59">
        <f>VLOOKUP($A28,'Return Data'!$B$7:$R$2292,3,0)</f>
        <v>44882</v>
      </c>
      <c r="C28" s="60">
        <f>VLOOKUP($A28,'Return Data'!$B$7:$R$2292,4,0)</f>
        <v>26.527100000000001</v>
      </c>
      <c r="D28" s="60">
        <f>VLOOKUP($A28,'Return Data'!$B$7:$R$2292,9,0)</f>
        <v>9.5622000000000007</v>
      </c>
      <c r="E28" s="61">
        <f t="shared" si="0"/>
        <v>8</v>
      </c>
      <c r="F28" s="60">
        <f>VLOOKUP($A28,'Return Data'!$B$7:$R$2292,10,0)</f>
        <v>4.5350999999999999</v>
      </c>
      <c r="G28" s="61">
        <f t="shared" si="1"/>
        <v>7</v>
      </c>
      <c r="H28" s="60">
        <f>VLOOKUP($A28,'Return Data'!$B$7:$R$2292,11,0)</f>
        <v>5.0880999999999998</v>
      </c>
      <c r="I28" s="61">
        <f t="shared" si="2"/>
        <v>12</v>
      </c>
      <c r="J28" s="60">
        <f>VLOOKUP($A28,'Return Data'!$B$7:$R$2292,12,0)</f>
        <v>2.9660000000000002</v>
      </c>
      <c r="K28" s="61">
        <f t="shared" si="3"/>
        <v>9</v>
      </c>
      <c r="L28" s="60">
        <f>VLOOKUP($A28,'Return Data'!$B$7:$R$2292,13,0)</f>
        <v>2.9483000000000001</v>
      </c>
      <c r="M28" s="61">
        <f t="shared" si="4"/>
        <v>9</v>
      </c>
      <c r="N28" s="60">
        <f>VLOOKUP($A28,'Return Data'!$B$7:$R$2292,17,0)</f>
        <v>3.1436999999999999</v>
      </c>
      <c r="O28" s="61">
        <f t="shared" si="5"/>
        <v>13</v>
      </c>
      <c r="P28" s="60">
        <f>VLOOKUP($A28,'Return Data'!$B$7:$R$2292,14,0)</f>
        <v>5.2567000000000004</v>
      </c>
      <c r="Q28" s="61">
        <f t="shared" si="8"/>
        <v>12</v>
      </c>
      <c r="R28" s="60">
        <f>VLOOKUP($A28,'Return Data'!$B$7:$R$2292,16,0)</f>
        <v>6.5736999999999997</v>
      </c>
      <c r="S28" s="62">
        <f t="shared" si="7"/>
        <v>19</v>
      </c>
    </row>
    <row r="29" spans="1:19" x14ac:dyDescent="0.3">
      <c r="A29" s="77" t="s">
        <v>1918</v>
      </c>
      <c r="B29" s="59">
        <f>VLOOKUP($A29,'Return Data'!$B$7:$R$2292,3,0)</f>
        <v>44882</v>
      </c>
      <c r="C29" s="60">
        <f>VLOOKUP($A29,'Return Data'!$B$7:$R$2292,4,0)</f>
        <v>36.520000000000003</v>
      </c>
      <c r="D29" s="60">
        <f>VLOOKUP($A29,'Return Data'!$B$7:$R$2292,9,0)</f>
        <v>7.5015000000000001</v>
      </c>
      <c r="E29" s="61">
        <f t="shared" si="0"/>
        <v>22</v>
      </c>
      <c r="F29" s="60">
        <f>VLOOKUP($A29,'Return Data'!$B$7:$R$2292,10,0)</f>
        <v>4.3714000000000004</v>
      </c>
      <c r="G29" s="61">
        <f t="shared" si="1"/>
        <v>9</v>
      </c>
      <c r="H29" s="60">
        <f>VLOOKUP($A29,'Return Data'!$B$7:$R$2292,11,0)</f>
        <v>4.7259000000000002</v>
      </c>
      <c r="I29" s="61">
        <f t="shared" si="2"/>
        <v>16</v>
      </c>
      <c r="J29" s="60">
        <f>VLOOKUP($A29,'Return Data'!$B$7:$R$2292,12,0)</f>
        <v>3.0013000000000001</v>
      </c>
      <c r="K29" s="61">
        <f t="shared" si="3"/>
        <v>8</v>
      </c>
      <c r="L29" s="60">
        <f>VLOOKUP($A29,'Return Data'!$B$7:$R$2292,13,0)</f>
        <v>3.3025000000000002</v>
      </c>
      <c r="M29" s="61">
        <f t="shared" si="4"/>
        <v>6</v>
      </c>
      <c r="N29" s="60">
        <f>VLOOKUP($A29,'Return Data'!$B$7:$R$2292,17,0)</f>
        <v>3.2774000000000001</v>
      </c>
      <c r="O29" s="61">
        <f t="shared" si="5"/>
        <v>10</v>
      </c>
      <c r="P29" s="60">
        <f>VLOOKUP($A29,'Return Data'!$B$7:$R$2292,14,0)</f>
        <v>5.4828000000000001</v>
      </c>
      <c r="Q29" s="61">
        <f t="shared" si="8"/>
        <v>9</v>
      </c>
      <c r="R29" s="60">
        <f>VLOOKUP($A29,'Return Data'!$B$7:$R$2292,16,0)</f>
        <v>6.8491999999999997</v>
      </c>
      <c r="S29" s="62">
        <f t="shared" si="7"/>
        <v>17</v>
      </c>
    </row>
    <row r="30" spans="1:19" x14ac:dyDescent="0.3">
      <c r="A30" s="77" t="s">
        <v>1344</v>
      </c>
      <c r="B30" s="59">
        <f>VLOOKUP($A30,'Return Data'!$B$7:$R$2292,3,0)</f>
        <v>44882</v>
      </c>
      <c r="C30" s="60">
        <f>VLOOKUP($A30,'Return Data'!$B$7:$R$2292,4,0)</f>
        <v>39.8429</v>
      </c>
      <c r="D30" s="60">
        <f>VLOOKUP($A30,'Return Data'!$B$7:$R$2292,9,0)</f>
        <v>8.3928999999999991</v>
      </c>
      <c r="E30" s="61">
        <f t="shared" si="0"/>
        <v>16</v>
      </c>
      <c r="F30" s="60">
        <f>VLOOKUP($A30,'Return Data'!$B$7:$R$2292,10,0)</f>
        <v>2.8331</v>
      </c>
      <c r="G30" s="61">
        <f t="shared" si="1"/>
        <v>22</v>
      </c>
      <c r="H30" s="60">
        <f>VLOOKUP($A30,'Return Data'!$B$7:$R$2292,11,0)</f>
        <v>4.4443999999999999</v>
      </c>
      <c r="I30" s="61">
        <f t="shared" si="2"/>
        <v>21</v>
      </c>
      <c r="J30" s="60">
        <f>VLOOKUP($A30,'Return Data'!$B$7:$R$2292,12,0)</f>
        <v>2.4243999999999999</v>
      </c>
      <c r="K30" s="61">
        <f t="shared" si="3"/>
        <v>16</v>
      </c>
      <c r="L30" s="60">
        <f>VLOOKUP($A30,'Return Data'!$B$7:$R$2292,13,0)</f>
        <v>2.5122</v>
      </c>
      <c r="M30" s="61">
        <f t="shared" si="4"/>
        <v>17</v>
      </c>
      <c r="N30" s="60">
        <f>VLOOKUP($A30,'Return Data'!$B$7:$R$2292,17,0)</f>
        <v>2.7176999999999998</v>
      </c>
      <c r="O30" s="61">
        <f t="shared" si="5"/>
        <v>21</v>
      </c>
      <c r="P30" s="60">
        <f>VLOOKUP($A30,'Return Data'!$B$7:$R$2292,14,0)</f>
        <v>4.9809000000000001</v>
      </c>
      <c r="Q30" s="61">
        <f t="shared" si="8"/>
        <v>15</v>
      </c>
      <c r="R30" s="60">
        <f>VLOOKUP($A30,'Return Data'!$B$7:$R$2292,16,0)</f>
        <v>7.0503</v>
      </c>
      <c r="S30" s="62">
        <f t="shared" si="7"/>
        <v>14</v>
      </c>
    </row>
    <row r="31" spans="1:19" x14ac:dyDescent="0.3">
      <c r="A31" s="77" t="s">
        <v>1347</v>
      </c>
      <c r="B31" s="59">
        <f>VLOOKUP($A31,'Return Data'!$B$7:$R$2292,3,0)</f>
        <v>44882</v>
      </c>
      <c r="C31" s="60">
        <f>VLOOKUP($A31,'Return Data'!$B$7:$R$2292,4,0)</f>
        <v>26.1403</v>
      </c>
      <c r="D31" s="60">
        <f>VLOOKUP($A31,'Return Data'!$B$7:$R$2292,9,0)</f>
        <v>7.4518000000000004</v>
      </c>
      <c r="E31" s="61">
        <f t="shared" si="0"/>
        <v>23</v>
      </c>
      <c r="F31" s="60">
        <f>VLOOKUP($A31,'Return Data'!$B$7:$R$2292,10,0)</f>
        <v>5.1269999999999998</v>
      </c>
      <c r="G31" s="61">
        <f t="shared" si="1"/>
        <v>3</v>
      </c>
      <c r="H31" s="60">
        <f>VLOOKUP($A31,'Return Data'!$B$7:$R$2292,11,0)</f>
        <v>5.2213000000000003</v>
      </c>
      <c r="I31" s="61">
        <f t="shared" si="2"/>
        <v>10</v>
      </c>
      <c r="J31" s="60">
        <f>VLOOKUP($A31,'Return Data'!$B$7:$R$2292,12,0)</f>
        <v>3.4830999999999999</v>
      </c>
      <c r="K31" s="61">
        <f t="shared" si="3"/>
        <v>5</v>
      </c>
      <c r="L31" s="60">
        <f>VLOOKUP($A31,'Return Data'!$B$7:$R$2292,13,0)</f>
        <v>3.2479</v>
      </c>
      <c r="M31" s="61">
        <f t="shared" si="4"/>
        <v>7</v>
      </c>
      <c r="N31" s="60">
        <f>VLOOKUP($A31,'Return Data'!$B$7:$R$2292,17,0)</f>
        <v>6.0179</v>
      </c>
      <c r="O31" s="61">
        <f t="shared" si="5"/>
        <v>4</v>
      </c>
      <c r="P31" s="60">
        <f>VLOOKUP($A31,'Return Data'!$B$7:$R$2292,14,0)</f>
        <v>7.4302999999999999</v>
      </c>
      <c r="Q31" s="61">
        <f t="shared" si="8"/>
        <v>3</v>
      </c>
      <c r="R31" s="60">
        <f>VLOOKUP($A31,'Return Data'!$B$7:$R$2292,16,0)</f>
        <v>6.5366999999999997</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12.512591666666665</v>
      </c>
      <c r="E33" s="83"/>
      <c r="F33" s="84">
        <f>AVERAGE(F8:F31)</f>
        <v>5.0647624999999987</v>
      </c>
      <c r="G33" s="83"/>
      <c r="H33" s="84">
        <f>AVERAGE(H8:H31)</f>
        <v>5.6383249999999991</v>
      </c>
      <c r="I33" s="83"/>
      <c r="J33" s="84">
        <f>AVERAGE(J8:J31)</f>
        <v>4.2943875</v>
      </c>
      <c r="K33" s="83"/>
      <c r="L33" s="84">
        <f>AVERAGE(L8:L31)</f>
        <v>4.0219458333333327</v>
      </c>
      <c r="M33" s="83"/>
      <c r="N33" s="84">
        <f>AVERAGE(N8:N31)</f>
        <v>4.3455749999999993</v>
      </c>
      <c r="O33" s="83"/>
      <c r="P33" s="84">
        <f>AVERAGE(P8:P31)</f>
        <v>5.5670739130434779</v>
      </c>
      <c r="Q33" s="83"/>
      <c r="R33" s="84">
        <f>AVERAGE(R8:R31)</f>
        <v>7.007625</v>
      </c>
      <c r="S33" s="85"/>
    </row>
    <row r="34" spans="1:19" x14ac:dyDescent="0.3">
      <c r="A34" s="82" t="s">
        <v>28</v>
      </c>
      <c r="B34" s="83"/>
      <c r="C34" s="83"/>
      <c r="D34" s="84">
        <f>MIN(D8:D31)</f>
        <v>7.4165000000000001</v>
      </c>
      <c r="E34" s="83"/>
      <c r="F34" s="84">
        <f>MIN(F8:F31)</f>
        <v>0.97470000000000001</v>
      </c>
      <c r="G34" s="83"/>
      <c r="H34" s="84">
        <f>MIN(H8:H31)</f>
        <v>3.8828</v>
      </c>
      <c r="I34" s="83"/>
      <c r="J34" s="84">
        <f>MIN(J8:J31)</f>
        <v>1.5105999999999999</v>
      </c>
      <c r="K34" s="83"/>
      <c r="L34" s="84">
        <f>MIN(L8:L31)</f>
        <v>1.6380999999999999</v>
      </c>
      <c r="M34" s="83"/>
      <c r="N34" s="84">
        <f>MIN(N8:N31)</f>
        <v>2.1269999999999998</v>
      </c>
      <c r="O34" s="83"/>
      <c r="P34" s="84">
        <f>MIN(P8:P31)</f>
        <v>3.6514000000000002</v>
      </c>
      <c r="Q34" s="83"/>
      <c r="R34" s="84">
        <f>MIN(R8:R31)</f>
        <v>5.3196000000000003</v>
      </c>
      <c r="S34" s="85"/>
    </row>
    <row r="35" spans="1:19" ht="15" thickBot="1" x14ac:dyDescent="0.35">
      <c r="A35" s="86" t="s">
        <v>29</v>
      </c>
      <c r="B35" s="87"/>
      <c r="C35" s="87"/>
      <c r="D35" s="88">
        <f>MAX(D8:D31)</f>
        <v>92.619500000000002</v>
      </c>
      <c r="E35" s="87"/>
      <c r="F35" s="88">
        <f>MAX(F8:F31)</f>
        <v>31.740200000000002</v>
      </c>
      <c r="G35" s="87"/>
      <c r="H35" s="88">
        <f>MAX(H8:H31)</f>
        <v>19.050899999999999</v>
      </c>
      <c r="I35" s="87"/>
      <c r="J35" s="88">
        <f>MAX(J8:J31)</f>
        <v>34.246099999999998</v>
      </c>
      <c r="K35" s="87"/>
      <c r="L35" s="88">
        <f>MAX(L8:L31)</f>
        <v>26.5092</v>
      </c>
      <c r="M35" s="87"/>
      <c r="N35" s="88">
        <f>MAX(N8:N31)</f>
        <v>14.2591</v>
      </c>
      <c r="O35" s="87"/>
      <c r="P35" s="88">
        <f>MAX(P8:P31)</f>
        <v>9.0449000000000002</v>
      </c>
      <c r="Q35" s="87"/>
      <c r="R35" s="88">
        <f>MAX(R8:R31)</f>
        <v>8.0754000000000001</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44882</v>
      </c>
      <c r="C8" s="60">
        <f>VLOOKUP($A8,'Return Data'!$B$7:$R$2292,4,0)</f>
        <v>33.378900000000002</v>
      </c>
      <c r="D8" s="60">
        <f>VLOOKUP($A8,'Return Data'!$B$7:$R$2292,9,0)</f>
        <v>11.875500000000001</v>
      </c>
      <c r="E8" s="61">
        <f>RANK(D8,D$8:D$42,0)</f>
        <v>22</v>
      </c>
      <c r="F8" s="60">
        <f>VLOOKUP($A8,'Return Data'!$B$7:$R$2292,10,0)</f>
        <v>6.4306000000000001</v>
      </c>
      <c r="G8" s="61">
        <f>RANK(F8,F$8:F$42,0)</f>
        <v>3</v>
      </c>
      <c r="H8" s="60">
        <f>VLOOKUP($A8,'Return Data'!$B$7:$R$2292,11,0)</f>
        <v>39.182400000000001</v>
      </c>
      <c r="I8" s="61">
        <f>RANK(H8,H$8:H$42,0)</f>
        <v>1</v>
      </c>
      <c r="J8" s="60">
        <f>VLOOKUP($A8,'Return Data'!$B$7:$R$2292,12,0)</f>
        <v>26.69</v>
      </c>
      <c r="K8" s="61">
        <f>RANK(J8,J$8:J$42,0)</f>
        <v>1</v>
      </c>
      <c r="L8" s="60">
        <f>VLOOKUP($A8,'Return Data'!$B$7:$R$2292,13,0)</f>
        <v>25.394500000000001</v>
      </c>
      <c r="M8" s="61">
        <f>RANK(L8,L$8:L$42,0)</f>
        <v>1</v>
      </c>
      <c r="N8" s="60">
        <f>VLOOKUP($A8,'Return Data'!$B$7:$R$2292,17,0)</f>
        <v>17.8568</v>
      </c>
      <c r="O8" s="61">
        <f>RANK(N8,N$8:N$42,0)</f>
        <v>1</v>
      </c>
      <c r="P8" s="60">
        <f>VLOOKUP($A8,'Return Data'!$B$7:$R$2292,14,0)</f>
        <v>11.298999999999999</v>
      </c>
      <c r="Q8" s="61">
        <f>RANK(P8,P$8:P$42,0)</f>
        <v>1</v>
      </c>
      <c r="R8" s="60">
        <f>VLOOKUP($A8,'Return Data'!$B$7:$R$2292,16,0)</f>
        <v>9.6288999999999998</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44882</v>
      </c>
      <c r="C10" s="60">
        <f>VLOOKUP($A10,'Return Data'!$B$7:$R$2292,4,0)</f>
        <v>24.616099999999999</v>
      </c>
      <c r="D10" s="60">
        <f>VLOOKUP($A10,'Return Data'!$B$7:$R$2292,9,0)</f>
        <v>10.817500000000001</v>
      </c>
      <c r="E10" s="61">
        <f t="shared" ref="E10:E42" si="1">RANK(D10,D$8:D$42,0)</f>
        <v>26</v>
      </c>
      <c r="F10" s="60">
        <f>VLOOKUP($A10,'Return Data'!$B$7:$R$2292,10,0)</f>
        <v>4.8567999999999998</v>
      </c>
      <c r="G10" s="61">
        <f t="shared" ref="G10:G42" si="2">RANK(F10,F$8:F$42,0)</f>
        <v>14</v>
      </c>
      <c r="H10" s="60">
        <f>VLOOKUP($A10,'Return Data'!$B$7:$R$2292,11,0)</f>
        <v>7.0359999999999996</v>
      </c>
      <c r="I10" s="61">
        <f t="shared" ref="I10" si="3">RANK(H10,H$8:H$42,0)</f>
        <v>13</v>
      </c>
      <c r="J10" s="60">
        <f>VLOOKUP($A10,'Return Data'!$B$7:$R$2292,12,0)</f>
        <v>4.2091000000000003</v>
      </c>
      <c r="K10" s="61">
        <f t="shared" ref="K10" si="4">RANK(J10,J$8:J$42,0)</f>
        <v>6</v>
      </c>
      <c r="L10" s="60">
        <f>VLOOKUP($A10,'Return Data'!$B$7:$R$2292,13,0)</f>
        <v>4.3497000000000003</v>
      </c>
      <c r="M10" s="61">
        <f t="shared" ref="M10" si="5">RANK(L10,L$8:L$42,0)</f>
        <v>4</v>
      </c>
      <c r="N10" s="60">
        <f>VLOOKUP($A10,'Return Data'!$B$7:$R$2292,17,0)</f>
        <v>5.4794999999999998</v>
      </c>
      <c r="O10" s="61">
        <f t="shared" ref="O10" si="6">RANK(N10,N$8:N$42,0)</f>
        <v>5</v>
      </c>
      <c r="P10" s="60">
        <f>VLOOKUP($A10,'Return Data'!$B$7:$R$2292,14,0)</f>
        <v>7.3316999999999997</v>
      </c>
      <c r="Q10" s="61">
        <f t="shared" ref="Q10" si="7">RANK(P10,P$8:P$42,0)</f>
        <v>3</v>
      </c>
      <c r="R10" s="60">
        <f>VLOOKUP($A10,'Return Data'!$B$7:$R$2292,16,0)</f>
        <v>8.6488999999999994</v>
      </c>
      <c r="S10" s="62">
        <f t="shared" si="0"/>
        <v>4</v>
      </c>
    </row>
    <row r="11" spans="1:19" x14ac:dyDescent="0.3">
      <c r="A11" s="77" t="s">
        <v>1975</v>
      </c>
      <c r="B11" s="59">
        <f>VLOOKUP($A11,'Return Data'!$B$7:$R$2292,3,0)</f>
        <v>44882</v>
      </c>
      <c r="C11" s="60">
        <f>VLOOKUP($A11,'Return Data'!$B$7:$R$2292,4,0)</f>
        <v>16.578199999999999</v>
      </c>
      <c r="D11" s="60">
        <f>VLOOKUP($A11,'Return Data'!$B$7:$R$2292,9,0)</f>
        <v>12.5252</v>
      </c>
      <c r="E11" s="61">
        <f t="shared" si="1"/>
        <v>19</v>
      </c>
      <c r="F11" s="60">
        <f>VLOOKUP($A11,'Return Data'!$B$7:$R$2292,10,0)</f>
        <v>5.4733999999999998</v>
      </c>
      <c r="G11" s="61">
        <f t="shared" si="2"/>
        <v>10</v>
      </c>
      <c r="H11" s="60">
        <f>VLOOKUP($A11,'Return Data'!$B$7:$R$2292,11,0)</f>
        <v>7.2354000000000003</v>
      </c>
      <c r="I11" s="61">
        <f t="shared" ref="I11:I42" si="8">RANK(H11,H$8:H$42,0)</f>
        <v>11</v>
      </c>
      <c r="J11" s="60">
        <f>VLOOKUP($A11,'Return Data'!$B$7:$R$2292,12,0)</f>
        <v>2.6063999999999998</v>
      </c>
      <c r="K11" s="61">
        <f t="shared" ref="K11:K42" si="9">RANK(J11,J$8:J$42,0)</f>
        <v>16</v>
      </c>
      <c r="L11" s="60">
        <f>VLOOKUP($A11,'Return Data'!$B$7:$R$2292,13,0)</f>
        <v>2.8940999999999999</v>
      </c>
      <c r="M11" s="61">
        <f t="shared" ref="M11:M42" si="10">RANK(L11,L$8:L$42,0)</f>
        <v>13</v>
      </c>
      <c r="N11" s="60">
        <f>VLOOKUP($A11,'Return Data'!$B$7:$R$2292,17,0)</f>
        <v>3.0489999999999999</v>
      </c>
      <c r="O11" s="61">
        <f t="shared" ref="O11:O42" si="11">RANK(N11,N$8:N$42,0)</f>
        <v>17</v>
      </c>
      <c r="P11" s="60">
        <f>VLOOKUP($A11,'Return Data'!$B$7:$R$2292,14,0)</f>
        <v>4.6074999999999999</v>
      </c>
      <c r="Q11" s="61">
        <f t="shared" ref="Q11:Q42" si="12">RANK(P11,P$8:P$42,0)</f>
        <v>23</v>
      </c>
      <c r="R11" s="60">
        <f>VLOOKUP($A11,'Return Data'!$B$7:$R$2292,16,0)</f>
        <v>5.9680999999999997</v>
      </c>
      <c r="S11" s="62">
        <f t="shared" ref="S11:S42" si="13">RANK(R11,R$8:R$42,0)</f>
        <v>25</v>
      </c>
    </row>
    <row r="12" spans="1:19" x14ac:dyDescent="0.3">
      <c r="A12" s="77" t="s">
        <v>1014</v>
      </c>
      <c r="B12" s="59">
        <f>VLOOKUP($A12,'Return Data'!$B$7:$R$2292,3,0)</f>
        <v>44882</v>
      </c>
      <c r="C12" s="60">
        <f>VLOOKUP($A12,'Return Data'!$B$7:$R$2292,4,0)</f>
        <v>70.708399999999997</v>
      </c>
      <c r="D12" s="60">
        <f>VLOOKUP($A12,'Return Data'!$B$7:$R$2292,9,0)</f>
        <v>13.913500000000001</v>
      </c>
      <c r="E12" s="61">
        <f t="shared" si="1"/>
        <v>4</v>
      </c>
      <c r="F12" s="60">
        <f>VLOOKUP($A12,'Return Data'!$B$7:$R$2292,10,0)</f>
        <v>4.3289999999999997</v>
      </c>
      <c r="G12" s="61">
        <f t="shared" si="2"/>
        <v>17</v>
      </c>
      <c r="H12" s="60">
        <f>VLOOKUP($A12,'Return Data'!$B$7:$R$2292,11,0)</f>
        <v>6.5511999999999997</v>
      </c>
      <c r="I12" s="61">
        <f t="shared" si="8"/>
        <v>18</v>
      </c>
      <c r="J12" s="60">
        <f>VLOOKUP($A12,'Return Data'!$B$7:$R$2292,12,0)</f>
        <v>2.9268000000000001</v>
      </c>
      <c r="K12" s="61">
        <f t="shared" si="9"/>
        <v>12</v>
      </c>
      <c r="L12" s="60">
        <f>VLOOKUP($A12,'Return Data'!$B$7:$R$2292,13,0)</f>
        <v>3.0019999999999998</v>
      </c>
      <c r="M12" s="61">
        <f t="shared" si="10"/>
        <v>12</v>
      </c>
      <c r="N12" s="60">
        <f>VLOOKUP($A12,'Return Data'!$B$7:$R$2292,17,0)</f>
        <v>3.6806000000000001</v>
      </c>
      <c r="O12" s="61">
        <f t="shared" si="11"/>
        <v>14</v>
      </c>
      <c r="P12" s="60">
        <f>VLOOKUP($A12,'Return Data'!$B$7:$R$2292,14,0)</f>
        <v>5.6753999999999998</v>
      </c>
      <c r="Q12" s="61">
        <f t="shared" si="12"/>
        <v>15</v>
      </c>
      <c r="R12" s="60">
        <f>VLOOKUP($A12,'Return Data'!$B$7:$R$2292,16,0)</f>
        <v>6.9066999999999998</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44882</v>
      </c>
      <c r="C14" s="60">
        <f>VLOOKUP($A14,'Return Data'!$B$7:$R$2292,4,0)</f>
        <v>49.473700000000001</v>
      </c>
      <c r="D14" s="60">
        <f>VLOOKUP($A14,'Return Data'!$B$7:$R$2292,9,0)</f>
        <v>12.628399999999999</v>
      </c>
      <c r="E14" s="61">
        <f t="shared" si="1"/>
        <v>16</v>
      </c>
      <c r="F14" s="60">
        <f>VLOOKUP($A14,'Return Data'!$B$7:$R$2292,10,0)</f>
        <v>4.8738999999999999</v>
      </c>
      <c r="G14" s="61">
        <f t="shared" si="2"/>
        <v>13</v>
      </c>
      <c r="H14" s="60">
        <f>VLOOKUP($A14,'Return Data'!$B$7:$R$2292,11,0)</f>
        <v>6.9076000000000004</v>
      </c>
      <c r="I14" s="61">
        <f t="shared" si="8"/>
        <v>14</v>
      </c>
      <c r="J14" s="60">
        <f>VLOOKUP($A14,'Return Data'!$B$7:$R$2292,12,0)</f>
        <v>2.9937</v>
      </c>
      <c r="K14" s="61">
        <f t="shared" si="9"/>
        <v>11</v>
      </c>
      <c r="L14" s="60">
        <f>VLOOKUP($A14,'Return Data'!$B$7:$R$2292,13,0)</f>
        <v>3.3643999999999998</v>
      </c>
      <c r="M14" s="61">
        <f t="shared" si="10"/>
        <v>8</v>
      </c>
      <c r="N14" s="60">
        <f>VLOOKUP($A14,'Return Data'!$B$7:$R$2292,17,0)</f>
        <v>4.9200999999999997</v>
      </c>
      <c r="O14" s="61">
        <f t="shared" si="11"/>
        <v>9</v>
      </c>
      <c r="P14" s="60">
        <f>VLOOKUP($A14,'Return Data'!$B$7:$R$2292,14,0)</f>
        <v>6.8559999999999999</v>
      </c>
      <c r="Q14" s="61">
        <f t="shared" si="12"/>
        <v>7</v>
      </c>
      <c r="R14" s="60">
        <f>VLOOKUP($A14,'Return Data'!$B$7:$R$2292,16,0)</f>
        <v>8.2129999999999992</v>
      </c>
      <c r="S14" s="62">
        <f t="shared" si="13"/>
        <v>7</v>
      </c>
    </row>
    <row r="15" spans="1:19" x14ac:dyDescent="0.3">
      <c r="A15" s="77" t="s">
        <v>1023</v>
      </c>
      <c r="B15" s="59">
        <f>VLOOKUP($A15,'Return Data'!$B$7:$R$2292,3,0)</f>
        <v>44882</v>
      </c>
      <c r="C15" s="60">
        <f>VLOOKUP($A15,'Return Data'!$B$7:$R$2292,4,0)</f>
        <v>39.663600000000002</v>
      </c>
      <c r="D15" s="60">
        <f>VLOOKUP($A15,'Return Data'!$B$7:$R$2292,9,0)</f>
        <v>10.9992</v>
      </c>
      <c r="E15" s="61">
        <f t="shared" si="1"/>
        <v>25</v>
      </c>
      <c r="F15" s="60">
        <f>VLOOKUP($A15,'Return Data'!$B$7:$R$2292,10,0)</f>
        <v>5.7156000000000002</v>
      </c>
      <c r="G15" s="61">
        <f t="shared" si="2"/>
        <v>9</v>
      </c>
      <c r="H15" s="60">
        <f>VLOOKUP($A15,'Return Data'!$B$7:$R$2292,11,0)</f>
        <v>8.0294000000000008</v>
      </c>
      <c r="I15" s="61">
        <f t="shared" si="8"/>
        <v>6</v>
      </c>
      <c r="J15" s="60">
        <f>VLOOKUP($A15,'Return Data'!$B$7:$R$2292,12,0)</f>
        <v>4.7641</v>
      </c>
      <c r="K15" s="61">
        <f t="shared" si="9"/>
        <v>4</v>
      </c>
      <c r="L15" s="60">
        <f>VLOOKUP($A15,'Return Data'!$B$7:$R$2292,13,0)</f>
        <v>4.4653</v>
      </c>
      <c r="M15" s="61">
        <f t="shared" si="10"/>
        <v>3</v>
      </c>
      <c r="N15" s="60">
        <f>VLOOKUP($A15,'Return Data'!$B$7:$R$2292,17,0)</f>
        <v>5.5843999999999996</v>
      </c>
      <c r="O15" s="61">
        <f t="shared" si="11"/>
        <v>4</v>
      </c>
      <c r="P15" s="60">
        <f>VLOOKUP($A15,'Return Data'!$B$7:$R$2292,14,0)</f>
        <v>7.6204999999999998</v>
      </c>
      <c r="Q15" s="61">
        <f t="shared" si="12"/>
        <v>2</v>
      </c>
      <c r="R15" s="60">
        <f>VLOOKUP($A15,'Return Data'!$B$7:$R$2292,16,0)</f>
        <v>8.5738000000000003</v>
      </c>
      <c r="S15" s="62">
        <f t="shared" si="13"/>
        <v>5</v>
      </c>
    </row>
    <row r="16" spans="1:19" x14ac:dyDescent="0.3">
      <c r="A16" s="77" t="s">
        <v>1024</v>
      </c>
      <c r="B16" s="59">
        <f>VLOOKUP($A16,'Return Data'!$B$7:$R$2292,3,0)</f>
        <v>44882</v>
      </c>
      <c r="C16" s="60">
        <f>VLOOKUP($A16,'Return Data'!$B$7:$R$2292,4,0)</f>
        <v>40.7316</v>
      </c>
      <c r="D16" s="60">
        <f>VLOOKUP($A16,'Return Data'!$B$7:$R$2292,9,0)</f>
        <v>13.047000000000001</v>
      </c>
      <c r="E16" s="61">
        <f t="shared" si="1"/>
        <v>9</v>
      </c>
      <c r="F16" s="60">
        <f>VLOOKUP($A16,'Return Data'!$B$7:$R$2292,10,0)</f>
        <v>2.4590000000000001</v>
      </c>
      <c r="G16" s="61">
        <f t="shared" si="2"/>
        <v>24</v>
      </c>
      <c r="H16" s="60">
        <f>VLOOKUP($A16,'Return Data'!$B$7:$R$2292,11,0)</f>
        <v>5.9637000000000002</v>
      </c>
      <c r="I16" s="61">
        <f t="shared" si="8"/>
        <v>23</v>
      </c>
      <c r="J16" s="60">
        <f>VLOOKUP($A16,'Return Data'!$B$7:$R$2292,12,0)</f>
        <v>1.0414000000000001</v>
      </c>
      <c r="K16" s="61">
        <f t="shared" si="9"/>
        <v>24</v>
      </c>
      <c r="L16" s="60">
        <f>VLOOKUP($A16,'Return Data'!$B$7:$R$2292,13,0)</f>
        <v>1.6321000000000001</v>
      </c>
      <c r="M16" s="61">
        <f t="shared" si="10"/>
        <v>22</v>
      </c>
      <c r="N16" s="60">
        <f>VLOOKUP($A16,'Return Data'!$B$7:$R$2292,17,0)</f>
        <v>2.7437</v>
      </c>
      <c r="O16" s="61">
        <f t="shared" si="11"/>
        <v>21</v>
      </c>
      <c r="P16" s="60">
        <f>VLOOKUP($A16,'Return Data'!$B$7:$R$2292,14,0)</f>
        <v>5.3769</v>
      </c>
      <c r="Q16" s="61">
        <f t="shared" si="12"/>
        <v>17</v>
      </c>
      <c r="R16" s="60">
        <f>VLOOKUP($A16,'Return Data'!$B$7:$R$2292,16,0)</f>
        <v>7.6441999999999997</v>
      </c>
      <c r="S16" s="62">
        <f t="shared" si="13"/>
        <v>17</v>
      </c>
    </row>
    <row r="17" spans="1:19" x14ac:dyDescent="0.3">
      <c r="A17" s="77" t="s">
        <v>1029</v>
      </c>
      <c r="B17" s="59">
        <f>VLOOKUP($A17,'Return Data'!$B$7:$R$2292,3,0)</f>
        <v>44882</v>
      </c>
      <c r="C17" s="60">
        <f>VLOOKUP($A17,'Return Data'!$B$7:$R$2292,4,0)</f>
        <v>20.232399999999998</v>
      </c>
      <c r="D17" s="60">
        <f>VLOOKUP($A17,'Return Data'!$B$7:$R$2292,9,0)</f>
        <v>12.658099999999999</v>
      </c>
      <c r="E17" s="61">
        <f t="shared" si="1"/>
        <v>14</v>
      </c>
      <c r="F17" s="60">
        <f>VLOOKUP($A17,'Return Data'!$B$7:$R$2292,10,0)</f>
        <v>4.3693999999999997</v>
      </c>
      <c r="G17" s="61">
        <f t="shared" si="2"/>
        <v>16</v>
      </c>
      <c r="H17" s="60">
        <f>VLOOKUP($A17,'Return Data'!$B$7:$R$2292,11,0)</f>
        <v>6.8391000000000002</v>
      </c>
      <c r="I17" s="61">
        <f t="shared" si="8"/>
        <v>15</v>
      </c>
      <c r="J17" s="60">
        <f>VLOOKUP($A17,'Return Data'!$B$7:$R$2292,12,0)</f>
        <v>3.5819000000000001</v>
      </c>
      <c r="K17" s="61">
        <f t="shared" si="9"/>
        <v>7</v>
      </c>
      <c r="L17" s="60">
        <f>VLOOKUP($A17,'Return Data'!$B$7:$R$2292,13,0)</f>
        <v>4.0354999999999999</v>
      </c>
      <c r="M17" s="61">
        <f t="shared" si="10"/>
        <v>5</v>
      </c>
      <c r="N17" s="60">
        <f>VLOOKUP($A17,'Return Data'!$B$7:$R$2292,17,0)</f>
        <v>5.1803999999999997</v>
      </c>
      <c r="O17" s="61">
        <f t="shared" si="11"/>
        <v>6</v>
      </c>
      <c r="P17" s="60">
        <f>VLOOKUP($A17,'Return Data'!$B$7:$R$2292,14,0)</f>
        <v>6.5502000000000002</v>
      </c>
      <c r="Q17" s="61">
        <f t="shared" si="12"/>
        <v>11</v>
      </c>
      <c r="R17" s="60">
        <f>VLOOKUP($A17,'Return Data'!$B$7:$R$2292,16,0)</f>
        <v>8.4718</v>
      </c>
      <c r="S17" s="62">
        <f t="shared" si="13"/>
        <v>6</v>
      </c>
    </row>
    <row r="18" spans="1:19" x14ac:dyDescent="0.3">
      <c r="A18" s="77" t="s">
        <v>1030</v>
      </c>
      <c r="B18" s="59">
        <f>VLOOKUP($A18,'Return Data'!$B$7:$R$2292,3,0)</f>
        <v>44882</v>
      </c>
      <c r="C18" s="60">
        <f>VLOOKUP($A18,'Return Data'!$B$7:$R$2292,4,0)</f>
        <v>17.923200000000001</v>
      </c>
      <c r="D18" s="60">
        <f>VLOOKUP($A18,'Return Data'!$B$7:$R$2292,9,0)</f>
        <v>12.5549</v>
      </c>
      <c r="E18" s="61">
        <f t="shared" si="1"/>
        <v>18</v>
      </c>
      <c r="F18" s="60">
        <f>VLOOKUP($A18,'Return Data'!$B$7:$R$2292,10,0)</f>
        <v>5.8216999999999999</v>
      </c>
      <c r="G18" s="61">
        <f t="shared" si="2"/>
        <v>7</v>
      </c>
      <c r="H18" s="60">
        <f>VLOOKUP($A18,'Return Data'!$B$7:$R$2292,11,0)</f>
        <v>6.7487000000000004</v>
      </c>
      <c r="I18" s="61">
        <f t="shared" si="8"/>
        <v>17</v>
      </c>
      <c r="J18" s="60">
        <f>VLOOKUP($A18,'Return Data'!$B$7:$R$2292,12,0)</f>
        <v>2.7761999999999998</v>
      </c>
      <c r="K18" s="61">
        <f t="shared" si="9"/>
        <v>15</v>
      </c>
      <c r="L18" s="60">
        <f>VLOOKUP($A18,'Return Data'!$B$7:$R$2292,13,0)</f>
        <v>3.1320000000000001</v>
      </c>
      <c r="M18" s="61">
        <f t="shared" si="10"/>
        <v>11</v>
      </c>
      <c r="N18" s="60">
        <f>VLOOKUP($A18,'Return Data'!$B$7:$R$2292,17,0)</f>
        <v>4.9311999999999996</v>
      </c>
      <c r="O18" s="61">
        <f t="shared" si="11"/>
        <v>8</v>
      </c>
      <c r="P18" s="60">
        <f>VLOOKUP($A18,'Return Data'!$B$7:$R$2292,14,0)</f>
        <v>6.6307</v>
      </c>
      <c r="Q18" s="61">
        <f t="shared" si="12"/>
        <v>10</v>
      </c>
      <c r="R18" s="60">
        <f>VLOOKUP($A18,'Return Data'!$B$7:$R$2292,16,0)</f>
        <v>7.7735000000000003</v>
      </c>
      <c r="S18" s="62">
        <f t="shared" si="13"/>
        <v>15</v>
      </c>
    </row>
    <row r="19" spans="1:19" x14ac:dyDescent="0.3">
      <c r="A19" s="77" t="s">
        <v>1033</v>
      </c>
      <c r="B19" s="59">
        <f>VLOOKUP($A19,'Return Data'!$B$7:$R$2292,3,0)</f>
        <v>44882</v>
      </c>
      <c r="C19" s="60">
        <f>VLOOKUP($A19,'Return Data'!$B$7:$R$2292,4,0)</f>
        <v>13.540800000000001</v>
      </c>
      <c r="D19" s="60">
        <f>VLOOKUP($A19,'Return Data'!$B$7:$R$2292,9,0)</f>
        <v>8.8924000000000003</v>
      </c>
      <c r="E19" s="61">
        <f t="shared" si="1"/>
        <v>27</v>
      </c>
      <c r="F19" s="60">
        <f>VLOOKUP($A19,'Return Data'!$B$7:$R$2292,10,0)</f>
        <v>4.2195999999999998</v>
      </c>
      <c r="G19" s="61">
        <f t="shared" si="2"/>
        <v>18</v>
      </c>
      <c r="H19" s="60">
        <f>VLOOKUP($A19,'Return Data'!$B$7:$R$2292,11,0)</f>
        <v>4.3750999999999998</v>
      </c>
      <c r="I19" s="61">
        <f t="shared" si="8"/>
        <v>27</v>
      </c>
      <c r="J19" s="60">
        <f>VLOOKUP($A19,'Return Data'!$B$7:$R$2292,12,0)</f>
        <v>1.5855999999999999</v>
      </c>
      <c r="K19" s="61">
        <f t="shared" si="9"/>
        <v>22</v>
      </c>
      <c r="L19" s="60">
        <f>VLOOKUP($A19,'Return Data'!$B$7:$R$2292,13,0)</f>
        <v>2.2395</v>
      </c>
      <c r="M19" s="61">
        <f t="shared" si="10"/>
        <v>20</v>
      </c>
      <c r="N19" s="60">
        <f>VLOOKUP($A19,'Return Data'!$B$7:$R$2292,17,0)</f>
        <v>10.3315</v>
      </c>
      <c r="O19" s="61">
        <f t="shared" si="11"/>
        <v>2</v>
      </c>
      <c r="P19" s="60">
        <f>VLOOKUP($A19,'Return Data'!$B$7:$R$2292,14,0)</f>
        <v>-2.8748999999999998</v>
      </c>
      <c r="Q19" s="61">
        <f t="shared" si="12"/>
        <v>30</v>
      </c>
      <c r="R19" s="60">
        <f>VLOOKUP($A19,'Return Data'!$B$7:$R$2292,16,0)</f>
        <v>3.6745000000000001</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44882</v>
      </c>
      <c r="C21" s="60">
        <f>VLOOKUP($A21,'Return Data'!$B$7:$R$2292,4,0)</f>
        <v>44.747599999999998</v>
      </c>
      <c r="D21" s="60">
        <f>VLOOKUP($A21,'Return Data'!$B$7:$R$2292,9,0)</f>
        <v>12.6701</v>
      </c>
      <c r="E21" s="61">
        <f t="shared" si="1"/>
        <v>13</v>
      </c>
      <c r="F21" s="60">
        <f>VLOOKUP($A21,'Return Data'!$B$7:$R$2292,10,0)</f>
        <v>5.3956</v>
      </c>
      <c r="G21" s="61">
        <f t="shared" si="2"/>
        <v>11</v>
      </c>
      <c r="H21" s="60">
        <f>VLOOKUP($A21,'Return Data'!$B$7:$R$2292,11,0)</f>
        <v>7.1234999999999999</v>
      </c>
      <c r="I21" s="61">
        <f t="shared" si="8"/>
        <v>12</v>
      </c>
      <c r="J21" s="60">
        <f>VLOOKUP($A21,'Return Data'!$B$7:$R$2292,12,0)</f>
        <v>3.4350999999999998</v>
      </c>
      <c r="K21" s="61">
        <f t="shared" si="9"/>
        <v>9</v>
      </c>
      <c r="L21" s="60">
        <f>VLOOKUP($A21,'Return Data'!$B$7:$R$2292,13,0)</f>
        <v>3.5217999999999998</v>
      </c>
      <c r="M21" s="61">
        <f t="shared" si="10"/>
        <v>6</v>
      </c>
      <c r="N21" s="60">
        <f>VLOOKUP($A21,'Return Data'!$B$7:$R$2292,17,0)</f>
        <v>4.2853000000000003</v>
      </c>
      <c r="O21" s="61">
        <f t="shared" si="11"/>
        <v>10</v>
      </c>
      <c r="P21" s="60">
        <f>VLOOKUP($A21,'Return Data'!$B$7:$R$2292,14,0)</f>
        <v>7.1773999999999996</v>
      </c>
      <c r="Q21" s="61">
        <f t="shared" si="12"/>
        <v>6</v>
      </c>
      <c r="R21" s="60">
        <f>VLOOKUP($A21,'Return Data'!$B$7:$R$2292,16,0)</f>
        <v>9.1636000000000006</v>
      </c>
      <c r="S21" s="62">
        <f t="shared" si="13"/>
        <v>2</v>
      </c>
    </row>
    <row r="22" spans="1:19" x14ac:dyDescent="0.3">
      <c r="A22" s="77" t="s">
        <v>1041</v>
      </c>
      <c r="B22" s="59">
        <f>VLOOKUP($A22,'Return Data'!$B$7:$R$2292,3,0)</f>
        <v>44882</v>
      </c>
      <c r="C22" s="60">
        <f>VLOOKUP($A22,'Return Data'!$B$7:$R$2292,4,0)</f>
        <v>64.566900000000004</v>
      </c>
      <c r="D22" s="60">
        <f>VLOOKUP($A22,'Return Data'!$B$7:$R$2292,9,0)</f>
        <v>11.2819</v>
      </c>
      <c r="E22" s="61">
        <f t="shared" si="1"/>
        <v>24</v>
      </c>
      <c r="F22" s="60">
        <f>VLOOKUP($A22,'Return Data'!$B$7:$R$2292,10,0)</f>
        <v>2.4632000000000001</v>
      </c>
      <c r="G22" s="61">
        <f t="shared" si="2"/>
        <v>23</v>
      </c>
      <c r="H22" s="60">
        <f>VLOOKUP($A22,'Return Data'!$B$7:$R$2292,11,0)</f>
        <v>5.5610999999999997</v>
      </c>
      <c r="I22" s="61">
        <f t="shared" si="8"/>
        <v>26</v>
      </c>
      <c r="J22" s="60">
        <f>VLOOKUP($A22,'Return Data'!$B$7:$R$2292,12,0)</f>
        <v>1.0967</v>
      </c>
      <c r="K22" s="61">
        <f t="shared" si="9"/>
        <v>23</v>
      </c>
      <c r="L22" s="60">
        <f>VLOOKUP($A22,'Return Data'!$B$7:$R$2292,13,0)</f>
        <v>1.3262</v>
      </c>
      <c r="M22" s="61">
        <f t="shared" si="10"/>
        <v>23</v>
      </c>
      <c r="N22" s="60">
        <f>VLOOKUP($A22,'Return Data'!$B$7:$R$2292,17,0)</f>
        <v>2.2012</v>
      </c>
      <c r="O22" s="61">
        <f t="shared" si="11"/>
        <v>23</v>
      </c>
      <c r="P22" s="60">
        <f>VLOOKUP($A22,'Return Data'!$B$7:$R$2292,14,0)</f>
        <v>3.9127000000000001</v>
      </c>
      <c r="Q22" s="61">
        <f t="shared" si="12"/>
        <v>25</v>
      </c>
      <c r="R22" s="60">
        <f>VLOOKUP($A22,'Return Data'!$B$7:$R$2292,16,0)</f>
        <v>6.9192</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44882</v>
      </c>
      <c r="C26" s="60">
        <f>VLOOKUP($A26,'Return Data'!$B$7:$R$2292,4,0)</f>
        <v>16.034800000000001</v>
      </c>
      <c r="D26" s="60">
        <f>VLOOKUP($A26,'Return Data'!$B$7:$R$2292,9,0)</f>
        <v>11.395300000000001</v>
      </c>
      <c r="E26" s="61">
        <f t="shared" si="1"/>
        <v>23</v>
      </c>
      <c r="F26" s="60">
        <f>VLOOKUP($A26,'Return Data'!$B$7:$R$2292,10,0)</f>
        <v>4.0945999999999998</v>
      </c>
      <c r="G26" s="61">
        <f t="shared" si="2"/>
        <v>20</v>
      </c>
      <c r="H26" s="60">
        <f>VLOOKUP($A26,'Return Data'!$B$7:$R$2292,11,0)</f>
        <v>6.0964</v>
      </c>
      <c r="I26" s="61">
        <f t="shared" si="8"/>
        <v>21</v>
      </c>
      <c r="J26" s="60">
        <f>VLOOKUP($A26,'Return Data'!$B$7:$R$2292,12,0)</f>
        <v>2.6063000000000001</v>
      </c>
      <c r="K26" s="61">
        <f t="shared" si="9"/>
        <v>17</v>
      </c>
      <c r="L26" s="60">
        <f>VLOOKUP($A26,'Return Data'!$B$7:$R$2292,13,0)</f>
        <v>2.6221000000000001</v>
      </c>
      <c r="M26" s="61">
        <f t="shared" si="10"/>
        <v>16</v>
      </c>
      <c r="N26" s="60">
        <f>VLOOKUP($A26,'Return Data'!$B$7:$R$2292,17,0)</f>
        <v>4.9576000000000002</v>
      </c>
      <c r="O26" s="61">
        <f t="shared" si="11"/>
        <v>7</v>
      </c>
      <c r="P26" s="60">
        <f>VLOOKUP($A26,'Return Data'!$B$7:$R$2292,14,0)</f>
        <v>3.3862000000000001</v>
      </c>
      <c r="Q26" s="61">
        <f t="shared" si="12"/>
        <v>26</v>
      </c>
      <c r="R26" s="60">
        <f>VLOOKUP($A26,'Return Data'!$B$7:$R$2292,16,0)</f>
        <v>6.3766999999999996</v>
      </c>
      <c r="S26" s="62">
        <f t="shared" si="13"/>
        <v>24</v>
      </c>
    </row>
    <row r="27" spans="1:19" x14ac:dyDescent="0.3">
      <c r="A27" s="77" t="s">
        <v>1055</v>
      </c>
      <c r="B27" s="59">
        <f>VLOOKUP($A27,'Return Data'!$B$7:$R$2292,3,0)</f>
        <v>44882</v>
      </c>
      <c r="C27" s="60">
        <f>VLOOKUP($A27,'Return Data'!$B$7:$R$2292,4,0)</f>
        <v>110.70059999999999</v>
      </c>
      <c r="D27" s="60">
        <f>VLOOKUP($A27,'Return Data'!$B$7:$R$2292,9,0)</f>
        <v>13.1554</v>
      </c>
      <c r="E27" s="61">
        <f t="shared" si="1"/>
        <v>7</v>
      </c>
      <c r="F27" s="60">
        <f>VLOOKUP($A27,'Return Data'!$B$7:$R$2292,10,0)</f>
        <v>3.9146000000000001</v>
      </c>
      <c r="G27" s="61">
        <f t="shared" si="2"/>
        <v>21</v>
      </c>
      <c r="H27" s="60">
        <f>VLOOKUP($A27,'Return Data'!$B$7:$R$2292,11,0)</f>
        <v>6.8014000000000001</v>
      </c>
      <c r="I27" s="61">
        <f t="shared" si="8"/>
        <v>16</v>
      </c>
      <c r="J27" s="60">
        <f>VLOOKUP($A27,'Return Data'!$B$7:$R$2292,12,0)</f>
        <v>2.1903999999999999</v>
      </c>
      <c r="K27" s="61">
        <f t="shared" si="9"/>
        <v>19</v>
      </c>
      <c r="L27" s="60">
        <f>VLOOKUP($A27,'Return Data'!$B$7:$R$2292,13,0)</f>
        <v>2.4992999999999999</v>
      </c>
      <c r="M27" s="61">
        <f t="shared" si="10"/>
        <v>17</v>
      </c>
      <c r="N27" s="60">
        <f>VLOOKUP($A27,'Return Data'!$B$7:$R$2292,17,0)</f>
        <v>3.7258</v>
      </c>
      <c r="O27" s="61">
        <f t="shared" si="11"/>
        <v>13</v>
      </c>
      <c r="P27" s="60">
        <f>VLOOKUP($A27,'Return Data'!$B$7:$R$2292,14,0)</f>
        <v>6.6817000000000002</v>
      </c>
      <c r="Q27" s="61">
        <f t="shared" si="12"/>
        <v>9</v>
      </c>
      <c r="R27" s="60">
        <f>VLOOKUP($A27,'Return Data'!$B$7:$R$2292,16,0)</f>
        <v>7.9702000000000002</v>
      </c>
      <c r="S27" s="62">
        <f t="shared" si="13"/>
        <v>12</v>
      </c>
    </row>
    <row r="28" spans="1:19" x14ac:dyDescent="0.3">
      <c r="A28" s="77" t="s">
        <v>1056</v>
      </c>
      <c r="B28" s="59">
        <f>VLOOKUP($A28,'Return Data'!$B$7:$R$2292,3,0)</f>
        <v>44882</v>
      </c>
      <c r="C28" s="60">
        <f>VLOOKUP($A28,'Return Data'!$B$7:$R$2292,4,0)</f>
        <v>51.018599999999999</v>
      </c>
      <c r="D28" s="60">
        <f>VLOOKUP($A28,'Return Data'!$B$7:$R$2292,9,0)</f>
        <v>12.6309</v>
      </c>
      <c r="E28" s="61">
        <f t="shared" si="1"/>
        <v>15</v>
      </c>
      <c r="F28" s="60">
        <f>VLOOKUP($A28,'Return Data'!$B$7:$R$2292,10,0)</f>
        <v>3.6160000000000001</v>
      </c>
      <c r="G28" s="61">
        <f t="shared" si="2"/>
        <v>22</v>
      </c>
      <c r="H28" s="60">
        <f>VLOOKUP($A28,'Return Data'!$B$7:$R$2292,11,0)</f>
        <v>6.5194999999999999</v>
      </c>
      <c r="I28" s="61">
        <f t="shared" si="8"/>
        <v>19</v>
      </c>
      <c r="J28" s="60">
        <f>VLOOKUP($A28,'Return Data'!$B$7:$R$2292,12,0)</f>
        <v>2.5569999999999999</v>
      </c>
      <c r="K28" s="61">
        <f t="shared" si="9"/>
        <v>18</v>
      </c>
      <c r="L28" s="60">
        <f>VLOOKUP($A28,'Return Data'!$B$7:$R$2292,13,0)</f>
        <v>2.2763</v>
      </c>
      <c r="M28" s="61">
        <f t="shared" si="10"/>
        <v>18</v>
      </c>
      <c r="N28" s="60">
        <f>VLOOKUP($A28,'Return Data'!$B$7:$R$2292,17,0)</f>
        <v>2.9224999999999999</v>
      </c>
      <c r="O28" s="61">
        <f t="shared" si="11"/>
        <v>19</v>
      </c>
      <c r="P28" s="60">
        <f>VLOOKUP($A28,'Return Data'!$B$7:$R$2292,14,0)</f>
        <v>5.5746000000000002</v>
      </c>
      <c r="Q28" s="61">
        <f t="shared" si="12"/>
        <v>16</v>
      </c>
      <c r="R28" s="60">
        <f>VLOOKUP($A28,'Return Data'!$B$7:$R$2292,16,0)</f>
        <v>7.8636999999999997</v>
      </c>
      <c r="S28" s="62">
        <f t="shared" si="13"/>
        <v>14</v>
      </c>
    </row>
    <row r="29" spans="1:19" x14ac:dyDescent="0.3">
      <c r="A29" s="77" t="s">
        <v>1059</v>
      </c>
      <c r="B29" s="59">
        <f>VLOOKUP($A29,'Return Data'!$B$7:$R$2292,3,0)</f>
        <v>44882</v>
      </c>
      <c r="C29" s="60">
        <f>VLOOKUP($A29,'Return Data'!$B$7:$R$2292,4,0)</f>
        <v>52.141199999999998</v>
      </c>
      <c r="D29" s="60">
        <f>VLOOKUP($A29,'Return Data'!$B$7:$R$2292,9,0)</f>
        <v>14.414099999999999</v>
      </c>
      <c r="E29" s="61">
        <f t="shared" si="1"/>
        <v>2</v>
      </c>
      <c r="F29" s="60">
        <f>VLOOKUP($A29,'Return Data'!$B$7:$R$2292,10,0)</f>
        <v>6.0407999999999999</v>
      </c>
      <c r="G29" s="61">
        <f t="shared" si="2"/>
        <v>6</v>
      </c>
      <c r="H29" s="60">
        <f>VLOOKUP($A29,'Return Data'!$B$7:$R$2292,11,0)</f>
        <v>7.4661999999999997</v>
      </c>
      <c r="I29" s="61">
        <f t="shared" si="8"/>
        <v>8</v>
      </c>
      <c r="J29" s="60">
        <f>VLOOKUP($A29,'Return Data'!$B$7:$R$2292,12,0)</f>
        <v>2.8167</v>
      </c>
      <c r="K29" s="61">
        <f t="shared" si="9"/>
        <v>14</v>
      </c>
      <c r="L29" s="60">
        <f>VLOOKUP($A29,'Return Data'!$B$7:$R$2292,13,0)</f>
        <v>2.2412999999999998</v>
      </c>
      <c r="M29" s="61">
        <f t="shared" si="10"/>
        <v>19</v>
      </c>
      <c r="N29" s="60">
        <f>VLOOKUP($A29,'Return Data'!$B$7:$R$2292,17,0)</f>
        <v>2.9952999999999999</v>
      </c>
      <c r="O29" s="61">
        <f t="shared" si="11"/>
        <v>18</v>
      </c>
      <c r="P29" s="60">
        <f>VLOOKUP($A29,'Return Data'!$B$7:$R$2292,14,0)</f>
        <v>5.2199</v>
      </c>
      <c r="Q29" s="61">
        <f t="shared" si="12"/>
        <v>18</v>
      </c>
      <c r="R29" s="60">
        <f>VLOOKUP($A29,'Return Data'!$B$7:$R$2292,16,0)</f>
        <v>7.1002999999999998</v>
      </c>
      <c r="S29" s="62">
        <f t="shared" si="13"/>
        <v>18</v>
      </c>
    </row>
    <row r="30" spans="1:19" x14ac:dyDescent="0.3">
      <c r="A30" s="77" t="s">
        <v>1061</v>
      </c>
      <c r="B30" s="59">
        <f>VLOOKUP($A30,'Return Data'!$B$7:$R$2292,3,0)</f>
        <v>44882</v>
      </c>
      <c r="C30" s="60">
        <f>VLOOKUP($A30,'Return Data'!$B$7:$R$2292,4,0)</f>
        <v>38.322000000000003</v>
      </c>
      <c r="D30" s="60">
        <f>VLOOKUP($A30,'Return Data'!$B$7:$R$2292,9,0)</f>
        <v>12.883900000000001</v>
      </c>
      <c r="E30" s="61">
        <f t="shared" si="1"/>
        <v>11</v>
      </c>
      <c r="F30" s="60">
        <f>VLOOKUP($A30,'Return Data'!$B$7:$R$2292,10,0)</f>
        <v>2.2938999999999998</v>
      </c>
      <c r="G30" s="61">
        <f t="shared" si="2"/>
        <v>26</v>
      </c>
      <c r="H30" s="60">
        <f>VLOOKUP($A30,'Return Data'!$B$7:$R$2292,11,0)</f>
        <v>6.0077999999999996</v>
      </c>
      <c r="I30" s="61">
        <f t="shared" si="8"/>
        <v>22</v>
      </c>
      <c r="J30" s="60">
        <f>VLOOKUP($A30,'Return Data'!$B$7:$R$2292,12,0)</f>
        <v>0.87790000000000001</v>
      </c>
      <c r="K30" s="61">
        <f t="shared" si="9"/>
        <v>25</v>
      </c>
      <c r="L30" s="60">
        <f>VLOOKUP($A30,'Return Data'!$B$7:$R$2292,13,0)</f>
        <v>0.9002</v>
      </c>
      <c r="M30" s="61">
        <f t="shared" si="10"/>
        <v>27</v>
      </c>
      <c r="N30" s="60">
        <f>VLOOKUP($A30,'Return Data'!$B$7:$R$2292,17,0)</f>
        <v>2.0640000000000001</v>
      </c>
      <c r="O30" s="61">
        <f t="shared" si="11"/>
        <v>24</v>
      </c>
      <c r="P30" s="60">
        <f>VLOOKUP($A30,'Return Data'!$B$7:$R$2292,14,0)</f>
        <v>4.5730000000000004</v>
      </c>
      <c r="Q30" s="61">
        <f t="shared" si="12"/>
        <v>24</v>
      </c>
      <c r="R30" s="60">
        <f>VLOOKUP($A30,'Return Data'!$B$7:$R$2292,16,0)</f>
        <v>6.7929000000000004</v>
      </c>
      <c r="S30" s="62">
        <f t="shared" si="13"/>
        <v>22</v>
      </c>
    </row>
    <row r="31" spans="1:19" x14ac:dyDescent="0.3">
      <c r="A31" s="77" t="s">
        <v>1063</v>
      </c>
      <c r="B31" s="59">
        <f>VLOOKUP($A31,'Return Data'!$B$7:$R$2292,3,0)</f>
        <v>44882</v>
      </c>
      <c r="C31" s="60">
        <f>VLOOKUP($A31,'Return Data'!$B$7:$R$2292,4,0)</f>
        <v>34.276200000000003</v>
      </c>
      <c r="D31" s="60">
        <f>VLOOKUP($A31,'Return Data'!$B$7:$R$2292,9,0)</f>
        <v>13.1013</v>
      </c>
      <c r="E31" s="61">
        <f t="shared" si="1"/>
        <v>8</v>
      </c>
      <c r="F31" s="60">
        <f>VLOOKUP($A31,'Return Data'!$B$7:$R$2292,10,0)</f>
        <v>6.4029999999999996</v>
      </c>
      <c r="G31" s="61">
        <f t="shared" si="2"/>
        <v>4</v>
      </c>
      <c r="H31" s="60">
        <f>VLOOKUP($A31,'Return Data'!$B$7:$R$2292,11,0)</f>
        <v>8.6728000000000005</v>
      </c>
      <c r="I31" s="61">
        <f t="shared" si="8"/>
        <v>3</v>
      </c>
      <c r="J31" s="60">
        <f>VLOOKUP($A31,'Return Data'!$B$7:$R$2292,12,0)</f>
        <v>4.2225999999999999</v>
      </c>
      <c r="K31" s="61">
        <f t="shared" si="9"/>
        <v>5</v>
      </c>
      <c r="L31" s="60">
        <f>VLOOKUP($A31,'Return Data'!$B$7:$R$2292,13,0)</f>
        <v>3.2696000000000001</v>
      </c>
      <c r="M31" s="61">
        <f t="shared" si="10"/>
        <v>9</v>
      </c>
      <c r="N31" s="60">
        <f>VLOOKUP($A31,'Return Data'!$B$7:$R$2292,17,0)</f>
        <v>3.6758000000000002</v>
      </c>
      <c r="O31" s="61">
        <f t="shared" si="11"/>
        <v>15</v>
      </c>
      <c r="P31" s="60">
        <f>VLOOKUP($A31,'Return Data'!$B$7:$R$2292,14,0)</f>
        <v>6.4637000000000002</v>
      </c>
      <c r="Q31" s="61">
        <f t="shared" si="12"/>
        <v>12</v>
      </c>
      <c r="R31" s="60">
        <f>VLOOKUP($A31,'Return Data'!$B$7:$R$2292,16,0)</f>
        <v>8.1235999999999997</v>
      </c>
      <c r="S31" s="62">
        <f t="shared" si="13"/>
        <v>9</v>
      </c>
    </row>
    <row r="32" spans="1:19" x14ac:dyDescent="0.3">
      <c r="A32" s="77" t="s">
        <v>1064</v>
      </c>
      <c r="B32" s="59">
        <f>VLOOKUP($A32,'Return Data'!$B$7:$R$2292,3,0)</f>
        <v>44882</v>
      </c>
      <c r="C32" s="60">
        <f>VLOOKUP($A32,'Return Data'!$B$7:$R$2292,4,0)</f>
        <v>58.7714</v>
      </c>
      <c r="D32" s="60">
        <f>VLOOKUP($A32,'Return Data'!$B$7:$R$2292,9,0)</f>
        <v>13.393000000000001</v>
      </c>
      <c r="E32" s="61">
        <f t="shared" si="1"/>
        <v>6</v>
      </c>
      <c r="F32" s="60">
        <f>VLOOKUP($A32,'Return Data'!$B$7:$R$2292,10,0)</f>
        <v>1.9298999999999999</v>
      </c>
      <c r="G32" s="61">
        <f t="shared" si="2"/>
        <v>27</v>
      </c>
      <c r="H32" s="60">
        <f>VLOOKUP($A32,'Return Data'!$B$7:$R$2292,11,0)</f>
        <v>5.8319999999999999</v>
      </c>
      <c r="I32" s="61">
        <f t="shared" si="8"/>
        <v>25</v>
      </c>
      <c r="J32" s="60">
        <f>VLOOKUP($A32,'Return Data'!$B$7:$R$2292,12,0)</f>
        <v>0.37440000000000001</v>
      </c>
      <c r="K32" s="61">
        <f t="shared" si="9"/>
        <v>27</v>
      </c>
      <c r="L32" s="60">
        <f>VLOOKUP($A32,'Return Data'!$B$7:$R$2292,13,0)</f>
        <v>0.9294</v>
      </c>
      <c r="M32" s="61">
        <f t="shared" si="10"/>
        <v>26</v>
      </c>
      <c r="N32" s="60">
        <f>VLOOKUP($A32,'Return Data'!$B$7:$R$2292,17,0)</f>
        <v>1.8677999999999999</v>
      </c>
      <c r="O32" s="61">
        <f t="shared" si="11"/>
        <v>26</v>
      </c>
      <c r="P32" s="60">
        <f>VLOOKUP($A32,'Return Data'!$B$7:$R$2292,14,0)</f>
        <v>5.1764000000000001</v>
      </c>
      <c r="Q32" s="61">
        <f t="shared" si="12"/>
        <v>19</v>
      </c>
      <c r="R32" s="60">
        <f>VLOOKUP($A32,'Return Data'!$B$7:$R$2292,16,0)</f>
        <v>7.9489999999999998</v>
      </c>
      <c r="S32" s="62">
        <f t="shared" si="13"/>
        <v>13</v>
      </c>
    </row>
    <row r="33" spans="1:19" x14ac:dyDescent="0.3">
      <c r="A33" s="77" t="s">
        <v>1996</v>
      </c>
      <c r="B33" s="59">
        <f>VLOOKUP($A33,'Return Data'!$B$7:$R$2292,3,0)</f>
        <v>44882</v>
      </c>
      <c r="C33" s="60">
        <f>VLOOKUP($A33,'Return Data'!$B$7:$R$2292,4,0)</f>
        <v>56.3673</v>
      </c>
      <c r="D33" s="60">
        <f>VLOOKUP($A33,'Return Data'!$B$7:$R$2292,9,0)</f>
        <v>13.5199</v>
      </c>
      <c r="E33" s="61">
        <f t="shared" si="1"/>
        <v>5</v>
      </c>
      <c r="F33" s="60">
        <f>VLOOKUP($A33,'Return Data'!$B$7:$R$2292,10,0)</f>
        <v>2.4068999999999998</v>
      </c>
      <c r="G33" s="61">
        <f t="shared" si="2"/>
        <v>25</v>
      </c>
      <c r="H33" s="60">
        <f>VLOOKUP($A33,'Return Data'!$B$7:$R$2292,11,0)</f>
        <v>6.2361000000000004</v>
      </c>
      <c r="I33" s="61">
        <f t="shared" si="8"/>
        <v>20</v>
      </c>
      <c r="J33" s="60">
        <f>VLOOKUP($A33,'Return Data'!$B$7:$R$2292,12,0)</f>
        <v>0.8085</v>
      </c>
      <c r="K33" s="61">
        <f t="shared" si="9"/>
        <v>26</v>
      </c>
      <c r="L33" s="60">
        <f>VLOOKUP($A33,'Return Data'!$B$7:$R$2292,13,0)</f>
        <v>0.95189999999999997</v>
      </c>
      <c r="M33" s="61">
        <f t="shared" si="10"/>
        <v>25</v>
      </c>
      <c r="N33" s="60">
        <f>VLOOKUP($A33,'Return Data'!$B$7:$R$2292,17,0)</f>
        <v>1.9854000000000001</v>
      </c>
      <c r="O33" s="61">
        <f t="shared" si="11"/>
        <v>25</v>
      </c>
      <c r="P33" s="60">
        <f>VLOOKUP($A33,'Return Data'!$B$7:$R$2292,14,0)</f>
        <v>4.8406000000000002</v>
      </c>
      <c r="Q33" s="61">
        <f t="shared" si="12"/>
        <v>21</v>
      </c>
      <c r="R33" s="60">
        <f>VLOOKUP($A33,'Return Data'!$B$7:$R$2292,16,0)</f>
        <v>5.1890000000000001</v>
      </c>
      <c r="S33" s="62">
        <f t="shared" si="13"/>
        <v>26</v>
      </c>
    </row>
    <row r="34" spans="1:19" x14ac:dyDescent="0.3">
      <c r="A34" s="77" t="s">
        <v>1066</v>
      </c>
      <c r="B34" s="59">
        <f>VLOOKUP($A34,'Return Data'!$B$7:$R$2292,3,0)</f>
        <v>44882</v>
      </c>
      <c r="C34" s="60">
        <f>VLOOKUP($A34,'Return Data'!$B$7:$R$2292,4,0)</f>
        <v>69.504099999999994</v>
      </c>
      <c r="D34" s="60">
        <f>VLOOKUP($A34,'Return Data'!$B$7:$R$2292,9,0)</f>
        <v>12.5825</v>
      </c>
      <c r="E34" s="61">
        <f t="shared" si="1"/>
        <v>17</v>
      </c>
      <c r="F34" s="60">
        <f>VLOOKUP($A34,'Return Data'!$B$7:$R$2292,10,0)</f>
        <v>6.1538000000000004</v>
      </c>
      <c r="G34" s="61">
        <f t="shared" si="2"/>
        <v>5</v>
      </c>
      <c r="H34" s="60">
        <f>VLOOKUP($A34,'Return Data'!$B$7:$R$2292,11,0)</f>
        <v>7.3979999999999997</v>
      </c>
      <c r="I34" s="61">
        <f t="shared" si="8"/>
        <v>9</v>
      </c>
      <c r="J34" s="60">
        <f>VLOOKUP($A34,'Return Data'!$B$7:$R$2292,12,0)</f>
        <v>2.8563000000000001</v>
      </c>
      <c r="K34" s="61">
        <f t="shared" si="9"/>
        <v>13</v>
      </c>
      <c r="L34" s="60">
        <f>VLOOKUP($A34,'Return Data'!$B$7:$R$2292,13,0)</f>
        <v>2.6547999999999998</v>
      </c>
      <c r="M34" s="61">
        <f t="shared" si="10"/>
        <v>14</v>
      </c>
      <c r="N34" s="60">
        <f>VLOOKUP($A34,'Return Data'!$B$7:$R$2292,17,0)</f>
        <v>3.8264999999999998</v>
      </c>
      <c r="O34" s="61">
        <f t="shared" si="11"/>
        <v>12</v>
      </c>
      <c r="P34" s="60">
        <f>VLOOKUP($A34,'Return Data'!$B$7:$R$2292,14,0)</f>
        <v>6.7202999999999999</v>
      </c>
      <c r="Q34" s="61">
        <f t="shared" si="12"/>
        <v>8</v>
      </c>
      <c r="R34" s="60">
        <f>VLOOKUP($A34,'Return Data'!$B$7:$R$2292,16,0)</f>
        <v>7.7252000000000001</v>
      </c>
      <c r="S34" s="62">
        <f t="shared" si="13"/>
        <v>16</v>
      </c>
    </row>
    <row r="35" spans="1:19" x14ac:dyDescent="0.3">
      <c r="A35" s="77" t="s">
        <v>1068</v>
      </c>
      <c r="B35" s="59">
        <f>VLOOKUP($A35,'Return Data'!$B$7:$R$2292,3,0)</f>
        <v>44882</v>
      </c>
      <c r="C35" s="60">
        <f>VLOOKUP($A35,'Return Data'!$B$7:$R$2292,4,0)</f>
        <v>62.284300000000002</v>
      </c>
      <c r="D35" s="60">
        <f>VLOOKUP($A35,'Return Data'!$B$7:$R$2292,9,0)</f>
        <v>12.8652</v>
      </c>
      <c r="E35" s="61">
        <f t="shared" si="1"/>
        <v>12</v>
      </c>
      <c r="F35" s="60">
        <f>VLOOKUP($A35,'Return Data'!$B$7:$R$2292,10,0)</f>
        <v>4.4451000000000001</v>
      </c>
      <c r="G35" s="61">
        <f t="shared" si="2"/>
        <v>15</v>
      </c>
      <c r="H35" s="60">
        <f>VLOOKUP($A35,'Return Data'!$B$7:$R$2292,11,0)</f>
        <v>7.3605999999999998</v>
      </c>
      <c r="I35" s="61">
        <f t="shared" si="8"/>
        <v>10</v>
      </c>
      <c r="J35" s="60">
        <f>VLOOKUP($A35,'Return Data'!$B$7:$R$2292,12,0)</f>
        <v>3.1631</v>
      </c>
      <c r="K35" s="61">
        <f t="shared" si="9"/>
        <v>10</v>
      </c>
      <c r="L35" s="60">
        <f>VLOOKUP($A35,'Return Data'!$B$7:$R$2292,13,0)</f>
        <v>2.6537000000000002</v>
      </c>
      <c r="M35" s="61">
        <f t="shared" si="10"/>
        <v>15</v>
      </c>
      <c r="N35" s="60">
        <f>VLOOKUP($A35,'Return Data'!$B$7:$R$2292,17,0)</f>
        <v>2.3065000000000002</v>
      </c>
      <c r="O35" s="61">
        <f t="shared" si="11"/>
        <v>22</v>
      </c>
      <c r="P35" s="60">
        <f>VLOOKUP($A35,'Return Data'!$B$7:$R$2292,14,0)</f>
        <v>4.7484999999999999</v>
      </c>
      <c r="Q35" s="61">
        <f t="shared" si="12"/>
        <v>22</v>
      </c>
      <c r="R35" s="60">
        <f>VLOOKUP($A35,'Return Data'!$B$7:$R$2292,16,0)</f>
        <v>6.8871000000000002</v>
      </c>
      <c r="S35" s="62">
        <f t="shared" si="13"/>
        <v>21</v>
      </c>
    </row>
    <row r="36" spans="1:19" x14ac:dyDescent="0.3">
      <c r="A36" s="77" t="s">
        <v>1070</v>
      </c>
      <c r="B36" s="59">
        <f>VLOOKUP($A36,'Return Data'!$B$7:$R$2292,3,0)</f>
        <v>44882</v>
      </c>
      <c r="C36" s="60">
        <f>VLOOKUP($A36,'Return Data'!$B$7:$R$2292,4,0)</f>
        <v>81.184899999999999</v>
      </c>
      <c r="D36" s="60">
        <f>VLOOKUP($A36,'Return Data'!$B$7:$R$2292,9,0)</f>
        <v>12.886100000000001</v>
      </c>
      <c r="E36" s="61">
        <f t="shared" si="1"/>
        <v>10</v>
      </c>
      <c r="F36" s="60">
        <f>VLOOKUP($A36,'Return Data'!$B$7:$R$2292,10,0)</f>
        <v>10.212300000000001</v>
      </c>
      <c r="G36" s="61">
        <f t="shared" si="2"/>
        <v>1</v>
      </c>
      <c r="H36" s="60">
        <f>VLOOKUP($A36,'Return Data'!$B$7:$R$2292,11,0)</f>
        <v>8.1499000000000006</v>
      </c>
      <c r="I36" s="61">
        <f t="shared" si="8"/>
        <v>5</v>
      </c>
      <c r="J36" s="60">
        <f>VLOOKUP($A36,'Return Data'!$B$7:$R$2292,12,0)</f>
        <v>5.2122000000000002</v>
      </c>
      <c r="K36" s="61">
        <f t="shared" si="9"/>
        <v>3</v>
      </c>
      <c r="L36" s="60">
        <f>VLOOKUP($A36,'Return Data'!$B$7:$R$2292,13,0)</f>
        <v>3.4613999999999998</v>
      </c>
      <c r="M36" s="61">
        <f t="shared" si="10"/>
        <v>7</v>
      </c>
      <c r="N36" s="60">
        <f>VLOOKUP($A36,'Return Data'!$B$7:$R$2292,17,0)</f>
        <v>3.5059</v>
      </c>
      <c r="O36" s="61">
        <f t="shared" si="11"/>
        <v>16</v>
      </c>
      <c r="P36" s="60">
        <f>VLOOKUP($A36,'Return Data'!$B$7:$R$2292,14,0)</f>
        <v>6.1135000000000002</v>
      </c>
      <c r="Q36" s="61">
        <f t="shared" si="12"/>
        <v>13</v>
      </c>
      <c r="R36" s="60">
        <f>VLOOKUP($A36,'Return Data'!$B$7:$R$2292,16,0)</f>
        <v>8.0189000000000004</v>
      </c>
      <c r="S36" s="62">
        <f t="shared" si="13"/>
        <v>11</v>
      </c>
    </row>
    <row r="37" spans="1:19" x14ac:dyDescent="0.3">
      <c r="A37" s="77" t="s">
        <v>1071</v>
      </c>
      <c r="B37" s="59">
        <f>VLOOKUP($A37,'Return Data'!$B$7:$R$2292,3,0)</f>
        <v>44882</v>
      </c>
      <c r="C37" s="60">
        <f>VLOOKUP($A37,'Return Data'!$B$7:$R$2292,4,0)</f>
        <v>61.573799999999999</v>
      </c>
      <c r="D37" s="60">
        <f>VLOOKUP($A37,'Return Data'!$B$7:$R$2292,9,0)</f>
        <v>12.0875</v>
      </c>
      <c r="E37" s="61">
        <f t="shared" si="1"/>
        <v>21</v>
      </c>
      <c r="F37" s="60">
        <f>VLOOKUP($A37,'Return Data'!$B$7:$R$2292,10,0)</f>
        <v>5.8007</v>
      </c>
      <c r="G37" s="61">
        <f t="shared" si="2"/>
        <v>8</v>
      </c>
      <c r="H37" s="60">
        <f>VLOOKUP($A37,'Return Data'!$B$7:$R$2292,11,0)</f>
        <v>7.7824999999999998</v>
      </c>
      <c r="I37" s="61">
        <f t="shared" si="8"/>
        <v>7</v>
      </c>
      <c r="J37" s="60">
        <f>VLOOKUP($A37,'Return Data'!$B$7:$R$2292,12,0)</f>
        <v>3.4964</v>
      </c>
      <c r="K37" s="61">
        <f t="shared" si="9"/>
        <v>8</v>
      </c>
      <c r="L37" s="60">
        <f>VLOOKUP($A37,'Return Data'!$B$7:$R$2292,13,0)</f>
        <v>3.1562999999999999</v>
      </c>
      <c r="M37" s="61">
        <f t="shared" si="10"/>
        <v>10</v>
      </c>
      <c r="N37" s="60">
        <f>VLOOKUP($A37,'Return Data'!$B$7:$R$2292,17,0)</f>
        <v>3.9554</v>
      </c>
      <c r="O37" s="61">
        <f t="shared" si="11"/>
        <v>11</v>
      </c>
      <c r="P37" s="60">
        <f>VLOOKUP($A37,'Return Data'!$B$7:$R$2292,14,0)</f>
        <v>7.1898</v>
      </c>
      <c r="Q37" s="61">
        <f t="shared" si="12"/>
        <v>4</v>
      </c>
      <c r="R37" s="60">
        <f>VLOOKUP($A37,'Return Data'!$B$7:$R$2292,16,0)</f>
        <v>8.1473999999999993</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44882</v>
      </c>
      <c r="C40" s="60">
        <f>VLOOKUP($A40,'Return Data'!$B$7:$R$2292,4,0)</f>
        <v>65.379300000000001</v>
      </c>
      <c r="D40" s="60">
        <f>VLOOKUP($A40,'Return Data'!$B$7:$R$2292,9,0)</f>
        <v>12.3362</v>
      </c>
      <c r="E40" s="61">
        <f t="shared" si="1"/>
        <v>20</v>
      </c>
      <c r="F40" s="60">
        <f>VLOOKUP($A40,'Return Data'!$B$7:$R$2292,10,0)</f>
        <v>4.9333999999999998</v>
      </c>
      <c r="G40" s="61">
        <f t="shared" si="2"/>
        <v>12</v>
      </c>
      <c r="H40" s="60">
        <f>VLOOKUP($A40,'Return Data'!$B$7:$R$2292,11,0)</f>
        <v>5.8914</v>
      </c>
      <c r="I40" s="61">
        <f t="shared" si="8"/>
        <v>24</v>
      </c>
      <c r="J40" s="60">
        <f>VLOOKUP($A40,'Return Data'!$B$7:$R$2292,12,0)</f>
        <v>13.214600000000001</v>
      </c>
      <c r="K40" s="61">
        <f t="shared" si="9"/>
        <v>2</v>
      </c>
      <c r="L40" s="60">
        <f>VLOOKUP($A40,'Return Data'!$B$7:$R$2292,13,0)</f>
        <v>9.5086999999999993</v>
      </c>
      <c r="M40" s="61">
        <f t="shared" si="10"/>
        <v>2</v>
      </c>
      <c r="N40" s="60">
        <f>VLOOKUP($A40,'Return Data'!$B$7:$R$2292,17,0)</f>
        <v>9.9580000000000002</v>
      </c>
      <c r="O40" s="61">
        <f t="shared" si="11"/>
        <v>3</v>
      </c>
      <c r="P40" s="60">
        <f>VLOOKUP($A40,'Return Data'!$B$7:$R$2292,14,0)</f>
        <v>7.1791</v>
      </c>
      <c r="Q40" s="61">
        <f t="shared" si="12"/>
        <v>5</v>
      </c>
      <c r="R40" s="60">
        <f>VLOOKUP($A40,'Return Data'!$B$7:$R$2292,16,0)</f>
        <v>6.7916999999999996</v>
      </c>
      <c r="S40" s="62">
        <f t="shared" si="13"/>
        <v>23</v>
      </c>
    </row>
    <row r="41" spans="1:19" x14ac:dyDescent="0.3">
      <c r="A41" s="77" t="s">
        <v>953</v>
      </c>
      <c r="B41" s="59">
        <f>VLOOKUP($A41,'Return Data'!$B$7:$R$2292,3,0)</f>
        <v>44882</v>
      </c>
      <c r="C41" s="60">
        <f>VLOOKUP($A41,'Return Data'!$B$7:$R$2292,4,0)</f>
        <v>78.643000000000001</v>
      </c>
      <c r="D41" s="60">
        <f>VLOOKUP($A41,'Return Data'!$B$7:$R$2292,9,0)</f>
        <v>13.9876</v>
      </c>
      <c r="E41" s="61">
        <f t="shared" si="1"/>
        <v>3</v>
      </c>
      <c r="F41" s="60">
        <f>VLOOKUP($A41,'Return Data'!$B$7:$R$2292,10,0)</f>
        <v>4.1540999999999997</v>
      </c>
      <c r="G41" s="61">
        <f t="shared" si="2"/>
        <v>19</v>
      </c>
      <c r="H41" s="60">
        <f>VLOOKUP($A41,'Return Data'!$B$7:$R$2292,11,0)</f>
        <v>8.2041000000000004</v>
      </c>
      <c r="I41" s="61">
        <f t="shared" si="8"/>
        <v>4</v>
      </c>
      <c r="J41" s="60">
        <f>VLOOKUP($A41,'Return Data'!$B$7:$R$2292,12,0)</f>
        <v>1.7871999999999999</v>
      </c>
      <c r="K41" s="61">
        <f t="shared" si="9"/>
        <v>21</v>
      </c>
      <c r="L41" s="60">
        <f>VLOOKUP($A41,'Return Data'!$B$7:$R$2292,13,0)</f>
        <v>0.98</v>
      </c>
      <c r="M41" s="61">
        <f t="shared" si="10"/>
        <v>24</v>
      </c>
      <c r="N41" s="60">
        <f>VLOOKUP($A41,'Return Data'!$B$7:$R$2292,17,0)</f>
        <v>1.4209000000000001</v>
      </c>
      <c r="O41" s="61">
        <f t="shared" si="11"/>
        <v>27</v>
      </c>
      <c r="P41" s="60">
        <f>VLOOKUP($A41,'Return Data'!$B$7:$R$2292,14,0)</f>
        <v>4.9775999999999998</v>
      </c>
      <c r="Q41" s="61">
        <f t="shared" si="12"/>
        <v>20</v>
      </c>
      <c r="R41" s="60">
        <f>VLOOKUP($A41,'Return Data'!$B$7:$R$2292,16,0)</f>
        <v>8.0986999999999991</v>
      </c>
      <c r="S41" s="62">
        <f t="shared" si="13"/>
        <v>10</v>
      </c>
    </row>
    <row r="42" spans="1:19" x14ac:dyDescent="0.3">
      <c r="A42" s="77" t="s">
        <v>955</v>
      </c>
      <c r="B42" s="59">
        <f>VLOOKUP($A42,'Return Data'!$B$7:$R$2292,3,0)</f>
        <v>44882</v>
      </c>
      <c r="C42" s="60">
        <f>VLOOKUP($A42,'Return Data'!$B$7:$R$2292,4,0)</f>
        <v>14.5299</v>
      </c>
      <c r="D42" s="60">
        <f>VLOOKUP($A42,'Return Data'!$B$7:$R$2292,9,0)</f>
        <v>18.327200000000001</v>
      </c>
      <c r="E42" s="61">
        <f t="shared" si="1"/>
        <v>1</v>
      </c>
      <c r="F42" s="60">
        <f>VLOOKUP($A42,'Return Data'!$B$7:$R$2292,10,0)</f>
        <v>8.0882000000000005</v>
      </c>
      <c r="G42" s="61">
        <f t="shared" si="2"/>
        <v>2</v>
      </c>
      <c r="H42" s="60">
        <f>VLOOKUP($A42,'Return Data'!$B$7:$R$2292,11,0)</f>
        <v>10.519299999999999</v>
      </c>
      <c r="I42" s="61">
        <f t="shared" si="8"/>
        <v>2</v>
      </c>
      <c r="J42" s="60">
        <f>VLOOKUP($A42,'Return Data'!$B$7:$R$2292,12,0)</f>
        <v>2.0678000000000001</v>
      </c>
      <c r="K42" s="61">
        <f t="shared" si="9"/>
        <v>20</v>
      </c>
      <c r="L42" s="60">
        <f>VLOOKUP($A42,'Return Data'!$B$7:$R$2292,13,0)</f>
        <v>2.0251000000000001</v>
      </c>
      <c r="M42" s="61">
        <f t="shared" si="10"/>
        <v>21</v>
      </c>
      <c r="N42" s="60">
        <f>VLOOKUP($A42,'Return Data'!$B$7:$R$2292,17,0)</f>
        <v>2.7625000000000002</v>
      </c>
      <c r="O42" s="61">
        <f t="shared" si="11"/>
        <v>20</v>
      </c>
      <c r="P42" s="60">
        <f>VLOOKUP($A42,'Return Data'!$B$7:$R$2292,14,0)</f>
        <v>6.0178000000000003</v>
      </c>
      <c r="Q42" s="61">
        <f t="shared" si="12"/>
        <v>14</v>
      </c>
      <c r="R42" s="60">
        <f>VLOOKUP($A42,'Return Data'!$B$7:$R$2292,16,0)</f>
        <v>8.9261999999999997</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10.100876470588235</v>
      </c>
      <c r="E44" s="83"/>
      <c r="F44" s="84">
        <f>AVERAGE(F8:F42)</f>
        <v>3.8498558823529416</v>
      </c>
      <c r="G44" s="83"/>
      <c r="H44" s="84">
        <f>AVERAGE(H8:H42)</f>
        <v>6.4850352941176457</v>
      </c>
      <c r="I44" s="83"/>
      <c r="J44" s="84">
        <f>AVERAGE(J8:J42)</f>
        <v>3.1164235294117639</v>
      </c>
      <c r="K44" s="83"/>
      <c r="L44" s="84">
        <f>AVERAGE(L8:L42)</f>
        <v>2.9260941176470583</v>
      </c>
      <c r="M44" s="83"/>
      <c r="N44" s="84">
        <f>AVERAGE(N8:N42)</f>
        <v>3.9410838709677414</v>
      </c>
      <c r="O44" s="83"/>
      <c r="P44" s="84">
        <f>AVERAGE(P8:P42)</f>
        <v>5.1675266666666655</v>
      </c>
      <c r="Q44" s="83"/>
      <c r="R44" s="84">
        <f>AVERAGE(R8:R42)</f>
        <v>5.8156228571428574</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-2.8748999999999998</v>
      </c>
      <c r="Q45" s="83"/>
      <c r="R45" s="84">
        <f>MIN(R8:R42)</f>
        <v>0</v>
      </c>
      <c r="S45" s="85"/>
    </row>
    <row r="46" spans="1:19" ht="15" thickBot="1" x14ac:dyDescent="0.35">
      <c r="A46" s="86" t="s">
        <v>29</v>
      </c>
      <c r="B46" s="87"/>
      <c r="C46" s="87"/>
      <c r="D46" s="88">
        <f>MAX(D8:D42)</f>
        <v>18.327200000000001</v>
      </c>
      <c r="E46" s="87"/>
      <c r="F46" s="88">
        <f>MAX(F8:F42)</f>
        <v>10.212300000000001</v>
      </c>
      <c r="G46" s="87"/>
      <c r="H46" s="88">
        <f>MAX(H8:H42)</f>
        <v>39.182400000000001</v>
      </c>
      <c r="I46" s="87"/>
      <c r="J46" s="88">
        <f>MAX(J8:J42)</f>
        <v>26.69</v>
      </c>
      <c r="K46" s="87"/>
      <c r="L46" s="88">
        <f>MAX(L8:L42)</f>
        <v>25.394500000000001</v>
      </c>
      <c r="M46" s="87"/>
      <c r="N46" s="88">
        <f>MAX(N8:N42)</f>
        <v>17.8568</v>
      </c>
      <c r="O46" s="87"/>
      <c r="P46" s="88">
        <f>MAX(P8:P42)</f>
        <v>11.298999999999999</v>
      </c>
      <c r="Q46" s="87"/>
      <c r="R46" s="88">
        <f>MAX(R8:R42)</f>
        <v>9.6288999999999998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44882</v>
      </c>
      <c r="C8" s="60">
        <f>VLOOKUP($A8,'Return Data'!$B$7:$R$2292,4,0)</f>
        <v>31.272200000000002</v>
      </c>
      <c r="D8" s="60">
        <f>VLOOKUP($A8,'Return Data'!$B$7:$R$2292,9,0)</f>
        <v>11.166700000000001</v>
      </c>
      <c r="E8" s="61">
        <f>RANK(D8,D$8:D$42,0)</f>
        <v>22</v>
      </c>
      <c r="F8" s="60">
        <f>VLOOKUP($A8,'Return Data'!$B$7:$R$2292,10,0)</f>
        <v>5.7191999999999998</v>
      </c>
      <c r="G8" s="61">
        <f>RANK(F8,F$8:F$42,0)</f>
        <v>4</v>
      </c>
      <c r="H8" s="60">
        <f>VLOOKUP($A8,'Return Data'!$B$7:$R$2292,11,0)</f>
        <v>38.344700000000003</v>
      </c>
      <c r="I8" s="61">
        <f>RANK(H8,H$8:H$42,0)</f>
        <v>1</v>
      </c>
      <c r="J8" s="60">
        <f>VLOOKUP($A8,'Return Data'!$B$7:$R$2292,12,0)</f>
        <v>25.776499999999999</v>
      </c>
      <c r="K8" s="61">
        <f>RANK(J8,J$8:J$42,0)</f>
        <v>1</v>
      </c>
      <c r="L8" s="60">
        <f>VLOOKUP($A8,'Return Data'!$B$7:$R$2292,13,0)</f>
        <v>24.470400000000001</v>
      </c>
      <c r="M8" s="61">
        <f>RANK(L8,L$8:L$42,0)</f>
        <v>1</v>
      </c>
      <c r="N8" s="60">
        <f>VLOOKUP($A8,'Return Data'!$B$7:$R$2292,17,0)</f>
        <v>17.1068</v>
      </c>
      <c r="O8" s="61">
        <f>RANK(N8,N$8:N$42,0)</f>
        <v>1</v>
      </c>
      <c r="P8" s="60">
        <f>VLOOKUP($A8,'Return Data'!$B$7:$R$2292,14,0)</f>
        <v>10.532</v>
      </c>
      <c r="Q8" s="61">
        <f>RANK(P8,P$8:P$42,0)</f>
        <v>1</v>
      </c>
      <c r="R8" s="60">
        <f>VLOOKUP($A8,'Return Data'!$B$7:$R$2292,16,0)</f>
        <v>8.7065000000000001</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44882</v>
      </c>
      <c r="C10" s="60">
        <f>VLOOKUP($A10,'Return Data'!$B$7:$R$2292,4,0)</f>
        <v>22.795300000000001</v>
      </c>
      <c r="D10" s="60">
        <f>VLOOKUP($A10,'Return Data'!$B$7:$R$2292,9,0)</f>
        <v>10.111700000000001</v>
      </c>
      <c r="E10" s="61">
        <f t="shared" ref="E10:E42" si="2">RANK(D10,D$8:D$42,0)</f>
        <v>26</v>
      </c>
      <c r="F10" s="60">
        <f>VLOOKUP($A10,'Return Data'!$B$7:$R$2292,10,0)</f>
        <v>4.1521999999999997</v>
      </c>
      <c r="G10" s="61">
        <f t="shared" ref="G10:G42" si="3">RANK(F10,F$8:F$42,0)</f>
        <v>13</v>
      </c>
      <c r="H10" s="60">
        <f>VLOOKUP($A10,'Return Data'!$B$7:$R$2292,11,0)</f>
        <v>6.3159999999999998</v>
      </c>
      <c r="I10" s="61">
        <f t="shared" ref="I10:I42" si="4">RANK(H10,H$8:H$42,0)</f>
        <v>12</v>
      </c>
      <c r="J10" s="60">
        <f>VLOOKUP($A10,'Return Data'!$B$7:$R$2292,12,0)</f>
        <v>3.5030000000000001</v>
      </c>
      <c r="K10" s="61">
        <f t="shared" ref="K10:K40" si="5">RANK(J10,J$8:J$42,0)</f>
        <v>6</v>
      </c>
      <c r="L10" s="60">
        <f>VLOOKUP($A10,'Return Data'!$B$7:$R$2292,13,0)</f>
        <v>3.6347999999999998</v>
      </c>
      <c r="M10" s="61">
        <f t="shared" ref="M10:M40" si="6">RANK(L10,L$8:L$42,0)</f>
        <v>4</v>
      </c>
      <c r="N10" s="60">
        <f>VLOOKUP($A10,'Return Data'!$B$7:$R$2292,17,0)</f>
        <v>4.7453000000000003</v>
      </c>
      <c r="O10" s="61">
        <f t="shared" ref="O10:O40" si="7">RANK(N10,N$8:N$42,0)</f>
        <v>5</v>
      </c>
      <c r="P10" s="60">
        <f>VLOOKUP($A10,'Return Data'!$B$7:$R$2292,14,0)</f>
        <v>6.5867000000000004</v>
      </c>
      <c r="Q10" s="61">
        <f t="shared" ref="Q10:Q40" si="8">RANK(P10,P$8:P$42,0)</f>
        <v>5</v>
      </c>
      <c r="R10" s="60">
        <f>VLOOKUP($A10,'Return Data'!$B$7:$R$2292,16,0)</f>
        <v>8.0466999999999995</v>
      </c>
      <c r="S10" s="62">
        <f t="shared" si="1"/>
        <v>8</v>
      </c>
    </row>
    <row r="11" spans="1:19" x14ac:dyDescent="0.3">
      <c r="A11" s="77" t="s">
        <v>1995</v>
      </c>
      <c r="B11" s="59">
        <f>VLOOKUP($A11,'Return Data'!$B$7:$R$2292,3,0)</f>
        <v>44882</v>
      </c>
      <c r="C11" s="60">
        <f>VLOOKUP($A11,'Return Data'!$B$7:$R$2292,4,0)</f>
        <v>15.6205</v>
      </c>
      <c r="D11" s="60">
        <f>VLOOKUP($A11,'Return Data'!$B$7:$R$2292,9,0)</f>
        <v>12.238899999999999</v>
      </c>
      <c r="E11" s="61">
        <f t="shared" si="2"/>
        <v>11</v>
      </c>
      <c r="F11" s="60">
        <f>VLOOKUP($A11,'Return Data'!$B$7:$R$2292,10,0)</f>
        <v>5.1898999999999997</v>
      </c>
      <c r="G11" s="61">
        <f t="shared" si="3"/>
        <v>5</v>
      </c>
      <c r="H11" s="60">
        <f>VLOOKUP($A11,'Return Data'!$B$7:$R$2292,11,0)</f>
        <v>6.9276</v>
      </c>
      <c r="I11" s="61">
        <f t="shared" si="4"/>
        <v>8</v>
      </c>
      <c r="J11" s="60">
        <f>VLOOKUP($A11,'Return Data'!$B$7:$R$2292,12,0)</f>
        <v>2.2435999999999998</v>
      </c>
      <c r="K11" s="61">
        <f t="shared" si="5"/>
        <v>13</v>
      </c>
      <c r="L11" s="60">
        <f>VLOOKUP($A11,'Return Data'!$B$7:$R$2292,13,0)</f>
        <v>2.4805999999999999</v>
      </c>
      <c r="M11" s="61">
        <f t="shared" si="6"/>
        <v>11</v>
      </c>
      <c r="N11" s="60">
        <f>VLOOKUP($A11,'Return Data'!$B$7:$R$2292,17,0)</f>
        <v>2.5484</v>
      </c>
      <c r="O11" s="61">
        <f t="shared" si="7"/>
        <v>16</v>
      </c>
      <c r="P11" s="60">
        <f>VLOOKUP($A11,'Return Data'!$B$7:$R$2292,14,0)</f>
        <v>4.0960000000000001</v>
      </c>
      <c r="Q11" s="61">
        <f t="shared" si="8"/>
        <v>22</v>
      </c>
      <c r="R11" s="60">
        <f>VLOOKUP($A11,'Return Data'!$B$7:$R$2292,16,0)</f>
        <v>5.2468000000000004</v>
      </c>
      <c r="S11" s="62">
        <f t="shared" si="1"/>
        <v>26</v>
      </c>
    </row>
    <row r="12" spans="1:19" x14ac:dyDescent="0.3">
      <c r="A12" s="77" t="s">
        <v>1015</v>
      </c>
      <c r="B12" s="59">
        <f>VLOOKUP($A12,'Return Data'!$B$7:$R$2292,3,0)</f>
        <v>44882</v>
      </c>
      <c r="C12" s="60">
        <f>VLOOKUP($A12,'Return Data'!$B$7:$R$2292,4,0)</f>
        <v>67.214799999999997</v>
      </c>
      <c r="D12" s="60">
        <f>VLOOKUP($A12,'Return Data'!$B$7:$R$2292,9,0)</f>
        <v>13.571099999999999</v>
      </c>
      <c r="E12" s="61">
        <f t="shared" si="2"/>
        <v>2</v>
      </c>
      <c r="F12" s="60">
        <f>VLOOKUP($A12,'Return Data'!$B$7:$R$2292,10,0)</f>
        <v>3.9927000000000001</v>
      </c>
      <c r="G12" s="61">
        <f t="shared" si="3"/>
        <v>15</v>
      </c>
      <c r="H12" s="60">
        <f>VLOOKUP($A12,'Return Data'!$B$7:$R$2292,11,0)</f>
        <v>6.2138</v>
      </c>
      <c r="I12" s="61">
        <f t="shared" si="4"/>
        <v>13</v>
      </c>
      <c r="J12" s="60">
        <f>VLOOKUP($A12,'Return Data'!$B$7:$R$2292,12,0)</f>
        <v>2.5832999999999999</v>
      </c>
      <c r="K12" s="61">
        <f t="shared" si="5"/>
        <v>10</v>
      </c>
      <c r="L12" s="60">
        <f>VLOOKUP($A12,'Return Data'!$B$7:$R$2292,13,0)</f>
        <v>2.6533000000000002</v>
      </c>
      <c r="M12" s="61">
        <f t="shared" si="6"/>
        <v>7</v>
      </c>
      <c r="N12" s="60">
        <f>VLOOKUP($A12,'Return Data'!$B$7:$R$2292,17,0)</f>
        <v>3.3077000000000001</v>
      </c>
      <c r="O12" s="61">
        <f t="shared" si="7"/>
        <v>11</v>
      </c>
      <c r="P12" s="60">
        <f>VLOOKUP($A12,'Return Data'!$B$7:$R$2292,14,0)</f>
        <v>5.2927999999999997</v>
      </c>
      <c r="Q12" s="61">
        <f t="shared" si="8"/>
        <v>14</v>
      </c>
      <c r="R12" s="60">
        <f>VLOOKUP($A12,'Return Data'!$B$7:$R$2292,16,0)</f>
        <v>7.7359999999999998</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27</v>
      </c>
      <c r="L13" s="60">
        <f>VLOOKUP($A13,'Return Data'!$B$7:$R$2292,13,0)</f>
        <v>0</v>
      </c>
      <c r="M13" s="61">
        <f t="shared" si="6"/>
        <v>28</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44882</v>
      </c>
      <c r="C14" s="60">
        <f>VLOOKUP($A14,'Return Data'!$B$7:$R$2292,4,0)</f>
        <v>46.409799999999997</v>
      </c>
      <c r="D14" s="60">
        <f>VLOOKUP($A14,'Return Data'!$B$7:$R$2292,9,0)</f>
        <v>11.898400000000001</v>
      </c>
      <c r="E14" s="61">
        <f t="shared" si="2"/>
        <v>15</v>
      </c>
      <c r="F14" s="60">
        <f>VLOOKUP($A14,'Return Data'!$B$7:$R$2292,10,0)</f>
        <v>4.1314000000000002</v>
      </c>
      <c r="G14" s="61">
        <f t="shared" si="3"/>
        <v>14</v>
      </c>
      <c r="H14" s="60">
        <f>VLOOKUP($A14,'Return Data'!$B$7:$R$2292,11,0)</f>
        <v>6.1632999999999996</v>
      </c>
      <c r="I14" s="61">
        <f t="shared" si="4"/>
        <v>15</v>
      </c>
      <c r="J14" s="60">
        <f>VLOOKUP($A14,'Return Data'!$B$7:$R$2292,12,0)</f>
        <v>2.2822</v>
      </c>
      <c r="K14" s="61">
        <f t="shared" si="5"/>
        <v>12</v>
      </c>
      <c r="L14" s="60">
        <f>VLOOKUP($A14,'Return Data'!$B$7:$R$2292,13,0)</f>
        <v>2.6459000000000001</v>
      </c>
      <c r="M14" s="61">
        <f t="shared" si="6"/>
        <v>8</v>
      </c>
      <c r="N14" s="60">
        <f>VLOOKUP($A14,'Return Data'!$B$7:$R$2292,17,0)</f>
        <v>4.1436000000000002</v>
      </c>
      <c r="O14" s="61">
        <f t="shared" si="7"/>
        <v>7</v>
      </c>
      <c r="P14" s="60">
        <f>VLOOKUP($A14,'Return Data'!$B$7:$R$2292,14,0)</f>
        <v>6.0392999999999999</v>
      </c>
      <c r="Q14" s="61">
        <f t="shared" si="8"/>
        <v>8</v>
      </c>
      <c r="R14" s="60">
        <f>VLOOKUP($A14,'Return Data'!$B$7:$R$2292,16,0)</f>
        <v>7.6616999999999997</v>
      </c>
      <c r="S14" s="62">
        <f t="shared" si="1"/>
        <v>14</v>
      </c>
    </row>
    <row r="15" spans="1:19" x14ac:dyDescent="0.3">
      <c r="A15" s="77" t="s">
        <v>1022</v>
      </c>
      <c r="B15" s="59">
        <f>VLOOKUP($A15,'Return Data'!$B$7:$R$2292,3,0)</f>
        <v>44882</v>
      </c>
      <c r="C15" s="60">
        <f>VLOOKUP($A15,'Return Data'!$B$7:$R$2292,4,0)</f>
        <v>36.733499999999999</v>
      </c>
      <c r="D15" s="60">
        <f>VLOOKUP($A15,'Return Data'!$B$7:$R$2292,9,0)</f>
        <v>10.347099999999999</v>
      </c>
      <c r="E15" s="61">
        <f t="shared" si="2"/>
        <v>24</v>
      </c>
      <c r="F15" s="60">
        <f>VLOOKUP($A15,'Return Data'!$B$7:$R$2292,10,0)</f>
        <v>5.0621999999999998</v>
      </c>
      <c r="G15" s="61">
        <f t="shared" si="3"/>
        <v>7</v>
      </c>
      <c r="H15" s="60">
        <f>VLOOKUP($A15,'Return Data'!$B$7:$R$2292,11,0)</f>
        <v>7.3516000000000004</v>
      </c>
      <c r="I15" s="61">
        <f t="shared" si="4"/>
        <v>5</v>
      </c>
      <c r="J15" s="60">
        <f>VLOOKUP($A15,'Return Data'!$B$7:$R$2292,12,0)</f>
        <v>4.0654000000000003</v>
      </c>
      <c r="K15" s="61">
        <f t="shared" si="5"/>
        <v>3</v>
      </c>
      <c r="L15" s="60">
        <f>VLOOKUP($A15,'Return Data'!$B$7:$R$2292,13,0)</f>
        <v>3.7484999999999999</v>
      </c>
      <c r="M15" s="61">
        <f t="shared" si="6"/>
        <v>3</v>
      </c>
      <c r="N15" s="60">
        <f>VLOOKUP($A15,'Return Data'!$B$7:$R$2292,17,0)</f>
        <v>4.8489000000000004</v>
      </c>
      <c r="O15" s="61">
        <f t="shared" si="7"/>
        <v>4</v>
      </c>
      <c r="P15" s="60">
        <f>VLOOKUP($A15,'Return Data'!$B$7:$R$2292,14,0)</f>
        <v>6.9055</v>
      </c>
      <c r="Q15" s="61">
        <f t="shared" si="8"/>
        <v>2</v>
      </c>
      <c r="R15" s="60">
        <f>VLOOKUP($A15,'Return Data'!$B$7:$R$2292,16,0)</f>
        <v>7.4176000000000002</v>
      </c>
      <c r="S15" s="62">
        <f t="shared" si="1"/>
        <v>18</v>
      </c>
    </row>
    <row r="16" spans="1:19" x14ac:dyDescent="0.3">
      <c r="A16" s="77" t="s">
        <v>1025</v>
      </c>
      <c r="B16" s="59">
        <f>VLOOKUP($A16,'Return Data'!$B$7:$R$2292,3,0)</f>
        <v>44882</v>
      </c>
      <c r="C16" s="60">
        <f>VLOOKUP($A16,'Return Data'!$B$7:$R$2292,4,0)</f>
        <v>38.076999999999998</v>
      </c>
      <c r="D16" s="60">
        <f>VLOOKUP($A16,'Return Data'!$B$7:$R$2292,9,0)</f>
        <v>12.326499999999999</v>
      </c>
      <c r="E16" s="61">
        <f t="shared" si="2"/>
        <v>10</v>
      </c>
      <c r="F16" s="60">
        <f>VLOOKUP($A16,'Return Data'!$B$7:$R$2292,10,0)</f>
        <v>1.7456</v>
      </c>
      <c r="G16" s="61">
        <f t="shared" si="3"/>
        <v>24</v>
      </c>
      <c r="H16" s="60">
        <f>VLOOKUP($A16,'Return Data'!$B$7:$R$2292,11,0)</f>
        <v>5.2343000000000002</v>
      </c>
      <c r="I16" s="61">
        <f t="shared" si="4"/>
        <v>23</v>
      </c>
      <c r="J16" s="60">
        <f>VLOOKUP($A16,'Return Data'!$B$7:$R$2292,12,0)</f>
        <v>0.32519999999999999</v>
      </c>
      <c r="K16" s="61">
        <f t="shared" si="5"/>
        <v>23</v>
      </c>
      <c r="L16" s="60">
        <f>VLOOKUP($A16,'Return Data'!$B$7:$R$2292,13,0)</f>
        <v>0.91010000000000002</v>
      </c>
      <c r="M16" s="61">
        <f t="shared" si="6"/>
        <v>21</v>
      </c>
      <c r="N16" s="60">
        <f>VLOOKUP($A16,'Return Data'!$B$7:$R$2292,17,0)</f>
        <v>2.0257000000000001</v>
      </c>
      <c r="O16" s="61">
        <f t="shared" si="7"/>
        <v>19</v>
      </c>
      <c r="P16" s="60">
        <f>VLOOKUP($A16,'Return Data'!$B$7:$R$2292,14,0)</f>
        <v>4.6515000000000004</v>
      </c>
      <c r="Q16" s="61">
        <f t="shared" si="8"/>
        <v>16</v>
      </c>
      <c r="R16" s="60">
        <f>VLOOKUP($A16,'Return Data'!$B$7:$R$2292,16,0)</f>
        <v>7.1443000000000003</v>
      </c>
      <c r="S16" s="62">
        <f t="shared" si="1"/>
        <v>21</v>
      </c>
    </row>
    <row r="17" spans="1:19" x14ac:dyDescent="0.3">
      <c r="A17" s="77" t="s">
        <v>1028</v>
      </c>
      <c r="B17" s="59">
        <f>VLOOKUP($A17,'Return Data'!$B$7:$R$2292,3,0)</f>
        <v>44882</v>
      </c>
      <c r="C17" s="60">
        <f>VLOOKUP($A17,'Return Data'!$B$7:$R$2292,4,0)</f>
        <v>18.6722</v>
      </c>
      <c r="D17" s="60">
        <f>VLOOKUP($A17,'Return Data'!$B$7:$R$2292,9,0)</f>
        <v>11.628</v>
      </c>
      <c r="E17" s="61">
        <f t="shared" si="2"/>
        <v>18</v>
      </c>
      <c r="F17" s="60">
        <f>VLOOKUP($A17,'Return Data'!$B$7:$R$2292,10,0)</f>
        <v>3.3490000000000002</v>
      </c>
      <c r="G17" s="61">
        <f t="shared" si="3"/>
        <v>21</v>
      </c>
      <c r="H17" s="60">
        <f>VLOOKUP($A17,'Return Data'!$B$7:$R$2292,11,0)</f>
        <v>5.7625000000000002</v>
      </c>
      <c r="I17" s="61">
        <f t="shared" si="4"/>
        <v>18</v>
      </c>
      <c r="J17" s="60">
        <f>VLOOKUP($A17,'Return Data'!$B$7:$R$2292,12,0)</f>
        <v>2.4908000000000001</v>
      </c>
      <c r="K17" s="61">
        <f t="shared" si="5"/>
        <v>11</v>
      </c>
      <c r="L17" s="60">
        <f>VLOOKUP($A17,'Return Data'!$B$7:$R$2292,13,0)</f>
        <v>2.9207999999999998</v>
      </c>
      <c r="M17" s="61">
        <f t="shared" si="6"/>
        <v>6</v>
      </c>
      <c r="N17" s="60">
        <f>VLOOKUP($A17,'Return Data'!$B$7:$R$2292,17,0)</f>
        <v>4.1001000000000003</v>
      </c>
      <c r="O17" s="61">
        <f t="shared" si="7"/>
        <v>8</v>
      </c>
      <c r="P17" s="60">
        <f>VLOOKUP($A17,'Return Data'!$B$7:$R$2292,14,0)</f>
        <v>5.5018000000000002</v>
      </c>
      <c r="Q17" s="61">
        <f t="shared" si="8"/>
        <v>13</v>
      </c>
      <c r="R17" s="60">
        <f>VLOOKUP($A17,'Return Data'!$B$7:$R$2292,16,0)</f>
        <v>7.4718999999999998</v>
      </c>
      <c r="S17" s="62">
        <f t="shared" si="1"/>
        <v>17</v>
      </c>
    </row>
    <row r="18" spans="1:19" x14ac:dyDescent="0.3">
      <c r="A18" s="77" t="s">
        <v>1031</v>
      </c>
      <c r="B18" s="59">
        <f>VLOOKUP($A18,'Return Data'!$B$7:$R$2292,3,0)</f>
        <v>44882</v>
      </c>
      <c r="C18" s="60">
        <f>VLOOKUP($A18,'Return Data'!$B$7:$R$2292,4,0)</f>
        <v>16.730899999999998</v>
      </c>
      <c r="D18" s="60">
        <f>VLOOKUP($A18,'Return Data'!$B$7:$R$2292,9,0)</f>
        <v>11.6556</v>
      </c>
      <c r="E18" s="61">
        <f t="shared" si="2"/>
        <v>17</v>
      </c>
      <c r="F18" s="60">
        <f>VLOOKUP($A18,'Return Data'!$B$7:$R$2292,10,0)</f>
        <v>4.9189999999999996</v>
      </c>
      <c r="G18" s="61">
        <f t="shared" si="3"/>
        <v>9</v>
      </c>
      <c r="H18" s="60">
        <f>VLOOKUP($A18,'Return Data'!$B$7:$R$2292,11,0)</f>
        <v>5.8315999999999999</v>
      </c>
      <c r="I18" s="61">
        <f t="shared" si="4"/>
        <v>17</v>
      </c>
      <c r="J18" s="60">
        <f>VLOOKUP($A18,'Return Data'!$B$7:$R$2292,12,0)</f>
        <v>1.8743000000000001</v>
      </c>
      <c r="K18" s="61">
        <f t="shared" si="5"/>
        <v>15</v>
      </c>
      <c r="L18" s="60">
        <f>VLOOKUP($A18,'Return Data'!$B$7:$R$2292,13,0)</f>
        <v>2.2195999999999998</v>
      </c>
      <c r="M18" s="61">
        <f t="shared" si="6"/>
        <v>13</v>
      </c>
      <c r="N18" s="60">
        <f>VLOOKUP($A18,'Return Data'!$B$7:$R$2292,17,0)</f>
        <v>3.9870999999999999</v>
      </c>
      <c r="O18" s="61">
        <f t="shared" si="7"/>
        <v>9</v>
      </c>
      <c r="P18" s="60">
        <f>VLOOKUP($A18,'Return Data'!$B$7:$R$2292,14,0)</f>
        <v>5.6619999999999999</v>
      </c>
      <c r="Q18" s="61">
        <f t="shared" si="8"/>
        <v>11</v>
      </c>
      <c r="R18" s="60">
        <f>VLOOKUP($A18,'Return Data'!$B$7:$R$2292,16,0)</f>
        <v>6.8258999999999999</v>
      </c>
      <c r="S18" s="62">
        <f t="shared" si="1"/>
        <v>22</v>
      </c>
    </row>
    <row r="19" spans="1:19" x14ac:dyDescent="0.3">
      <c r="A19" s="77" t="s">
        <v>1032</v>
      </c>
      <c r="B19" s="59">
        <f>VLOOKUP($A19,'Return Data'!$B$7:$R$2292,3,0)</f>
        <v>44882</v>
      </c>
      <c r="C19" s="60">
        <f>VLOOKUP($A19,'Return Data'!$B$7:$R$2292,4,0)</f>
        <v>12.6823</v>
      </c>
      <c r="D19" s="60">
        <f>VLOOKUP($A19,'Return Data'!$B$7:$R$2292,9,0)</f>
        <v>8.3399000000000001</v>
      </c>
      <c r="E19" s="61">
        <f t="shared" si="2"/>
        <v>27</v>
      </c>
      <c r="F19" s="60">
        <f>VLOOKUP($A19,'Return Data'!$B$7:$R$2292,10,0)</f>
        <v>3.6623000000000001</v>
      </c>
      <c r="G19" s="61">
        <f t="shared" si="3"/>
        <v>17</v>
      </c>
      <c r="H19" s="60">
        <f>VLOOKUP($A19,'Return Data'!$B$7:$R$2292,11,0)</f>
        <v>3.8117000000000001</v>
      </c>
      <c r="I19" s="61">
        <f t="shared" si="4"/>
        <v>27</v>
      </c>
      <c r="J19" s="60">
        <f>VLOOKUP($A19,'Return Data'!$B$7:$R$2292,12,0)</f>
        <v>1.0294000000000001</v>
      </c>
      <c r="K19" s="61">
        <f t="shared" si="5"/>
        <v>22</v>
      </c>
      <c r="L19" s="60">
        <f>VLOOKUP($A19,'Return Data'!$B$7:$R$2292,13,0)</f>
        <v>1.6779999999999999</v>
      </c>
      <c r="M19" s="61">
        <f t="shared" si="6"/>
        <v>18</v>
      </c>
      <c r="N19" s="60">
        <f>VLOOKUP($A19,'Return Data'!$B$7:$R$2292,17,0)</f>
        <v>9.7272999999999996</v>
      </c>
      <c r="O19" s="61">
        <f t="shared" si="7"/>
        <v>2</v>
      </c>
      <c r="P19" s="60">
        <f>VLOOKUP($A19,'Return Data'!$B$7:$R$2292,14,0)</f>
        <v>-3.4369000000000001</v>
      </c>
      <c r="Q19" s="61">
        <f t="shared" si="8"/>
        <v>30</v>
      </c>
      <c r="R19" s="60">
        <f>VLOOKUP($A19,'Return Data'!$B$7:$R$2292,16,0)</f>
        <v>2.8692000000000002</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27</v>
      </c>
      <c r="L20" s="60">
        <f>VLOOKUP($A20,'Return Data'!$B$7:$R$2292,13,0)</f>
        <v>0</v>
      </c>
      <c r="M20" s="61">
        <f t="shared" si="6"/>
        <v>28</v>
      </c>
      <c r="N20" s="60"/>
      <c r="O20" s="61"/>
      <c r="P20" s="60"/>
      <c r="Q20" s="61"/>
      <c r="R20" s="60">
        <f>VLOOKUP($A20,'Return Data'!$B$7:$R$2292,16,0)</f>
        <v>0</v>
      </c>
      <c r="S20" s="62">
        <f t="shared" si="1"/>
        <v>28</v>
      </c>
    </row>
    <row r="21" spans="1:19" x14ac:dyDescent="0.3">
      <c r="A21" s="77" t="s">
        <v>1039</v>
      </c>
      <c r="B21" s="59">
        <f>VLOOKUP($A21,'Return Data'!$B$7:$R$2292,3,0)</f>
        <v>44882</v>
      </c>
      <c r="C21" s="60">
        <f>VLOOKUP($A21,'Return Data'!$B$7:$R$2292,4,0)</f>
        <v>41.974899999999998</v>
      </c>
      <c r="D21" s="60">
        <f>VLOOKUP($A21,'Return Data'!$B$7:$R$2292,9,0)</f>
        <v>12.1379</v>
      </c>
      <c r="E21" s="61">
        <f t="shared" si="2"/>
        <v>12</v>
      </c>
      <c r="F21" s="60">
        <f>VLOOKUP($A21,'Return Data'!$B$7:$R$2292,10,0)</f>
        <v>4.8602999999999996</v>
      </c>
      <c r="G21" s="61">
        <f t="shared" si="3"/>
        <v>10</v>
      </c>
      <c r="H21" s="60">
        <f>VLOOKUP($A21,'Return Data'!$B$7:$R$2292,11,0)</f>
        <v>6.5843999999999996</v>
      </c>
      <c r="I21" s="61">
        <f t="shared" si="4"/>
        <v>10</v>
      </c>
      <c r="J21" s="60">
        <f>VLOOKUP($A21,'Return Data'!$B$7:$R$2292,12,0)</f>
        <v>2.8973</v>
      </c>
      <c r="K21" s="61">
        <f t="shared" si="5"/>
        <v>7</v>
      </c>
      <c r="L21" s="60">
        <f>VLOOKUP($A21,'Return Data'!$B$7:$R$2292,13,0)</f>
        <v>2.9781</v>
      </c>
      <c r="M21" s="61">
        <f t="shared" si="6"/>
        <v>5</v>
      </c>
      <c r="N21" s="60">
        <f>VLOOKUP($A21,'Return Data'!$B$7:$R$2292,17,0)</f>
        <v>3.7261000000000002</v>
      </c>
      <c r="O21" s="61">
        <f t="shared" si="7"/>
        <v>10</v>
      </c>
      <c r="P21" s="60">
        <f>VLOOKUP($A21,'Return Data'!$B$7:$R$2292,14,0)</f>
        <v>6.6391999999999998</v>
      </c>
      <c r="Q21" s="61">
        <f t="shared" si="8"/>
        <v>4</v>
      </c>
      <c r="R21" s="60">
        <f>VLOOKUP($A21,'Return Data'!$B$7:$R$2292,16,0)</f>
        <v>7.8223000000000003</v>
      </c>
      <c r="S21" s="62">
        <f t="shared" si="1"/>
        <v>11</v>
      </c>
    </row>
    <row r="22" spans="1:19" x14ac:dyDescent="0.3">
      <c r="A22" s="77" t="s">
        <v>1040</v>
      </c>
      <c r="B22" s="59">
        <f>VLOOKUP($A22,'Return Data'!$B$7:$R$2292,3,0)</f>
        <v>44882</v>
      </c>
      <c r="C22" s="60">
        <f>VLOOKUP($A22,'Return Data'!$B$7:$R$2292,4,0)</f>
        <v>59.151200000000003</v>
      </c>
      <c r="D22" s="60">
        <f>VLOOKUP($A22,'Return Data'!$B$7:$R$2292,9,0)</f>
        <v>10.2339</v>
      </c>
      <c r="E22" s="61">
        <f t="shared" si="2"/>
        <v>25</v>
      </c>
      <c r="F22" s="60">
        <f>VLOOKUP($A22,'Return Data'!$B$7:$R$2292,10,0)</f>
        <v>1.421</v>
      </c>
      <c r="G22" s="61">
        <f t="shared" si="3"/>
        <v>26</v>
      </c>
      <c r="H22" s="60">
        <f>VLOOKUP($A22,'Return Data'!$B$7:$R$2292,11,0)</f>
        <v>4.4976000000000003</v>
      </c>
      <c r="I22" s="61">
        <f t="shared" si="4"/>
        <v>26</v>
      </c>
      <c r="J22" s="60">
        <f>VLOOKUP($A22,'Return Data'!$B$7:$R$2292,12,0)</f>
        <v>8.9300000000000004E-2</v>
      </c>
      <c r="K22" s="61">
        <f t="shared" si="5"/>
        <v>25</v>
      </c>
      <c r="L22" s="60">
        <f>VLOOKUP($A22,'Return Data'!$B$7:$R$2292,13,0)</f>
        <v>0.31319999999999998</v>
      </c>
      <c r="M22" s="61">
        <f t="shared" si="6"/>
        <v>25</v>
      </c>
      <c r="N22" s="60">
        <f>VLOOKUP($A22,'Return Data'!$B$7:$R$2292,17,0)</f>
        <v>1.1767000000000001</v>
      </c>
      <c r="O22" s="61">
        <f t="shared" si="7"/>
        <v>25</v>
      </c>
      <c r="P22" s="60">
        <f>VLOOKUP($A22,'Return Data'!$B$7:$R$2292,14,0)</f>
        <v>2.9106999999999998</v>
      </c>
      <c r="Q22" s="61">
        <f t="shared" si="8"/>
        <v>25</v>
      </c>
      <c r="R22" s="60">
        <f>VLOOKUP($A22,'Return Data'!$B$7:$R$2292,16,0)</f>
        <v>7.3898999999999999</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27</v>
      </c>
      <c r="L23" s="60">
        <f>VLOOKUP($A23,'Return Data'!$B$7:$R$2292,13,0)</f>
        <v>0</v>
      </c>
      <c r="M23" s="61">
        <f t="shared" si="6"/>
        <v>28</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27</v>
      </c>
      <c r="L24" s="60">
        <f>VLOOKUP($A24,'Return Data'!$B$7:$R$2292,13,0)</f>
        <v>0</v>
      </c>
      <c r="M24" s="61">
        <f t="shared" si="6"/>
        <v>28</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27</v>
      </c>
      <c r="L25" s="60">
        <f>VLOOKUP($A25,'Return Data'!$B$7:$R$2292,13,0)</f>
        <v>0</v>
      </c>
      <c r="M25" s="61">
        <f t="shared" si="6"/>
        <v>28</v>
      </c>
      <c r="N25" s="60"/>
      <c r="O25" s="61"/>
      <c r="P25" s="60"/>
      <c r="Q25" s="61"/>
      <c r="R25" s="60">
        <f>VLOOKUP($A25,'Return Data'!$B$7:$R$2292,16,0)</f>
        <v>0</v>
      </c>
      <c r="S25" s="62">
        <f t="shared" si="1"/>
        <v>28</v>
      </c>
    </row>
    <row r="26" spans="1:19" x14ac:dyDescent="0.3">
      <c r="A26" s="77" t="s">
        <v>1051</v>
      </c>
      <c r="B26" s="59">
        <f>VLOOKUP($A26,'Return Data'!$B$7:$R$2292,3,0)</f>
        <v>44882</v>
      </c>
      <c r="C26" s="60">
        <f>VLOOKUP($A26,'Return Data'!$B$7:$R$2292,4,0)</f>
        <v>15.210699999999999</v>
      </c>
      <c r="D26" s="60">
        <f>VLOOKUP($A26,'Return Data'!$B$7:$R$2292,9,0)</f>
        <v>10.8825</v>
      </c>
      <c r="E26" s="61">
        <f t="shared" si="2"/>
        <v>23</v>
      </c>
      <c r="F26" s="60">
        <f>VLOOKUP($A26,'Return Data'!$B$7:$R$2292,10,0)</f>
        <v>3.5792999999999999</v>
      </c>
      <c r="G26" s="61">
        <f t="shared" si="3"/>
        <v>18</v>
      </c>
      <c r="H26" s="60">
        <f>VLOOKUP($A26,'Return Data'!$B$7:$R$2292,11,0)</f>
        <v>5.5515999999999996</v>
      </c>
      <c r="I26" s="61">
        <f t="shared" si="4"/>
        <v>21</v>
      </c>
      <c r="J26" s="60">
        <f>VLOOKUP($A26,'Return Data'!$B$7:$R$2292,12,0)</f>
        <v>2.0346000000000002</v>
      </c>
      <c r="K26" s="61">
        <f t="shared" si="5"/>
        <v>14</v>
      </c>
      <c r="L26" s="60">
        <f>VLOOKUP($A26,'Return Data'!$B$7:$R$2292,13,0)</f>
        <v>2.0291000000000001</v>
      </c>
      <c r="M26" s="61">
        <f t="shared" si="6"/>
        <v>16</v>
      </c>
      <c r="N26" s="60">
        <f>VLOOKUP($A26,'Return Data'!$B$7:$R$2292,17,0)</f>
        <v>4.2857000000000003</v>
      </c>
      <c r="O26" s="61">
        <f t="shared" si="7"/>
        <v>6</v>
      </c>
      <c r="P26" s="60">
        <f>VLOOKUP($A26,'Return Data'!$B$7:$R$2292,14,0)</f>
        <v>2.7658</v>
      </c>
      <c r="Q26" s="61">
        <f t="shared" si="8"/>
        <v>26</v>
      </c>
      <c r="R26" s="60">
        <f>VLOOKUP($A26,'Return Data'!$B$7:$R$2292,16,0)</f>
        <v>5.6444000000000001</v>
      </c>
      <c r="S26" s="62">
        <f t="shared" si="1"/>
        <v>25</v>
      </c>
    </row>
    <row r="27" spans="1:19" x14ac:dyDescent="0.3">
      <c r="A27" s="77" t="s">
        <v>1054</v>
      </c>
      <c r="B27" s="59">
        <f>VLOOKUP($A27,'Return Data'!$B$7:$R$2292,3,0)</f>
        <v>44882</v>
      </c>
      <c r="C27" s="60">
        <f>VLOOKUP($A27,'Return Data'!$B$7:$R$2292,4,0)</f>
        <v>103.8232</v>
      </c>
      <c r="D27" s="60">
        <f>VLOOKUP($A27,'Return Data'!$B$7:$R$2292,9,0)</f>
        <v>12.7508</v>
      </c>
      <c r="E27" s="61">
        <f t="shared" si="2"/>
        <v>6</v>
      </c>
      <c r="F27" s="60">
        <f>VLOOKUP($A27,'Return Data'!$B$7:$R$2292,10,0)</f>
        <v>3.5112000000000001</v>
      </c>
      <c r="G27" s="61">
        <f t="shared" si="3"/>
        <v>20</v>
      </c>
      <c r="H27" s="60">
        <f>VLOOKUP($A27,'Return Data'!$B$7:$R$2292,11,0)</f>
        <v>6.3773</v>
      </c>
      <c r="I27" s="61">
        <f t="shared" si="4"/>
        <v>11</v>
      </c>
      <c r="J27" s="60">
        <f>VLOOKUP($A27,'Return Data'!$B$7:$R$2292,12,0)</f>
        <v>1.7242</v>
      </c>
      <c r="K27" s="61">
        <f t="shared" si="5"/>
        <v>16</v>
      </c>
      <c r="L27" s="60">
        <f>VLOOKUP($A27,'Return Data'!$B$7:$R$2292,13,0)</f>
        <v>2.0447000000000002</v>
      </c>
      <c r="M27" s="61">
        <f t="shared" si="6"/>
        <v>15</v>
      </c>
      <c r="N27" s="60">
        <f>VLOOKUP($A27,'Return Data'!$B$7:$R$2292,17,0)</f>
        <v>3.2835999999999999</v>
      </c>
      <c r="O27" s="61">
        <f t="shared" si="7"/>
        <v>12</v>
      </c>
      <c r="P27" s="60">
        <f>VLOOKUP($A27,'Return Data'!$B$7:$R$2292,14,0)</f>
        <v>6.1901000000000002</v>
      </c>
      <c r="Q27" s="61">
        <f t="shared" si="8"/>
        <v>7</v>
      </c>
      <c r="R27" s="60">
        <f>VLOOKUP($A27,'Return Data'!$B$7:$R$2292,16,0)</f>
        <v>9.0212000000000003</v>
      </c>
      <c r="S27" s="62">
        <f t="shared" si="1"/>
        <v>1</v>
      </c>
    </row>
    <row r="28" spans="1:19" x14ac:dyDescent="0.3">
      <c r="A28" s="77" t="s">
        <v>1057</v>
      </c>
      <c r="B28" s="59">
        <f>VLOOKUP($A28,'Return Data'!$B$7:$R$2292,3,0)</f>
        <v>44882</v>
      </c>
      <c r="C28" s="60">
        <f>VLOOKUP($A28,'Return Data'!$B$7:$R$2292,4,0)</f>
        <v>46.863999999999997</v>
      </c>
      <c r="D28" s="60">
        <f>VLOOKUP($A28,'Return Data'!$B$7:$R$2292,9,0)</f>
        <v>11.4795</v>
      </c>
      <c r="E28" s="61">
        <f t="shared" si="2"/>
        <v>19</v>
      </c>
      <c r="F28" s="60">
        <f>VLOOKUP($A28,'Return Data'!$B$7:$R$2292,10,0)</f>
        <v>2.4445999999999999</v>
      </c>
      <c r="G28" s="61">
        <f t="shared" si="3"/>
        <v>22</v>
      </c>
      <c r="H28" s="60">
        <f>VLOOKUP($A28,'Return Data'!$B$7:$R$2292,11,0)</f>
        <v>5.3315999999999999</v>
      </c>
      <c r="I28" s="61">
        <f t="shared" si="4"/>
        <v>22</v>
      </c>
      <c r="J28" s="60">
        <f>VLOOKUP($A28,'Return Data'!$B$7:$R$2292,12,0)</f>
        <v>1.3977999999999999</v>
      </c>
      <c r="K28" s="61">
        <f t="shared" si="5"/>
        <v>19</v>
      </c>
      <c r="L28" s="60">
        <f>VLOOKUP($A28,'Return Data'!$B$7:$R$2292,13,0)</f>
        <v>1.1186</v>
      </c>
      <c r="M28" s="61">
        <f t="shared" si="6"/>
        <v>20</v>
      </c>
      <c r="N28" s="60">
        <f>VLOOKUP($A28,'Return Data'!$B$7:$R$2292,17,0)</f>
        <v>1.7659</v>
      </c>
      <c r="O28" s="61">
        <f t="shared" si="7"/>
        <v>21</v>
      </c>
      <c r="P28" s="60">
        <f>VLOOKUP($A28,'Return Data'!$B$7:$R$2292,14,0)</f>
        <v>4.4070999999999998</v>
      </c>
      <c r="Q28" s="61">
        <f t="shared" si="8"/>
        <v>18</v>
      </c>
      <c r="R28" s="60">
        <f>VLOOKUP($A28,'Return Data'!$B$7:$R$2292,16,0)</f>
        <v>7.9569000000000001</v>
      </c>
      <c r="S28" s="62">
        <f t="shared" si="1"/>
        <v>9</v>
      </c>
    </row>
    <row r="29" spans="1:19" x14ac:dyDescent="0.3">
      <c r="A29" s="77" t="s">
        <v>1058</v>
      </c>
      <c r="B29" s="59">
        <f>VLOOKUP($A29,'Return Data'!$B$7:$R$2292,3,0)</f>
        <v>44882</v>
      </c>
      <c r="C29" s="60">
        <f>VLOOKUP($A29,'Return Data'!$B$7:$R$2292,4,0)</f>
        <v>48.097299999999997</v>
      </c>
      <c r="D29" s="60">
        <f>VLOOKUP($A29,'Return Data'!$B$7:$R$2292,9,0)</f>
        <v>12.848699999999999</v>
      </c>
      <c r="E29" s="61">
        <f t="shared" si="2"/>
        <v>5</v>
      </c>
      <c r="F29" s="60">
        <f>VLOOKUP($A29,'Return Data'!$B$7:$R$2292,10,0)</f>
        <v>4.4720000000000004</v>
      </c>
      <c r="G29" s="61">
        <f t="shared" si="3"/>
        <v>12</v>
      </c>
      <c r="H29" s="60">
        <f>VLOOKUP($A29,'Return Data'!$B$7:$R$2292,11,0)</f>
        <v>5.8615000000000004</v>
      </c>
      <c r="I29" s="61">
        <f t="shared" si="4"/>
        <v>16</v>
      </c>
      <c r="J29" s="60">
        <f>VLOOKUP($A29,'Return Data'!$B$7:$R$2292,12,0)</f>
        <v>1.2551000000000001</v>
      </c>
      <c r="K29" s="61">
        <f t="shared" si="5"/>
        <v>20</v>
      </c>
      <c r="L29" s="60">
        <f>VLOOKUP($A29,'Return Data'!$B$7:$R$2292,13,0)</f>
        <v>0.69779999999999998</v>
      </c>
      <c r="M29" s="61">
        <f t="shared" si="6"/>
        <v>22</v>
      </c>
      <c r="N29" s="60">
        <f>VLOOKUP($A29,'Return Data'!$B$7:$R$2292,17,0)</f>
        <v>1.7237</v>
      </c>
      <c r="O29" s="61">
        <f t="shared" si="7"/>
        <v>22</v>
      </c>
      <c r="P29" s="60">
        <f>VLOOKUP($A29,'Return Data'!$B$7:$R$2292,14,0)</f>
        <v>4.1764999999999999</v>
      </c>
      <c r="Q29" s="61">
        <f t="shared" si="8"/>
        <v>21</v>
      </c>
      <c r="R29" s="60">
        <f>VLOOKUP($A29,'Return Data'!$B$7:$R$2292,16,0)</f>
        <v>7.3322000000000003</v>
      </c>
      <c r="S29" s="62">
        <f t="shared" si="1"/>
        <v>20</v>
      </c>
    </row>
    <row r="30" spans="1:19" x14ac:dyDescent="0.3">
      <c r="A30" s="77" t="s">
        <v>1060</v>
      </c>
      <c r="B30" s="59">
        <f>VLOOKUP($A30,'Return Data'!$B$7:$R$2292,3,0)</f>
        <v>44882</v>
      </c>
      <c r="C30" s="60">
        <f>VLOOKUP($A30,'Return Data'!$B$7:$R$2292,4,0)</f>
        <v>35.422899999999998</v>
      </c>
      <c r="D30" s="60">
        <f>VLOOKUP($A30,'Return Data'!$B$7:$R$2292,9,0)</f>
        <v>12.034599999999999</v>
      </c>
      <c r="E30" s="61">
        <f t="shared" si="2"/>
        <v>13</v>
      </c>
      <c r="F30" s="60">
        <f>VLOOKUP($A30,'Return Data'!$B$7:$R$2292,10,0)</f>
        <v>1.4433</v>
      </c>
      <c r="G30" s="61">
        <f t="shared" si="3"/>
        <v>25</v>
      </c>
      <c r="H30" s="60">
        <f>VLOOKUP($A30,'Return Data'!$B$7:$R$2292,11,0)</f>
        <v>5.1390000000000002</v>
      </c>
      <c r="I30" s="61">
        <f t="shared" si="4"/>
        <v>25</v>
      </c>
      <c r="J30" s="60">
        <f>VLOOKUP($A30,'Return Data'!$B$7:$R$2292,12,0)</f>
        <v>3.1699999999999999E-2</v>
      </c>
      <c r="K30" s="61">
        <f t="shared" si="5"/>
        <v>26</v>
      </c>
      <c r="L30" s="60">
        <f>VLOOKUP($A30,'Return Data'!$B$7:$R$2292,13,0)</f>
        <v>5.5399999999999998E-2</v>
      </c>
      <c r="M30" s="61">
        <f t="shared" si="6"/>
        <v>27</v>
      </c>
      <c r="N30" s="60">
        <f>VLOOKUP($A30,'Return Data'!$B$7:$R$2292,17,0)</f>
        <v>1.212</v>
      </c>
      <c r="O30" s="61">
        <f t="shared" si="7"/>
        <v>23</v>
      </c>
      <c r="P30" s="60">
        <f>VLOOKUP($A30,'Return Data'!$B$7:$R$2292,14,0)</f>
        <v>3.7008000000000001</v>
      </c>
      <c r="Q30" s="61">
        <f t="shared" si="8"/>
        <v>24</v>
      </c>
      <c r="R30" s="60">
        <f>VLOOKUP($A30,'Return Data'!$B$7:$R$2292,16,0)</f>
        <v>6.5448000000000004</v>
      </c>
      <c r="S30" s="62">
        <f t="shared" si="1"/>
        <v>23</v>
      </c>
    </row>
    <row r="31" spans="1:19" x14ac:dyDescent="0.3">
      <c r="A31" s="77" t="s">
        <v>1062</v>
      </c>
      <c r="B31" s="59">
        <f>VLOOKUP($A31,'Return Data'!$B$7:$R$2292,3,0)</f>
        <v>44882</v>
      </c>
      <c r="C31" s="60">
        <f>VLOOKUP($A31,'Return Data'!$B$7:$R$2292,4,0)</f>
        <v>32.709299999999999</v>
      </c>
      <c r="D31" s="60">
        <f>VLOOKUP($A31,'Return Data'!$B$7:$R$2292,9,0)</f>
        <v>12.4887</v>
      </c>
      <c r="E31" s="61">
        <f t="shared" si="2"/>
        <v>8</v>
      </c>
      <c r="F31" s="60">
        <f>VLOOKUP($A31,'Return Data'!$B$7:$R$2292,10,0)</f>
        <v>5.7775999999999996</v>
      </c>
      <c r="G31" s="61">
        <f t="shared" si="3"/>
        <v>3</v>
      </c>
      <c r="H31" s="60">
        <f>VLOOKUP($A31,'Return Data'!$B$7:$R$2292,11,0)</f>
        <v>8.0289999999999999</v>
      </c>
      <c r="I31" s="61">
        <f t="shared" si="4"/>
        <v>3</v>
      </c>
      <c r="J31" s="60">
        <f>VLOOKUP($A31,'Return Data'!$B$7:$R$2292,12,0)</f>
        <v>3.5865</v>
      </c>
      <c r="K31" s="61">
        <f t="shared" si="5"/>
        <v>5</v>
      </c>
      <c r="L31" s="60">
        <f>VLOOKUP($A31,'Return Data'!$B$7:$R$2292,13,0)</f>
        <v>2.6284000000000001</v>
      </c>
      <c r="M31" s="61">
        <f t="shared" si="6"/>
        <v>9</v>
      </c>
      <c r="N31" s="60">
        <f>VLOOKUP($A31,'Return Data'!$B$7:$R$2292,17,0)</f>
        <v>3.0253000000000001</v>
      </c>
      <c r="O31" s="61">
        <f t="shared" si="7"/>
        <v>14</v>
      </c>
      <c r="P31" s="60">
        <f>VLOOKUP($A31,'Return Data'!$B$7:$R$2292,14,0)</f>
        <v>5.8324999999999996</v>
      </c>
      <c r="Q31" s="61">
        <f t="shared" si="8"/>
        <v>9</v>
      </c>
      <c r="R31" s="60">
        <f>VLOOKUP($A31,'Return Data'!$B$7:$R$2292,16,0)</f>
        <v>8.6670999999999996</v>
      </c>
      <c r="S31" s="62">
        <f t="shared" si="1"/>
        <v>3</v>
      </c>
    </row>
    <row r="32" spans="1:19" x14ac:dyDescent="0.3">
      <c r="A32" s="77" t="s">
        <v>1065</v>
      </c>
      <c r="B32" s="59">
        <f>VLOOKUP($A32,'Return Data'!$B$7:$R$2292,3,0)</f>
        <v>44882</v>
      </c>
      <c r="C32" s="60">
        <f>VLOOKUP($A32,'Return Data'!$B$7:$R$2292,4,0)</f>
        <v>54.658799999999999</v>
      </c>
      <c r="D32" s="60">
        <f>VLOOKUP($A32,'Return Data'!$B$7:$R$2292,9,0)</f>
        <v>12.7226</v>
      </c>
      <c r="E32" s="61">
        <f t="shared" si="2"/>
        <v>7</v>
      </c>
      <c r="F32" s="60">
        <f>VLOOKUP($A32,'Return Data'!$B$7:$R$2292,10,0)</f>
        <v>1.2634000000000001</v>
      </c>
      <c r="G32" s="61">
        <f t="shared" si="3"/>
        <v>27</v>
      </c>
      <c r="H32" s="60">
        <f>VLOOKUP($A32,'Return Data'!$B$7:$R$2292,11,0)</f>
        <v>5.1483999999999996</v>
      </c>
      <c r="I32" s="61">
        <f t="shared" si="4"/>
        <v>24</v>
      </c>
      <c r="J32" s="60">
        <f>VLOOKUP($A32,'Return Data'!$B$7:$R$2292,12,0)</f>
        <v>-0.28799999999999998</v>
      </c>
      <c r="K32" s="61">
        <f t="shared" si="5"/>
        <v>34</v>
      </c>
      <c r="L32" s="60">
        <f>VLOOKUP($A32,'Return Data'!$B$7:$R$2292,13,0)</f>
        <v>0.26650000000000001</v>
      </c>
      <c r="M32" s="61">
        <f t="shared" si="6"/>
        <v>26</v>
      </c>
      <c r="N32" s="60">
        <f>VLOOKUP($A32,'Return Data'!$B$7:$R$2292,17,0)</f>
        <v>1.2019</v>
      </c>
      <c r="O32" s="61">
        <f t="shared" si="7"/>
        <v>24</v>
      </c>
      <c r="P32" s="60">
        <f>VLOOKUP($A32,'Return Data'!$B$7:$R$2292,14,0)</f>
        <v>4.5011999999999999</v>
      </c>
      <c r="Q32" s="61">
        <f t="shared" si="8"/>
        <v>17</v>
      </c>
      <c r="R32" s="60">
        <f>VLOOKUP($A32,'Return Data'!$B$7:$R$2292,16,0)</f>
        <v>7.8925999999999998</v>
      </c>
      <c r="S32" s="62">
        <f t="shared" si="1"/>
        <v>10</v>
      </c>
    </row>
    <row r="33" spans="1:19" x14ac:dyDescent="0.3">
      <c r="A33" s="77" t="s">
        <v>1997</v>
      </c>
      <c r="B33" s="59">
        <f>VLOOKUP($A33,'Return Data'!$B$7:$R$2292,3,0)</f>
        <v>44882</v>
      </c>
      <c r="C33" s="60">
        <f>VLOOKUP($A33,'Return Data'!$B$7:$R$2292,4,0)</f>
        <v>51.279800000000002</v>
      </c>
      <c r="D33" s="60">
        <f>VLOOKUP($A33,'Return Data'!$B$7:$R$2292,9,0)</f>
        <v>12.962400000000001</v>
      </c>
      <c r="E33" s="61">
        <f t="shared" si="2"/>
        <v>4</v>
      </c>
      <c r="F33" s="60">
        <f>VLOOKUP($A33,'Return Data'!$B$7:$R$2292,10,0)</f>
        <v>1.8531</v>
      </c>
      <c r="G33" s="61">
        <f t="shared" si="3"/>
        <v>23</v>
      </c>
      <c r="H33" s="60">
        <f>VLOOKUP($A33,'Return Data'!$B$7:$R$2292,11,0)</f>
        <v>5.6692</v>
      </c>
      <c r="I33" s="61">
        <f t="shared" si="4"/>
        <v>19</v>
      </c>
      <c r="J33" s="60">
        <f>VLOOKUP($A33,'Return Data'!$B$7:$R$2292,12,0)</f>
        <v>0.25600000000000001</v>
      </c>
      <c r="K33" s="61">
        <f t="shared" si="5"/>
        <v>24</v>
      </c>
      <c r="L33" s="60">
        <f>VLOOKUP($A33,'Return Data'!$B$7:$R$2292,13,0)</f>
        <v>0.34989999999999999</v>
      </c>
      <c r="M33" s="61">
        <f t="shared" si="6"/>
        <v>24</v>
      </c>
      <c r="N33" s="60">
        <f>VLOOKUP($A33,'Return Data'!$B$7:$R$2292,17,0)</f>
        <v>1.1737</v>
      </c>
      <c r="O33" s="61">
        <f t="shared" si="7"/>
        <v>26</v>
      </c>
      <c r="P33" s="60">
        <f>VLOOKUP($A33,'Return Data'!$B$7:$R$2292,14,0)</f>
        <v>3.9365999999999999</v>
      </c>
      <c r="Q33" s="61">
        <f t="shared" si="8"/>
        <v>23</v>
      </c>
      <c r="R33" s="60">
        <f>VLOOKUP($A33,'Return Data'!$B$7:$R$2292,16,0)</f>
        <v>6.0541</v>
      </c>
      <c r="S33" s="62">
        <f t="shared" si="1"/>
        <v>24</v>
      </c>
    </row>
    <row r="34" spans="1:19" x14ac:dyDescent="0.3">
      <c r="A34" s="77" t="s">
        <v>1067</v>
      </c>
      <c r="B34" s="59">
        <f>VLOOKUP($A34,'Return Data'!$B$7:$R$2292,3,0)</f>
        <v>44882</v>
      </c>
      <c r="C34" s="60">
        <f>VLOOKUP($A34,'Return Data'!$B$7:$R$2292,4,0)</f>
        <v>63.627299999999998</v>
      </c>
      <c r="D34" s="60">
        <f>VLOOKUP($A34,'Return Data'!$B$7:$R$2292,9,0)</f>
        <v>11.417999999999999</v>
      </c>
      <c r="E34" s="61">
        <f t="shared" si="2"/>
        <v>21</v>
      </c>
      <c r="F34" s="60">
        <f>VLOOKUP($A34,'Return Data'!$B$7:$R$2292,10,0)</f>
        <v>4.9859</v>
      </c>
      <c r="G34" s="61">
        <f t="shared" si="3"/>
        <v>8</v>
      </c>
      <c r="H34" s="60">
        <f>VLOOKUP($A34,'Return Data'!$B$7:$R$2292,11,0)</f>
        <v>6.1917999999999997</v>
      </c>
      <c r="I34" s="61">
        <f t="shared" si="4"/>
        <v>14</v>
      </c>
      <c r="J34" s="60">
        <f>VLOOKUP($A34,'Return Data'!$B$7:$R$2292,12,0)</f>
        <v>1.6669</v>
      </c>
      <c r="K34" s="61">
        <f t="shared" si="5"/>
        <v>18</v>
      </c>
      <c r="L34" s="60">
        <f>VLOOKUP($A34,'Return Data'!$B$7:$R$2292,13,0)</f>
        <v>1.5097</v>
      </c>
      <c r="M34" s="61">
        <f t="shared" si="6"/>
        <v>19</v>
      </c>
      <c r="N34" s="60">
        <f>VLOOKUP($A34,'Return Data'!$B$7:$R$2292,17,0)</f>
        <v>2.7122999999999999</v>
      </c>
      <c r="O34" s="61">
        <f t="shared" si="7"/>
        <v>15</v>
      </c>
      <c r="P34" s="60">
        <f>VLOOKUP($A34,'Return Data'!$B$7:$R$2292,14,0)</f>
        <v>5.5766</v>
      </c>
      <c r="Q34" s="61">
        <f t="shared" si="8"/>
        <v>12</v>
      </c>
      <c r="R34" s="60">
        <f>VLOOKUP($A34,'Return Data'!$B$7:$R$2292,16,0)</f>
        <v>8.3801000000000005</v>
      </c>
      <c r="S34" s="62">
        <f t="shared" si="1"/>
        <v>7</v>
      </c>
    </row>
    <row r="35" spans="1:19" x14ac:dyDescent="0.3">
      <c r="A35" s="77" t="s">
        <v>1883</v>
      </c>
      <c r="B35" s="59">
        <f>VLOOKUP($A35,'Return Data'!$B$7:$R$2292,3,0)</f>
        <v>44882</v>
      </c>
      <c r="C35" s="60">
        <f>VLOOKUP($A35,'Return Data'!$B$7:$R$2292,4,0)</f>
        <v>59.142200000000003</v>
      </c>
      <c r="D35" s="60">
        <f>VLOOKUP($A35,'Return Data'!$B$7:$R$2292,9,0)</f>
        <v>12.356</v>
      </c>
      <c r="E35" s="61">
        <f t="shared" si="2"/>
        <v>9</v>
      </c>
      <c r="F35" s="60">
        <f>VLOOKUP($A35,'Return Data'!$B$7:$R$2292,10,0)</f>
        <v>3.9375</v>
      </c>
      <c r="G35" s="61">
        <f t="shared" si="3"/>
        <v>16</v>
      </c>
      <c r="H35" s="60">
        <f>VLOOKUP($A35,'Return Data'!$B$7:$R$2292,11,0)</f>
        <v>6.8102</v>
      </c>
      <c r="I35" s="61">
        <f t="shared" si="4"/>
        <v>9</v>
      </c>
      <c r="J35" s="60">
        <f>VLOOKUP($A35,'Return Data'!$B$7:$R$2292,12,0)</f>
        <v>2.5972</v>
      </c>
      <c r="K35" s="61">
        <f t="shared" si="5"/>
        <v>9</v>
      </c>
      <c r="L35" s="60">
        <f>VLOOKUP($A35,'Return Data'!$B$7:$R$2292,13,0)</f>
        <v>2.1768000000000001</v>
      </c>
      <c r="M35" s="61">
        <f t="shared" si="6"/>
        <v>14</v>
      </c>
      <c r="N35" s="60">
        <f>VLOOKUP($A35,'Return Data'!$B$7:$R$2292,17,0)</f>
        <v>1.9309000000000001</v>
      </c>
      <c r="O35" s="61">
        <f t="shared" si="7"/>
        <v>20</v>
      </c>
      <c r="P35" s="60">
        <f>VLOOKUP($A35,'Return Data'!$B$7:$R$2292,14,0)</f>
        <v>4.2591000000000001</v>
      </c>
      <c r="Q35" s="61">
        <f t="shared" si="8"/>
        <v>20</v>
      </c>
      <c r="R35" s="60">
        <f>VLOOKUP($A35,'Return Data'!$B$7:$R$2292,16,0)</f>
        <v>7.7568000000000001</v>
      </c>
      <c r="S35" s="62">
        <f t="shared" si="1"/>
        <v>12</v>
      </c>
    </row>
    <row r="36" spans="1:19" x14ac:dyDescent="0.3">
      <c r="A36" s="77" t="s">
        <v>1069</v>
      </c>
      <c r="B36" s="59">
        <f>VLOOKUP($A36,'Return Data'!$B$7:$R$2292,3,0)</f>
        <v>44882</v>
      </c>
      <c r="C36" s="60">
        <f>VLOOKUP($A36,'Return Data'!$B$7:$R$2292,4,0)</f>
        <v>74.314899999999994</v>
      </c>
      <c r="D36" s="60">
        <f>VLOOKUP($A36,'Return Data'!$B$7:$R$2292,9,0)</f>
        <v>11.754899999999999</v>
      </c>
      <c r="E36" s="61">
        <f t="shared" si="2"/>
        <v>16</v>
      </c>
      <c r="F36" s="60">
        <f>VLOOKUP($A36,'Return Data'!$B$7:$R$2292,10,0)</f>
        <v>9.0634999999999994</v>
      </c>
      <c r="G36" s="61">
        <f t="shared" si="3"/>
        <v>1</v>
      </c>
      <c r="H36" s="60">
        <f>VLOOKUP($A36,'Return Data'!$B$7:$R$2292,11,0)</f>
        <v>6.9867999999999997</v>
      </c>
      <c r="I36" s="61">
        <f t="shared" si="4"/>
        <v>7</v>
      </c>
      <c r="J36" s="60">
        <f>VLOOKUP($A36,'Return Data'!$B$7:$R$2292,12,0)</f>
        <v>4.0583</v>
      </c>
      <c r="K36" s="61">
        <f t="shared" si="5"/>
        <v>4</v>
      </c>
      <c r="L36" s="60">
        <f>VLOOKUP($A36,'Return Data'!$B$7:$R$2292,13,0)</f>
        <v>2.3119999999999998</v>
      </c>
      <c r="M36" s="61">
        <f t="shared" si="6"/>
        <v>12</v>
      </c>
      <c r="N36" s="60">
        <f>VLOOKUP($A36,'Return Data'!$B$7:$R$2292,17,0)</f>
        <v>2.3408000000000002</v>
      </c>
      <c r="O36" s="61">
        <f t="shared" si="7"/>
        <v>18</v>
      </c>
      <c r="P36" s="60">
        <f>VLOOKUP($A36,'Return Data'!$B$7:$R$2292,14,0)</f>
        <v>5.032</v>
      </c>
      <c r="Q36" s="61">
        <f t="shared" si="8"/>
        <v>15</v>
      </c>
      <c r="R36" s="60">
        <f>VLOOKUP($A36,'Return Data'!$B$7:$R$2292,16,0)</f>
        <v>8.4039000000000001</v>
      </c>
      <c r="S36" s="62">
        <f t="shared" si="1"/>
        <v>6</v>
      </c>
    </row>
    <row r="37" spans="1:19" x14ac:dyDescent="0.3">
      <c r="A37" s="77" t="s">
        <v>1072</v>
      </c>
      <c r="B37" s="59">
        <f>VLOOKUP($A37,'Return Data'!$B$7:$R$2292,3,0)</f>
        <v>44882</v>
      </c>
      <c r="C37" s="60">
        <f>VLOOKUP($A37,'Return Data'!$B$7:$R$2292,4,0)</f>
        <v>58.084899999999998</v>
      </c>
      <c r="D37" s="60">
        <f>VLOOKUP($A37,'Return Data'!$B$7:$R$2292,9,0)</f>
        <v>11.445499999999999</v>
      </c>
      <c r="E37" s="61">
        <f t="shared" si="2"/>
        <v>20</v>
      </c>
      <c r="F37" s="60">
        <f>VLOOKUP($A37,'Return Data'!$B$7:$R$2292,10,0)</f>
        <v>5.1428000000000003</v>
      </c>
      <c r="G37" s="61">
        <f t="shared" si="3"/>
        <v>6</v>
      </c>
      <c r="H37" s="60">
        <f>VLOOKUP($A37,'Return Data'!$B$7:$R$2292,11,0)</f>
        <v>7.1058000000000003</v>
      </c>
      <c r="I37" s="61">
        <f t="shared" si="4"/>
        <v>6</v>
      </c>
      <c r="J37" s="60">
        <f>VLOOKUP($A37,'Return Data'!$B$7:$R$2292,12,0)</f>
        <v>2.8258999999999999</v>
      </c>
      <c r="K37" s="61">
        <f t="shared" si="5"/>
        <v>8</v>
      </c>
      <c r="L37" s="60">
        <f>VLOOKUP($A37,'Return Data'!$B$7:$R$2292,13,0)</f>
        <v>2.4813999999999998</v>
      </c>
      <c r="M37" s="61">
        <f t="shared" si="6"/>
        <v>10</v>
      </c>
      <c r="N37" s="60">
        <f>VLOOKUP($A37,'Return Data'!$B$7:$R$2292,17,0)</f>
        <v>3.2770000000000001</v>
      </c>
      <c r="O37" s="61">
        <f t="shared" si="7"/>
        <v>13</v>
      </c>
      <c r="P37" s="60">
        <f>VLOOKUP($A37,'Return Data'!$B$7:$R$2292,14,0)</f>
        <v>6.5080999999999998</v>
      </c>
      <c r="Q37" s="61">
        <f t="shared" si="8"/>
        <v>6</v>
      </c>
      <c r="R37" s="60">
        <f>VLOOKUP($A37,'Return Data'!$B$7:$R$2292,16,0)</f>
        <v>7.5812999999999997</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27</v>
      </c>
      <c r="L38" s="60">
        <f>VLOOKUP($A38,'Return Data'!$B$7:$R$2292,13,0)</f>
        <v>0</v>
      </c>
      <c r="M38" s="61">
        <f t="shared" si="6"/>
        <v>28</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27</v>
      </c>
      <c r="L39" s="60">
        <f>VLOOKUP($A39,'Return Data'!$B$7:$R$2292,13,0)</f>
        <v>0</v>
      </c>
      <c r="M39" s="61">
        <f t="shared" si="6"/>
        <v>28</v>
      </c>
      <c r="N39" s="60"/>
      <c r="O39" s="61"/>
      <c r="P39" s="60"/>
      <c r="Q39" s="61"/>
      <c r="R39" s="60">
        <f>VLOOKUP($A39,'Return Data'!$B$7:$R$2292,16,0)</f>
        <v>0</v>
      </c>
      <c r="S39" s="62">
        <f t="shared" si="1"/>
        <v>28</v>
      </c>
    </row>
    <row r="40" spans="1:19" x14ac:dyDescent="0.3">
      <c r="A40" s="77" t="s">
        <v>1078</v>
      </c>
      <c r="B40" s="59">
        <f>VLOOKUP($A40,'Return Data'!$B$7:$R$2292,3,0)</f>
        <v>44882</v>
      </c>
      <c r="C40" s="60">
        <f>VLOOKUP($A40,'Return Data'!$B$7:$R$2292,4,0)</f>
        <v>60.608199999999997</v>
      </c>
      <c r="D40" s="60">
        <f>VLOOKUP($A40,'Return Data'!$B$7:$R$2292,9,0)</f>
        <v>12.000500000000001</v>
      </c>
      <c r="E40" s="61">
        <f t="shared" si="2"/>
        <v>14</v>
      </c>
      <c r="F40" s="60">
        <f>VLOOKUP($A40,'Return Data'!$B$7:$R$2292,10,0)</f>
        <v>4.5989000000000004</v>
      </c>
      <c r="G40" s="61">
        <f t="shared" si="3"/>
        <v>11</v>
      </c>
      <c r="H40" s="60">
        <f>VLOOKUP($A40,'Return Data'!$B$7:$R$2292,11,0)</f>
        <v>5.5585000000000004</v>
      </c>
      <c r="I40" s="61">
        <f t="shared" si="4"/>
        <v>20</v>
      </c>
      <c r="J40" s="60">
        <f>VLOOKUP($A40,'Return Data'!$B$7:$R$2292,12,0)</f>
        <v>12.8714</v>
      </c>
      <c r="K40" s="61">
        <f t="shared" si="5"/>
        <v>2</v>
      </c>
      <c r="L40" s="60">
        <f>VLOOKUP($A40,'Return Data'!$B$7:$R$2292,13,0)</f>
        <v>9.1730999999999998</v>
      </c>
      <c r="M40" s="61">
        <f t="shared" si="6"/>
        <v>2</v>
      </c>
      <c r="N40" s="60">
        <f>VLOOKUP($A40,'Return Data'!$B$7:$R$2292,17,0)</f>
        <v>9.5665999999999993</v>
      </c>
      <c r="O40" s="61">
        <f t="shared" si="7"/>
        <v>3</v>
      </c>
      <c r="P40" s="60">
        <f>VLOOKUP($A40,'Return Data'!$B$7:$R$2292,14,0)</f>
        <v>6.7133000000000003</v>
      </c>
      <c r="Q40" s="61">
        <f t="shared" si="8"/>
        <v>3</v>
      </c>
      <c r="R40" s="60">
        <f>VLOOKUP($A40,'Return Data'!$B$7:$R$2292,16,0)</f>
        <v>7.6524999999999999</v>
      </c>
      <c r="S40" s="62">
        <f t="shared" si="1"/>
        <v>15</v>
      </c>
    </row>
    <row r="41" spans="1:19" x14ac:dyDescent="0.3">
      <c r="A41" s="77" t="s">
        <v>952</v>
      </c>
      <c r="B41" s="59">
        <f>VLOOKUP($A41,'Return Data'!$B$7:$R$2292,3,0)</f>
        <v>44882</v>
      </c>
      <c r="C41" s="60">
        <f>VLOOKUP($A41,'Return Data'!$B$7:$R$2292,4,0)</f>
        <v>72.8489</v>
      </c>
      <c r="D41" s="60">
        <f>VLOOKUP($A41,'Return Data'!$B$7:$R$2292,9,0)</f>
        <v>13.381</v>
      </c>
      <c r="E41" s="61">
        <f t="shared" si="2"/>
        <v>3</v>
      </c>
      <c r="F41" s="60">
        <f>VLOOKUP($A41,'Return Data'!$B$7:$R$2292,10,0)</f>
        <v>3.5485000000000002</v>
      </c>
      <c r="G41" s="61">
        <f t="shared" si="3"/>
        <v>19</v>
      </c>
      <c r="H41" s="60">
        <f>VLOOKUP($A41,'Return Data'!$B$7:$R$2292,11,0)</f>
        <v>7.5803000000000003</v>
      </c>
      <c r="I41" s="61">
        <f t="shared" si="4"/>
        <v>4</v>
      </c>
      <c r="J41" s="60">
        <f>VLOOKUP($A41,'Return Data'!$B$7:$R$2292,12,0)</f>
        <v>1.1805000000000001</v>
      </c>
      <c r="K41" s="61">
        <f>RANK(J41,J$8:J$42,0)</f>
        <v>21</v>
      </c>
      <c r="L41" s="60">
        <f>VLOOKUP($A41,'Return Data'!$B$7:$R$2292,13,0)</f>
        <v>0.37590000000000001</v>
      </c>
      <c r="M41" s="61">
        <f>RANK(L41,L$8:L$42,0)</f>
        <v>23</v>
      </c>
      <c r="N41" s="60">
        <f>VLOOKUP($A41,'Return Data'!$B$7:$R$2292,17,0)</f>
        <v>0.81420000000000003</v>
      </c>
      <c r="O41" s="61">
        <f>RANK(N41,N$8:N$42,0)</f>
        <v>27</v>
      </c>
      <c r="P41" s="60">
        <f>VLOOKUP($A41,'Return Data'!$B$7:$R$2292,14,0)</f>
        <v>4.3861999999999997</v>
      </c>
      <c r="Q41" s="61">
        <f>RANK(P41,P$8:P$42,0)</f>
        <v>19</v>
      </c>
      <c r="R41" s="60">
        <f>VLOOKUP($A41,'Return Data'!$B$7:$R$2292,16,0)</f>
        <v>8.4878</v>
      </c>
      <c r="S41" s="62">
        <f t="shared" si="0"/>
        <v>5</v>
      </c>
    </row>
    <row r="42" spans="1:19" x14ac:dyDescent="0.3">
      <c r="A42" s="77" t="s">
        <v>954</v>
      </c>
      <c r="B42" s="59">
        <f>VLOOKUP($A42,'Return Data'!$B$7:$R$2292,3,0)</f>
        <v>44882</v>
      </c>
      <c r="C42" s="60">
        <f>VLOOKUP($A42,'Return Data'!$B$7:$R$2292,4,0)</f>
        <v>14.3279</v>
      </c>
      <c r="D42" s="60">
        <f>VLOOKUP($A42,'Return Data'!$B$7:$R$2292,9,0)</f>
        <v>17.937100000000001</v>
      </c>
      <c r="E42" s="61">
        <f t="shared" si="2"/>
        <v>1</v>
      </c>
      <c r="F42" s="60">
        <f>VLOOKUP($A42,'Return Data'!$B$7:$R$2292,10,0)</f>
        <v>7.7176999999999998</v>
      </c>
      <c r="G42" s="61">
        <f t="shared" si="3"/>
        <v>2</v>
      </c>
      <c r="H42" s="60">
        <f>VLOOKUP($A42,'Return Data'!$B$7:$R$2292,11,0)</f>
        <v>10.1816</v>
      </c>
      <c r="I42" s="61">
        <f t="shared" si="4"/>
        <v>2</v>
      </c>
      <c r="J42" s="60">
        <f>VLOOKUP($A42,'Return Data'!$B$7:$R$2292,12,0)</f>
        <v>1.7221</v>
      </c>
      <c r="K42" s="61">
        <f t="shared" ref="K42" si="9">RANK(J42,J$8:J$42,0)</f>
        <v>17</v>
      </c>
      <c r="L42" s="60">
        <f>VLOOKUP($A42,'Return Data'!$B$7:$R$2292,13,0)</f>
        <v>1.6919999999999999</v>
      </c>
      <c r="M42" s="61">
        <f t="shared" ref="M42" si="10">RANK(L42,L$8:L$42,0)</f>
        <v>17</v>
      </c>
      <c r="N42" s="60">
        <f>VLOOKUP($A42,'Return Data'!$B$7:$R$2292,17,0)</f>
        <v>2.4456000000000002</v>
      </c>
      <c r="O42" s="61">
        <f t="shared" ref="O42" si="11">RANK(N42,N$8:N$42,0)</f>
        <v>17</v>
      </c>
      <c r="P42" s="60">
        <f>VLOOKUP($A42,'Return Data'!$B$7:$R$2292,14,0)</f>
        <v>5.6853999999999996</v>
      </c>
      <c r="Q42" s="61">
        <f t="shared" ref="Q42" si="12">RANK(P42,P$8:P$42,0)</f>
        <v>10</v>
      </c>
      <c r="R42" s="60">
        <f>VLOOKUP($A42,'Return Data'!$B$7:$R$2292,16,0)</f>
        <v>8.5777000000000001</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9.5328970588235311</v>
      </c>
      <c r="E44" s="83"/>
      <c r="F44" s="84">
        <f>AVERAGE(F8:F42)</f>
        <v>3.280708823529412</v>
      </c>
      <c r="G44" s="83"/>
      <c r="H44" s="84">
        <f>AVERAGE(H8:H42)</f>
        <v>5.8988735294117651</v>
      </c>
      <c r="I44" s="83"/>
      <c r="J44" s="84">
        <f>AVERAGE(J8:J42)</f>
        <v>2.5317794117647061</v>
      </c>
      <c r="K44" s="83"/>
      <c r="L44" s="84">
        <f>AVERAGE(L8:L42)</f>
        <v>2.3401352941176468</v>
      </c>
      <c r="M44" s="83"/>
      <c r="N44" s="84">
        <f>AVERAGE(N8:N42)</f>
        <v>3.2968677419354835</v>
      </c>
      <c r="O44" s="83"/>
      <c r="P44" s="84">
        <f>AVERAGE(P8:P42)</f>
        <v>4.5017299999999993</v>
      </c>
      <c r="Q44" s="83"/>
      <c r="R44" s="84">
        <f>AVERAGE(R8:R42)</f>
        <v>5.7226342857142853</v>
      </c>
      <c r="S44" s="85"/>
    </row>
    <row r="45" spans="1:19" x14ac:dyDescent="0.3">
      <c r="A45" s="82" t="s">
        <v>28</v>
      </c>
      <c r="B45" s="83"/>
      <c r="C45" s="83"/>
      <c r="D45" s="84">
        <f>MIN(D8:D42)</f>
        <v>0</v>
      </c>
      <c r="E45" s="83"/>
      <c r="F45" s="84">
        <f>MIN(F8:F42)</f>
        <v>0</v>
      </c>
      <c r="G45" s="83"/>
      <c r="H45" s="84">
        <f>MIN(H8:H42)</f>
        <v>0</v>
      </c>
      <c r="I45" s="83"/>
      <c r="J45" s="84">
        <f>MIN(J8:J42)</f>
        <v>-0.28799999999999998</v>
      </c>
      <c r="K45" s="83"/>
      <c r="L45" s="84">
        <f>MIN(L8:L42)</f>
        <v>0</v>
      </c>
      <c r="M45" s="83"/>
      <c r="N45" s="84">
        <f>MIN(N8:N42)</f>
        <v>0</v>
      </c>
      <c r="O45" s="83"/>
      <c r="P45" s="84">
        <f>MIN(P8:P42)</f>
        <v>-3.4369000000000001</v>
      </c>
      <c r="Q45" s="83"/>
      <c r="R45" s="84">
        <f>MIN(R8:R42)</f>
        <v>0</v>
      </c>
      <c r="S45" s="85"/>
    </row>
    <row r="46" spans="1:19" ht="15" thickBot="1" x14ac:dyDescent="0.35">
      <c r="A46" s="86" t="s">
        <v>29</v>
      </c>
      <c r="B46" s="87"/>
      <c r="C46" s="87"/>
      <c r="D46" s="88">
        <f>MAX(D8:D42)</f>
        <v>17.937100000000001</v>
      </c>
      <c r="E46" s="87"/>
      <c r="F46" s="88">
        <f>MAX(F8:F42)</f>
        <v>9.0634999999999994</v>
      </c>
      <c r="G46" s="87"/>
      <c r="H46" s="88">
        <f>MAX(H8:H42)</f>
        <v>38.344700000000003</v>
      </c>
      <c r="I46" s="87"/>
      <c r="J46" s="88">
        <f>MAX(J8:J42)</f>
        <v>25.776499999999999</v>
      </c>
      <c r="K46" s="87"/>
      <c r="L46" s="88">
        <f>MAX(L8:L42)</f>
        <v>24.470400000000001</v>
      </c>
      <c r="M46" s="87"/>
      <c r="N46" s="88">
        <f>MAX(N8:N42)</f>
        <v>17.1068</v>
      </c>
      <c r="O46" s="87"/>
      <c r="P46" s="88">
        <f>MAX(P8:P42)</f>
        <v>10.532</v>
      </c>
      <c r="Q46" s="87"/>
      <c r="R46" s="88">
        <f>MAX(R8:R42)</f>
        <v>9.0212000000000003</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44882</v>
      </c>
      <c r="C8" s="60">
        <f>VLOOKUP($A8,'Return Data'!$B$7:$R$2292,4,0)</f>
        <v>385.74</v>
      </c>
      <c r="D8" s="60">
        <f>VLOOKUP($A8,'Return Data'!$B$7:$R$2292,10,0)</f>
        <v>2.0880999999999998</v>
      </c>
      <c r="E8" s="61">
        <f t="shared" ref="E8:E34" si="0">RANK(D8,D$8:D$34,0)</f>
        <v>11</v>
      </c>
      <c r="F8" s="60">
        <f>VLOOKUP($A8,'Return Data'!$B$7:$R$2292,11,0)</f>
        <v>13.593299999999999</v>
      </c>
      <c r="G8" s="61">
        <f t="shared" ref="G8:G34" si="1">RANK(F8,F$8:F$34,0)</f>
        <v>13</v>
      </c>
      <c r="H8" s="60">
        <f>VLOOKUP($A8,'Return Data'!$B$7:$R$2292,12,0)</f>
        <v>6.1007999999999996</v>
      </c>
      <c r="I8" s="61">
        <f t="shared" ref="I8:I34" si="2">RANK(H8,H$8:H$34,0)</f>
        <v>14</v>
      </c>
      <c r="J8" s="60">
        <f>VLOOKUP($A8,'Return Data'!$B$7:$R$2292,13,0)</f>
        <v>1.7326999999999999</v>
      </c>
      <c r="K8" s="61">
        <f t="shared" ref="K8:K34" si="3">RANK(J8,J$8:J$34,0)</f>
        <v>11</v>
      </c>
      <c r="L8" s="60">
        <f>VLOOKUP($A8,'Return Data'!$B$7:$R$2292,17,0)</f>
        <v>21.6494</v>
      </c>
      <c r="M8" s="61">
        <f t="shared" ref="M8:M34" si="4">RANK(L8,L$8:L$34,0)</f>
        <v>7</v>
      </c>
      <c r="N8" s="60">
        <f>VLOOKUP($A8,'Return Data'!$B$7:$R$2292,14,0)</f>
        <v>16.514800000000001</v>
      </c>
      <c r="O8" s="61">
        <f t="shared" ref="O8:O34" si="5">RANK(N8,N$8:N$34,0)</f>
        <v>10</v>
      </c>
      <c r="P8" s="60">
        <f>VLOOKUP($A8,'Return Data'!$B$7:$R$2292,15,0)</f>
        <v>11.2521</v>
      </c>
      <c r="Q8" s="61">
        <f t="shared" ref="Q8:Q25" si="6">RANK(P8,P$8:P$34,0)</f>
        <v>19</v>
      </c>
      <c r="R8" s="60">
        <f>VLOOKUP($A8,'Return Data'!$B$7:$R$2292,16,0)</f>
        <v>14.610099999999999</v>
      </c>
      <c r="S8" s="62">
        <f t="shared" ref="S8:S34" si="7">RANK(R8,R$8:R$34,0)</f>
        <v>12</v>
      </c>
    </row>
    <row r="9" spans="1:20" x14ac:dyDescent="0.3">
      <c r="A9" s="58" t="s">
        <v>905</v>
      </c>
      <c r="B9" s="59">
        <f>VLOOKUP($A9,'Return Data'!$B$7:$R$2292,3,0)</f>
        <v>44882</v>
      </c>
      <c r="C9" s="60">
        <f>VLOOKUP($A9,'Return Data'!$B$7:$R$2292,4,0)</f>
        <v>50.03</v>
      </c>
      <c r="D9" s="60">
        <f>VLOOKUP($A9,'Return Data'!$B$7:$R$2292,10,0)</f>
        <v>-0.57630000000000003</v>
      </c>
      <c r="E9" s="61">
        <f t="shared" si="0"/>
        <v>27</v>
      </c>
      <c r="F9" s="60">
        <f>VLOOKUP($A9,'Return Data'!$B$7:$R$2292,11,0)</f>
        <v>10.563499999999999</v>
      </c>
      <c r="G9" s="61">
        <f t="shared" si="1"/>
        <v>26</v>
      </c>
      <c r="H9" s="60">
        <f>VLOOKUP($A9,'Return Data'!$B$7:$R$2292,12,0)</f>
        <v>0.48199999999999998</v>
      </c>
      <c r="I9" s="61">
        <f t="shared" si="2"/>
        <v>27</v>
      </c>
      <c r="J9" s="60">
        <f>VLOOKUP($A9,'Return Data'!$B$7:$R$2292,13,0)</f>
        <v>-6.2582000000000004</v>
      </c>
      <c r="K9" s="61">
        <f t="shared" si="3"/>
        <v>27</v>
      </c>
      <c r="L9" s="60">
        <f>VLOOKUP($A9,'Return Data'!$B$7:$R$2292,17,0)</f>
        <v>13.9504</v>
      </c>
      <c r="M9" s="61">
        <f t="shared" si="4"/>
        <v>27</v>
      </c>
      <c r="N9" s="60">
        <f>VLOOKUP($A9,'Return Data'!$B$7:$R$2292,14,0)</f>
        <v>13.413500000000001</v>
      </c>
      <c r="O9" s="61">
        <f t="shared" si="5"/>
        <v>24</v>
      </c>
      <c r="P9" s="60">
        <f>VLOOKUP($A9,'Return Data'!$B$7:$R$2292,15,0)</f>
        <v>14.0305</v>
      </c>
      <c r="Q9" s="61">
        <f t="shared" si="6"/>
        <v>2</v>
      </c>
      <c r="R9" s="60">
        <f>VLOOKUP($A9,'Return Data'!$B$7:$R$2292,16,0)</f>
        <v>15.369199999999999</v>
      </c>
      <c r="S9" s="62">
        <f t="shared" si="7"/>
        <v>5</v>
      </c>
    </row>
    <row r="10" spans="1:20" x14ac:dyDescent="0.3">
      <c r="A10" s="58" t="s">
        <v>1970</v>
      </c>
      <c r="B10" s="59">
        <f>VLOOKUP($A10,'Return Data'!$B$7:$R$2292,3,0)</f>
        <v>44882</v>
      </c>
      <c r="C10" s="60">
        <f>VLOOKUP($A10,'Return Data'!$B$7:$R$2292,4,0)</f>
        <v>164.0838</v>
      </c>
      <c r="D10" s="60">
        <f>VLOOKUP($A10,'Return Data'!$B$7:$R$2292,10,0)</f>
        <v>2.3018000000000001</v>
      </c>
      <c r="E10" s="61">
        <f t="shared" si="0"/>
        <v>10</v>
      </c>
      <c r="F10" s="60">
        <f>VLOOKUP($A10,'Return Data'!$B$7:$R$2292,11,0)</f>
        <v>14.115</v>
      </c>
      <c r="G10" s="61">
        <f t="shared" si="1"/>
        <v>8</v>
      </c>
      <c r="H10" s="60">
        <f>VLOOKUP($A10,'Return Data'!$B$7:$R$2292,12,0)</f>
        <v>7.0343999999999998</v>
      </c>
      <c r="I10" s="61">
        <f t="shared" si="2"/>
        <v>8</v>
      </c>
      <c r="J10" s="60">
        <f>VLOOKUP($A10,'Return Data'!$B$7:$R$2292,13,0)</f>
        <v>2.8222999999999998</v>
      </c>
      <c r="K10" s="61">
        <f t="shared" si="3"/>
        <v>6</v>
      </c>
      <c r="L10" s="60">
        <f>VLOOKUP($A10,'Return Data'!$B$7:$R$2292,17,0)</f>
        <v>19.423400000000001</v>
      </c>
      <c r="M10" s="61">
        <f t="shared" si="4"/>
        <v>15</v>
      </c>
      <c r="N10" s="60">
        <f>VLOOKUP($A10,'Return Data'!$B$7:$R$2292,14,0)</f>
        <v>16.400700000000001</v>
      </c>
      <c r="O10" s="61">
        <f t="shared" si="5"/>
        <v>12</v>
      </c>
      <c r="P10" s="60">
        <f>VLOOKUP($A10,'Return Data'!$B$7:$R$2292,15,0)</f>
        <v>13.376300000000001</v>
      </c>
      <c r="Q10" s="61">
        <f t="shared" si="6"/>
        <v>4</v>
      </c>
      <c r="R10" s="60">
        <f>VLOOKUP($A10,'Return Data'!$B$7:$R$2292,16,0)</f>
        <v>15.367000000000001</v>
      </c>
      <c r="S10" s="62">
        <f t="shared" si="7"/>
        <v>6</v>
      </c>
    </row>
    <row r="11" spans="1:20" x14ac:dyDescent="0.3">
      <c r="A11" s="58" t="s">
        <v>909</v>
      </c>
      <c r="B11" s="59">
        <f>VLOOKUP($A11,'Return Data'!$B$7:$R$2292,3,0)</f>
        <v>44882</v>
      </c>
      <c r="C11" s="60">
        <f>VLOOKUP($A11,'Return Data'!$B$7:$R$2292,4,0)</f>
        <v>47.5</v>
      </c>
      <c r="D11" s="60">
        <f>VLOOKUP($A11,'Return Data'!$B$7:$R$2292,10,0)</f>
        <v>2.0627</v>
      </c>
      <c r="E11" s="61">
        <f t="shared" si="0"/>
        <v>12</v>
      </c>
      <c r="F11" s="60">
        <f>VLOOKUP($A11,'Return Data'!$B$7:$R$2292,11,0)</f>
        <v>13.122199999999999</v>
      </c>
      <c r="G11" s="61">
        <f t="shared" si="1"/>
        <v>15</v>
      </c>
      <c r="H11" s="60">
        <f>VLOOKUP($A11,'Return Data'!$B$7:$R$2292,12,0)</f>
        <v>4.3956</v>
      </c>
      <c r="I11" s="61">
        <f t="shared" si="2"/>
        <v>20</v>
      </c>
      <c r="J11" s="60">
        <f>VLOOKUP($A11,'Return Data'!$B$7:$R$2292,13,0)</f>
        <v>0.63560000000000005</v>
      </c>
      <c r="K11" s="61">
        <f t="shared" si="3"/>
        <v>16</v>
      </c>
      <c r="L11" s="60">
        <f>VLOOKUP($A11,'Return Data'!$B$7:$R$2292,17,0)</f>
        <v>19.325600000000001</v>
      </c>
      <c r="M11" s="61">
        <f t="shared" si="4"/>
        <v>16</v>
      </c>
      <c r="N11" s="60">
        <f>VLOOKUP($A11,'Return Data'!$B$7:$R$2292,14,0)</f>
        <v>18.4251</v>
      </c>
      <c r="O11" s="61">
        <f t="shared" si="5"/>
        <v>2</v>
      </c>
      <c r="P11" s="60">
        <f>VLOOKUP($A11,'Return Data'!$B$7:$R$2292,15,0)</f>
        <v>15.48</v>
      </c>
      <c r="Q11" s="61">
        <f t="shared" si="6"/>
        <v>1</v>
      </c>
      <c r="R11" s="60">
        <f>VLOOKUP($A11,'Return Data'!$B$7:$R$2292,16,0)</f>
        <v>14.9186</v>
      </c>
      <c r="S11" s="62">
        <f t="shared" si="7"/>
        <v>9</v>
      </c>
    </row>
    <row r="12" spans="1:20" x14ac:dyDescent="0.3">
      <c r="A12" s="58" t="s">
        <v>911</v>
      </c>
      <c r="B12" s="59">
        <f>VLOOKUP($A12,'Return Data'!$B$7:$R$2292,3,0)</f>
        <v>44882</v>
      </c>
      <c r="C12" s="60">
        <f>VLOOKUP($A12,'Return Data'!$B$7:$R$2292,4,0)</f>
        <v>318.44499999999999</v>
      </c>
      <c r="D12" s="60">
        <f>VLOOKUP($A12,'Return Data'!$B$7:$R$2292,10,0)</f>
        <v>1.3423</v>
      </c>
      <c r="E12" s="61">
        <f t="shared" si="0"/>
        <v>18</v>
      </c>
      <c r="F12" s="60">
        <f>VLOOKUP($A12,'Return Data'!$B$7:$R$2292,11,0)</f>
        <v>13.761200000000001</v>
      </c>
      <c r="G12" s="61">
        <f t="shared" si="1"/>
        <v>12</v>
      </c>
      <c r="H12" s="60">
        <f>VLOOKUP($A12,'Return Data'!$B$7:$R$2292,12,0)</f>
        <v>6.2468000000000004</v>
      </c>
      <c r="I12" s="61">
        <f t="shared" si="2"/>
        <v>13</v>
      </c>
      <c r="J12" s="60">
        <f>VLOOKUP($A12,'Return Data'!$B$7:$R$2292,13,0)</f>
        <v>0.23580000000000001</v>
      </c>
      <c r="K12" s="61">
        <f t="shared" si="3"/>
        <v>19</v>
      </c>
      <c r="L12" s="60">
        <f>VLOOKUP($A12,'Return Data'!$B$7:$R$2292,17,0)</f>
        <v>15.9389</v>
      </c>
      <c r="M12" s="61">
        <f t="shared" si="4"/>
        <v>26</v>
      </c>
      <c r="N12" s="60">
        <f>VLOOKUP($A12,'Return Data'!$B$7:$R$2292,14,0)</f>
        <v>11.3451</v>
      </c>
      <c r="O12" s="61">
        <f t="shared" si="5"/>
        <v>27</v>
      </c>
      <c r="P12" s="60">
        <f>VLOOKUP($A12,'Return Data'!$B$7:$R$2292,15,0)</f>
        <v>9.4573</v>
      </c>
      <c r="Q12" s="61">
        <f t="shared" si="6"/>
        <v>25</v>
      </c>
      <c r="R12" s="60">
        <f>VLOOKUP($A12,'Return Data'!$B$7:$R$2292,16,0)</f>
        <v>11.236800000000001</v>
      </c>
      <c r="S12" s="62">
        <f t="shared" si="7"/>
        <v>25</v>
      </c>
    </row>
    <row r="13" spans="1:20" x14ac:dyDescent="0.3">
      <c r="A13" s="58" t="s">
        <v>913</v>
      </c>
      <c r="B13" s="59">
        <f>VLOOKUP($A13,'Return Data'!$B$7:$R$2292,3,0)</f>
        <v>44882</v>
      </c>
      <c r="C13" s="60">
        <f>VLOOKUP($A13,'Return Data'!$B$7:$R$2292,4,0)</f>
        <v>62.74</v>
      </c>
      <c r="D13" s="60">
        <f>VLOOKUP($A13,'Return Data'!$B$7:$R$2292,10,0)</f>
        <v>2.9874999999999998</v>
      </c>
      <c r="E13" s="61">
        <f t="shared" si="0"/>
        <v>5</v>
      </c>
      <c r="F13" s="60">
        <f>VLOOKUP($A13,'Return Data'!$B$7:$R$2292,11,0)</f>
        <v>14.3847</v>
      </c>
      <c r="G13" s="61">
        <f t="shared" si="1"/>
        <v>5</v>
      </c>
      <c r="H13" s="60">
        <f>VLOOKUP($A13,'Return Data'!$B$7:$R$2292,12,0)</f>
        <v>7.4499000000000004</v>
      </c>
      <c r="I13" s="61">
        <f t="shared" si="2"/>
        <v>6</v>
      </c>
      <c r="J13" s="60">
        <f>VLOOKUP($A13,'Return Data'!$B$7:$R$2292,13,0)</f>
        <v>2.9874999999999998</v>
      </c>
      <c r="K13" s="61">
        <f t="shared" si="3"/>
        <v>5</v>
      </c>
      <c r="L13" s="60">
        <f>VLOOKUP($A13,'Return Data'!$B$7:$R$2292,17,0)</f>
        <v>20.275600000000001</v>
      </c>
      <c r="M13" s="61">
        <f t="shared" si="4"/>
        <v>10</v>
      </c>
      <c r="N13" s="60">
        <f>VLOOKUP($A13,'Return Data'!$B$7:$R$2292,14,0)</f>
        <v>16.942900000000002</v>
      </c>
      <c r="O13" s="61">
        <f t="shared" si="5"/>
        <v>7</v>
      </c>
      <c r="P13" s="60">
        <f>VLOOKUP($A13,'Return Data'!$B$7:$R$2292,15,0)</f>
        <v>13.607799999999999</v>
      </c>
      <c r="Q13" s="61">
        <f t="shared" si="6"/>
        <v>3</v>
      </c>
      <c r="R13" s="60">
        <f>VLOOKUP($A13,'Return Data'!$B$7:$R$2292,16,0)</f>
        <v>14.617599999999999</v>
      </c>
      <c r="S13" s="62">
        <f t="shared" si="7"/>
        <v>11</v>
      </c>
    </row>
    <row r="14" spans="1:20" x14ac:dyDescent="0.3">
      <c r="A14" s="58" t="s">
        <v>915</v>
      </c>
      <c r="B14" s="59">
        <f>VLOOKUP($A14,'Return Data'!$B$7:$R$2292,3,0)</f>
        <v>44882</v>
      </c>
      <c r="C14" s="60">
        <f>VLOOKUP($A14,'Return Data'!$B$7:$R$2292,4,0)</f>
        <v>761.12220000000002</v>
      </c>
      <c r="D14" s="60">
        <f>VLOOKUP($A14,'Return Data'!$B$7:$R$2292,10,0)</f>
        <v>-0.47270000000000001</v>
      </c>
      <c r="E14" s="61">
        <f t="shared" si="0"/>
        <v>26</v>
      </c>
      <c r="F14" s="60">
        <f>VLOOKUP($A14,'Return Data'!$B$7:$R$2292,11,0)</f>
        <v>10.317500000000001</v>
      </c>
      <c r="G14" s="61">
        <f t="shared" si="1"/>
        <v>27</v>
      </c>
      <c r="H14" s="60">
        <f>VLOOKUP($A14,'Return Data'!$B$7:$R$2292,12,0)</f>
        <v>2.0746000000000002</v>
      </c>
      <c r="I14" s="61">
        <f t="shared" si="2"/>
        <v>25</v>
      </c>
      <c r="J14" s="60">
        <f>VLOOKUP($A14,'Return Data'!$B$7:$R$2292,13,0)</f>
        <v>-3.6718000000000002</v>
      </c>
      <c r="K14" s="61">
        <f t="shared" si="3"/>
        <v>26</v>
      </c>
      <c r="L14" s="60">
        <f>VLOOKUP($A14,'Return Data'!$B$7:$R$2292,17,0)</f>
        <v>19.499099999999999</v>
      </c>
      <c r="M14" s="61">
        <f t="shared" si="4"/>
        <v>14</v>
      </c>
      <c r="N14" s="60">
        <f>VLOOKUP($A14,'Return Data'!$B$7:$R$2292,14,0)</f>
        <v>16.090399999999999</v>
      </c>
      <c r="O14" s="61">
        <f t="shared" si="5"/>
        <v>15</v>
      </c>
      <c r="P14" s="60">
        <f>VLOOKUP($A14,'Return Data'!$B$7:$R$2292,15,0)</f>
        <v>10.025600000000001</v>
      </c>
      <c r="Q14" s="61">
        <f t="shared" si="6"/>
        <v>24</v>
      </c>
      <c r="R14" s="60">
        <f>VLOOKUP($A14,'Return Data'!$B$7:$R$2292,16,0)</f>
        <v>12.4672</v>
      </c>
      <c r="S14" s="62">
        <f t="shared" si="7"/>
        <v>23</v>
      </c>
    </row>
    <row r="15" spans="1:20" x14ac:dyDescent="0.3">
      <c r="A15" s="58" t="s">
        <v>917</v>
      </c>
      <c r="B15" s="59">
        <f>VLOOKUP($A15,'Return Data'!$B$7:$R$2292,3,0)</f>
        <v>44882</v>
      </c>
      <c r="C15" s="60">
        <f>VLOOKUP($A15,'Return Data'!$B$7:$R$2292,4,0)</f>
        <v>806.66600000000005</v>
      </c>
      <c r="D15" s="60">
        <f>VLOOKUP($A15,'Return Data'!$B$7:$R$2292,10,0)</f>
        <v>3.2098</v>
      </c>
      <c r="E15" s="61">
        <f t="shared" si="0"/>
        <v>2</v>
      </c>
      <c r="F15" s="60">
        <f>VLOOKUP($A15,'Return Data'!$B$7:$R$2292,11,0)</f>
        <v>15.269299999999999</v>
      </c>
      <c r="G15" s="61">
        <f t="shared" si="1"/>
        <v>2</v>
      </c>
      <c r="H15" s="60">
        <f>VLOOKUP($A15,'Return Data'!$B$7:$R$2292,12,0)</f>
        <v>10.8384</v>
      </c>
      <c r="I15" s="61">
        <f t="shared" si="2"/>
        <v>2</v>
      </c>
      <c r="J15" s="60">
        <f>VLOOKUP($A15,'Return Data'!$B$7:$R$2292,13,0)</f>
        <v>8.2766999999999999</v>
      </c>
      <c r="K15" s="61">
        <f t="shared" si="3"/>
        <v>2</v>
      </c>
      <c r="L15" s="60">
        <f>VLOOKUP($A15,'Return Data'!$B$7:$R$2292,17,0)</f>
        <v>25.6082</v>
      </c>
      <c r="M15" s="61">
        <f t="shared" si="4"/>
        <v>2</v>
      </c>
      <c r="N15" s="60">
        <f>VLOOKUP($A15,'Return Data'!$B$7:$R$2292,14,0)</f>
        <v>16.028700000000001</v>
      </c>
      <c r="O15" s="61">
        <f t="shared" si="5"/>
        <v>16</v>
      </c>
      <c r="P15" s="60">
        <f>VLOOKUP($A15,'Return Data'!$B$7:$R$2292,15,0)</f>
        <v>11.178100000000001</v>
      </c>
      <c r="Q15" s="61">
        <f t="shared" si="6"/>
        <v>20</v>
      </c>
      <c r="R15" s="60">
        <f>VLOOKUP($A15,'Return Data'!$B$7:$R$2292,16,0)</f>
        <v>13.7248</v>
      </c>
      <c r="S15" s="62">
        <f t="shared" si="7"/>
        <v>16</v>
      </c>
    </row>
    <row r="16" spans="1:20" x14ac:dyDescent="0.3">
      <c r="A16" s="58" t="s">
        <v>919</v>
      </c>
      <c r="B16" s="59">
        <f>VLOOKUP($A16,'Return Data'!$B$7:$R$2292,3,0)</f>
        <v>44882</v>
      </c>
      <c r="C16" s="60">
        <f>VLOOKUP($A16,'Return Data'!$B$7:$R$2292,4,0)</f>
        <v>353.05</v>
      </c>
      <c r="D16" s="60">
        <f>VLOOKUP($A16,'Return Data'!$B$7:$R$2292,10,0)</f>
        <v>0.71679999999999999</v>
      </c>
      <c r="E16" s="61">
        <f t="shared" si="0"/>
        <v>22</v>
      </c>
      <c r="F16" s="60">
        <f>VLOOKUP($A16,'Return Data'!$B$7:$R$2292,11,0)</f>
        <v>14.7424</v>
      </c>
      <c r="G16" s="61">
        <f t="shared" si="1"/>
        <v>3</v>
      </c>
      <c r="H16" s="60">
        <f>VLOOKUP($A16,'Return Data'!$B$7:$R$2292,12,0)</f>
        <v>4.1539000000000001</v>
      </c>
      <c r="I16" s="61">
        <f t="shared" si="2"/>
        <v>21</v>
      </c>
      <c r="J16" s="60">
        <f>VLOOKUP($A16,'Return Data'!$B$7:$R$2292,13,0)</f>
        <v>0.55220000000000002</v>
      </c>
      <c r="K16" s="61">
        <f t="shared" si="3"/>
        <v>17</v>
      </c>
      <c r="L16" s="60">
        <f>VLOOKUP($A16,'Return Data'!$B$7:$R$2292,17,0)</f>
        <v>17.230799999999999</v>
      </c>
      <c r="M16" s="61">
        <f t="shared" si="4"/>
        <v>24</v>
      </c>
      <c r="N16" s="60">
        <f>VLOOKUP($A16,'Return Data'!$B$7:$R$2292,14,0)</f>
        <v>14.5558</v>
      </c>
      <c r="O16" s="61">
        <f t="shared" si="5"/>
        <v>21</v>
      </c>
      <c r="P16" s="60">
        <f>VLOOKUP($A16,'Return Data'!$B$7:$R$2292,15,0)</f>
        <v>11.5283</v>
      </c>
      <c r="Q16" s="61">
        <f t="shared" si="6"/>
        <v>16</v>
      </c>
      <c r="R16" s="60">
        <f>VLOOKUP($A16,'Return Data'!$B$7:$R$2292,16,0)</f>
        <v>12.819000000000001</v>
      </c>
      <c r="S16" s="62">
        <f t="shared" si="7"/>
        <v>20</v>
      </c>
    </row>
    <row r="17" spans="1:19" x14ac:dyDescent="0.3">
      <c r="A17" s="58" t="s">
        <v>921</v>
      </c>
      <c r="B17" s="59">
        <f>VLOOKUP($A17,'Return Data'!$B$7:$R$2292,3,0)</f>
        <v>44882</v>
      </c>
      <c r="C17" s="60">
        <f>VLOOKUP($A17,'Return Data'!$B$7:$R$2292,4,0)</f>
        <v>75.78</v>
      </c>
      <c r="D17" s="60">
        <f>VLOOKUP($A17,'Return Data'!$B$7:$R$2292,10,0)</f>
        <v>3.2143999999999999</v>
      </c>
      <c r="E17" s="61">
        <f t="shared" si="0"/>
        <v>1</v>
      </c>
      <c r="F17" s="60">
        <f>VLOOKUP($A17,'Return Data'!$B$7:$R$2292,11,0)</f>
        <v>14.2469</v>
      </c>
      <c r="G17" s="61">
        <f t="shared" si="1"/>
        <v>7</v>
      </c>
      <c r="H17" s="60">
        <f>VLOOKUP($A17,'Return Data'!$B$7:$R$2292,12,0)</f>
        <v>7.4741</v>
      </c>
      <c r="I17" s="61">
        <f t="shared" si="2"/>
        <v>5</v>
      </c>
      <c r="J17" s="60">
        <f>VLOOKUP($A17,'Return Data'!$B$7:$R$2292,13,0)</f>
        <v>4.8567999999999998</v>
      </c>
      <c r="K17" s="61">
        <f t="shared" si="3"/>
        <v>3</v>
      </c>
      <c r="L17" s="60">
        <f>VLOOKUP($A17,'Return Data'!$B$7:$R$2292,17,0)</f>
        <v>23.3691</v>
      </c>
      <c r="M17" s="61">
        <f t="shared" si="4"/>
        <v>3</v>
      </c>
      <c r="N17" s="60">
        <f>VLOOKUP($A17,'Return Data'!$B$7:$R$2292,14,0)</f>
        <v>17.939900000000002</v>
      </c>
      <c r="O17" s="61">
        <f t="shared" si="5"/>
        <v>4</v>
      </c>
      <c r="P17" s="60">
        <f>VLOOKUP($A17,'Return Data'!$B$7:$R$2292,15,0)</f>
        <v>12.8123</v>
      </c>
      <c r="Q17" s="61">
        <f t="shared" si="6"/>
        <v>8</v>
      </c>
      <c r="R17" s="60">
        <f>VLOOKUP($A17,'Return Data'!$B$7:$R$2292,16,0)</f>
        <v>15.305400000000001</v>
      </c>
      <c r="S17" s="62">
        <f t="shared" si="7"/>
        <v>7</v>
      </c>
    </row>
    <row r="18" spans="1:19" x14ac:dyDescent="0.3">
      <c r="A18" s="58" t="s">
        <v>923</v>
      </c>
      <c r="B18" s="59">
        <f>VLOOKUP($A18,'Return Data'!$B$7:$R$2292,3,0)</f>
        <v>44882</v>
      </c>
      <c r="C18" s="60">
        <f>VLOOKUP($A18,'Return Data'!$B$7:$R$2292,4,0)</f>
        <v>45.96</v>
      </c>
      <c r="D18" s="60">
        <f>VLOOKUP($A18,'Return Data'!$B$7:$R$2292,10,0)</f>
        <v>1.9973000000000001</v>
      </c>
      <c r="E18" s="61">
        <f t="shared" si="0"/>
        <v>14</v>
      </c>
      <c r="F18" s="60">
        <f>VLOOKUP($A18,'Return Data'!$B$7:$R$2292,11,0)</f>
        <v>14.1013</v>
      </c>
      <c r="G18" s="61">
        <f t="shared" si="1"/>
        <v>9</v>
      </c>
      <c r="H18" s="60">
        <f>VLOOKUP($A18,'Return Data'!$B$7:$R$2292,12,0)</f>
        <v>6.6852</v>
      </c>
      <c r="I18" s="61">
        <f t="shared" si="2"/>
        <v>10</v>
      </c>
      <c r="J18" s="60">
        <f>VLOOKUP($A18,'Return Data'!$B$7:$R$2292,13,0)</f>
        <v>2.8188</v>
      </c>
      <c r="K18" s="61">
        <f t="shared" si="3"/>
        <v>7</v>
      </c>
      <c r="L18" s="60">
        <f>VLOOKUP($A18,'Return Data'!$B$7:$R$2292,17,0)</f>
        <v>22.997499999999999</v>
      </c>
      <c r="M18" s="61">
        <f t="shared" si="4"/>
        <v>5</v>
      </c>
      <c r="N18" s="60">
        <f>VLOOKUP($A18,'Return Data'!$B$7:$R$2292,14,0)</f>
        <v>18.645399999999999</v>
      </c>
      <c r="O18" s="61">
        <f t="shared" si="5"/>
        <v>1</v>
      </c>
      <c r="P18" s="60">
        <f>VLOOKUP($A18,'Return Data'!$B$7:$R$2292,15,0)</f>
        <v>13.1792</v>
      </c>
      <c r="Q18" s="61">
        <f t="shared" si="6"/>
        <v>6</v>
      </c>
      <c r="R18" s="60">
        <f>VLOOKUP($A18,'Return Data'!$B$7:$R$2292,16,0)</f>
        <v>14.4209</v>
      </c>
      <c r="S18" s="62">
        <f t="shared" si="7"/>
        <v>13</v>
      </c>
    </row>
    <row r="19" spans="1:19" x14ac:dyDescent="0.3">
      <c r="A19" s="58" t="s">
        <v>924</v>
      </c>
      <c r="B19" s="59">
        <f>VLOOKUP($A19,'Return Data'!$B$7:$R$2292,3,0)</f>
        <v>44882</v>
      </c>
      <c r="C19" s="60">
        <f>VLOOKUP($A19,'Return Data'!$B$7:$R$2292,4,0)</f>
        <v>56.168999999999997</v>
      </c>
      <c r="D19" s="60">
        <f>VLOOKUP($A19,'Return Data'!$B$7:$R$2292,10,0)</f>
        <v>0.70099999999999996</v>
      </c>
      <c r="E19" s="61">
        <f t="shared" si="0"/>
        <v>23</v>
      </c>
      <c r="F19" s="60">
        <f>VLOOKUP($A19,'Return Data'!$B$7:$R$2292,11,0)</f>
        <v>12.8345</v>
      </c>
      <c r="G19" s="61">
        <f t="shared" si="1"/>
        <v>19</v>
      </c>
      <c r="H19" s="60">
        <f>VLOOKUP($A19,'Return Data'!$B$7:$R$2292,12,0)</f>
        <v>2.7231000000000001</v>
      </c>
      <c r="I19" s="61">
        <f t="shared" si="2"/>
        <v>23</v>
      </c>
      <c r="J19" s="60">
        <f>VLOOKUP($A19,'Return Data'!$B$7:$R$2292,13,0)</f>
        <v>-1.8882000000000001</v>
      </c>
      <c r="K19" s="61">
        <f t="shared" si="3"/>
        <v>21</v>
      </c>
      <c r="L19" s="60">
        <f>VLOOKUP($A19,'Return Data'!$B$7:$R$2292,17,0)</f>
        <v>18.529599999999999</v>
      </c>
      <c r="M19" s="61">
        <f t="shared" si="4"/>
        <v>19</v>
      </c>
      <c r="N19" s="60">
        <f>VLOOKUP($A19,'Return Data'!$B$7:$R$2292,14,0)</f>
        <v>15.9156</v>
      </c>
      <c r="O19" s="61">
        <f t="shared" si="5"/>
        <v>17</v>
      </c>
      <c r="P19" s="60">
        <f>VLOOKUP($A19,'Return Data'!$B$7:$R$2292,15,0)</f>
        <v>11.468500000000001</v>
      </c>
      <c r="Q19" s="61">
        <f t="shared" si="6"/>
        <v>17</v>
      </c>
      <c r="R19" s="60">
        <f>VLOOKUP($A19,'Return Data'!$B$7:$R$2292,16,0)</f>
        <v>12.7188</v>
      </c>
      <c r="S19" s="62">
        <f t="shared" si="7"/>
        <v>22</v>
      </c>
    </row>
    <row r="20" spans="1:19" x14ac:dyDescent="0.3">
      <c r="A20" s="58" t="s">
        <v>926</v>
      </c>
      <c r="B20" s="59">
        <f>VLOOKUP($A20,'Return Data'!$B$7:$R$2292,3,0)</f>
        <v>44882</v>
      </c>
      <c r="C20" s="60">
        <f>VLOOKUP($A20,'Return Data'!$B$7:$R$2292,4,0)</f>
        <v>35</v>
      </c>
      <c r="D20" s="60">
        <f>VLOOKUP($A20,'Return Data'!$B$7:$R$2292,10,0)</f>
        <v>2.7296999999999998</v>
      </c>
      <c r="E20" s="61">
        <f t="shared" si="0"/>
        <v>8</v>
      </c>
      <c r="F20" s="60">
        <f>VLOOKUP($A20,'Return Data'!$B$7:$R$2292,11,0)</f>
        <v>14.304399999999999</v>
      </c>
      <c r="G20" s="61">
        <f t="shared" si="1"/>
        <v>6</v>
      </c>
      <c r="H20" s="60">
        <f>VLOOKUP($A20,'Return Data'!$B$7:$R$2292,12,0)</f>
        <v>7.3620000000000001</v>
      </c>
      <c r="I20" s="61">
        <f t="shared" si="2"/>
        <v>7</v>
      </c>
      <c r="J20" s="60">
        <f>VLOOKUP($A20,'Return Data'!$B$7:$R$2292,13,0)</f>
        <v>2.6393</v>
      </c>
      <c r="K20" s="61">
        <f t="shared" si="3"/>
        <v>8</v>
      </c>
      <c r="L20" s="60">
        <f>VLOOKUP($A20,'Return Data'!$B$7:$R$2292,17,0)</f>
        <v>16.2028</v>
      </c>
      <c r="M20" s="61">
        <f t="shared" si="4"/>
        <v>25</v>
      </c>
      <c r="N20" s="60">
        <f>VLOOKUP($A20,'Return Data'!$B$7:$R$2292,14,0)</f>
        <v>12.4511</v>
      </c>
      <c r="O20" s="61">
        <f t="shared" si="5"/>
        <v>26</v>
      </c>
      <c r="P20" s="60">
        <f>VLOOKUP($A20,'Return Data'!$B$7:$R$2292,15,0)</f>
        <v>10.3645</v>
      </c>
      <c r="Q20" s="61">
        <f t="shared" si="6"/>
        <v>23</v>
      </c>
      <c r="R20" s="60">
        <f>VLOOKUP($A20,'Return Data'!$B$7:$R$2292,16,0)</f>
        <v>12.730399999999999</v>
      </c>
      <c r="S20" s="62">
        <f t="shared" si="7"/>
        <v>21</v>
      </c>
    </row>
    <row r="21" spans="1:19" x14ac:dyDescent="0.3">
      <c r="A21" s="58" t="s">
        <v>928</v>
      </c>
      <c r="B21" s="59">
        <f>VLOOKUP($A21,'Return Data'!$B$7:$R$2292,3,0)</f>
        <v>44882</v>
      </c>
      <c r="C21" s="60">
        <f>VLOOKUP($A21,'Return Data'!$B$7:$R$2292,4,0)</f>
        <v>51.53</v>
      </c>
      <c r="D21" s="60">
        <f>VLOOKUP($A21,'Return Data'!$B$7:$R$2292,10,0)</f>
        <v>0.5071</v>
      </c>
      <c r="E21" s="61">
        <f t="shared" si="0"/>
        <v>25</v>
      </c>
      <c r="F21" s="60">
        <f>VLOOKUP($A21,'Return Data'!$B$7:$R$2292,11,0)</f>
        <v>11.706</v>
      </c>
      <c r="G21" s="61">
        <f t="shared" si="1"/>
        <v>23</v>
      </c>
      <c r="H21" s="60">
        <f>VLOOKUP($A21,'Return Data'!$B$7:$R$2292,12,0)</f>
        <v>2.0194000000000001</v>
      </c>
      <c r="I21" s="61">
        <f t="shared" si="2"/>
        <v>26</v>
      </c>
      <c r="J21" s="60">
        <f>VLOOKUP($A21,'Return Data'!$B$7:$R$2292,13,0)</f>
        <v>-3.1937000000000002</v>
      </c>
      <c r="K21" s="61">
        <f t="shared" si="3"/>
        <v>25</v>
      </c>
      <c r="L21" s="60">
        <f>VLOOKUP($A21,'Return Data'!$B$7:$R$2292,17,0)</f>
        <v>20.159099999999999</v>
      </c>
      <c r="M21" s="61">
        <f t="shared" si="4"/>
        <v>11</v>
      </c>
      <c r="N21" s="60">
        <f>VLOOKUP($A21,'Return Data'!$B$7:$R$2292,14,0)</f>
        <v>16.403700000000001</v>
      </c>
      <c r="O21" s="61">
        <f t="shared" si="5"/>
        <v>11</v>
      </c>
      <c r="P21" s="60">
        <f>VLOOKUP($A21,'Return Data'!$B$7:$R$2292,15,0)</f>
        <v>12.7584</v>
      </c>
      <c r="Q21" s="61">
        <f t="shared" si="6"/>
        <v>9</v>
      </c>
      <c r="R21" s="60">
        <f>VLOOKUP($A21,'Return Data'!$B$7:$R$2292,16,0)</f>
        <v>14.936299999999999</v>
      </c>
      <c r="S21" s="62">
        <f t="shared" si="7"/>
        <v>8</v>
      </c>
    </row>
    <row r="22" spans="1:19" x14ac:dyDescent="0.3">
      <c r="A22" s="58" t="s">
        <v>929</v>
      </c>
      <c r="B22" s="59">
        <f>VLOOKUP($A22,'Return Data'!$B$7:$R$2292,3,0)</f>
        <v>44882</v>
      </c>
      <c r="C22" s="60">
        <f>VLOOKUP($A22,'Return Data'!$B$7:$R$2292,4,0)</f>
        <v>114.0491</v>
      </c>
      <c r="D22" s="60">
        <f>VLOOKUP($A22,'Return Data'!$B$7:$R$2292,10,0)</f>
        <v>2.8982999999999999</v>
      </c>
      <c r="E22" s="61">
        <f t="shared" si="0"/>
        <v>6</v>
      </c>
      <c r="F22" s="60">
        <f>VLOOKUP($A22,'Return Data'!$B$7:$R$2292,11,0)</f>
        <v>12.9885</v>
      </c>
      <c r="G22" s="61">
        <f t="shared" si="1"/>
        <v>16</v>
      </c>
      <c r="H22" s="60">
        <f>VLOOKUP($A22,'Return Data'!$B$7:$R$2292,12,0)</f>
        <v>6.9295999999999998</v>
      </c>
      <c r="I22" s="61">
        <f t="shared" si="2"/>
        <v>9</v>
      </c>
      <c r="J22" s="60">
        <f>VLOOKUP($A22,'Return Data'!$B$7:$R$2292,13,0)</f>
        <v>1.2601</v>
      </c>
      <c r="K22" s="61">
        <f t="shared" si="3"/>
        <v>13</v>
      </c>
      <c r="L22" s="60">
        <f>VLOOKUP($A22,'Return Data'!$B$7:$R$2292,17,0)</f>
        <v>17.268799999999999</v>
      </c>
      <c r="M22" s="61">
        <f t="shared" si="4"/>
        <v>23</v>
      </c>
      <c r="N22" s="60">
        <f>VLOOKUP($A22,'Return Data'!$B$7:$R$2292,14,0)</f>
        <v>16.134499999999999</v>
      </c>
      <c r="O22" s="61">
        <f t="shared" si="5"/>
        <v>14</v>
      </c>
      <c r="P22" s="60">
        <f>VLOOKUP($A22,'Return Data'!$B$7:$R$2292,15,0)</f>
        <v>11.304399999999999</v>
      </c>
      <c r="Q22" s="61">
        <f t="shared" si="6"/>
        <v>18</v>
      </c>
      <c r="R22" s="60">
        <f>VLOOKUP($A22,'Return Data'!$B$7:$R$2292,16,0)</f>
        <v>12.315899999999999</v>
      </c>
      <c r="S22" s="62">
        <f t="shared" si="7"/>
        <v>24</v>
      </c>
    </row>
    <row r="23" spans="1:19" x14ac:dyDescent="0.3">
      <c r="A23" s="58" t="s">
        <v>1771</v>
      </c>
      <c r="B23" s="59">
        <f>VLOOKUP($A23,'Return Data'!$B$7:$R$2292,3,0)</f>
        <v>44882</v>
      </c>
      <c r="C23" s="60">
        <f>VLOOKUP($A23,'Return Data'!$B$7:$R$2292,4,0)</f>
        <v>428.92700000000002</v>
      </c>
      <c r="D23" s="60">
        <f>VLOOKUP($A23,'Return Data'!$B$7:$R$2292,10,0)</f>
        <v>0.76490000000000002</v>
      </c>
      <c r="E23" s="61">
        <f t="shared" si="0"/>
        <v>21</v>
      </c>
      <c r="F23" s="60">
        <f>VLOOKUP($A23,'Return Data'!$B$7:$R$2292,11,0)</f>
        <v>12.8687</v>
      </c>
      <c r="G23" s="61">
        <f t="shared" si="1"/>
        <v>18</v>
      </c>
      <c r="H23" s="60">
        <f>VLOOKUP($A23,'Return Data'!$B$7:$R$2292,12,0)</f>
        <v>5.5319000000000003</v>
      </c>
      <c r="I23" s="61">
        <f t="shared" si="2"/>
        <v>18</v>
      </c>
      <c r="J23" s="60">
        <f>VLOOKUP($A23,'Return Data'!$B$7:$R$2292,13,0)</f>
        <v>0.3775</v>
      </c>
      <c r="K23" s="61">
        <f t="shared" si="3"/>
        <v>18</v>
      </c>
      <c r="L23" s="60">
        <f>VLOOKUP($A23,'Return Data'!$B$7:$R$2292,17,0)</f>
        <v>20.6797</v>
      </c>
      <c r="M23" s="61">
        <f t="shared" si="4"/>
        <v>9</v>
      </c>
      <c r="N23" s="60">
        <f>VLOOKUP($A23,'Return Data'!$B$7:$R$2292,14,0)</f>
        <v>17.338999999999999</v>
      </c>
      <c r="O23" s="61">
        <f t="shared" si="5"/>
        <v>6</v>
      </c>
      <c r="P23" s="60">
        <f>VLOOKUP($A23,'Return Data'!$B$7:$R$2292,15,0)</f>
        <v>13.2759</v>
      </c>
      <c r="Q23" s="61">
        <f t="shared" si="6"/>
        <v>5</v>
      </c>
      <c r="R23" s="60">
        <f>VLOOKUP($A23,'Return Data'!$B$7:$R$2292,16,0)</f>
        <v>14.647600000000001</v>
      </c>
      <c r="S23" s="62">
        <f t="shared" si="7"/>
        <v>10</v>
      </c>
    </row>
    <row r="24" spans="1:19" x14ac:dyDescent="0.3">
      <c r="A24" s="58" t="s">
        <v>930</v>
      </c>
      <c r="B24" s="59">
        <f>VLOOKUP($A24,'Return Data'!$B$7:$R$2292,3,0)</f>
        <v>44882</v>
      </c>
      <c r="C24" s="60">
        <f>VLOOKUP($A24,'Return Data'!$B$7:$R$2292,4,0)</f>
        <v>45.35</v>
      </c>
      <c r="D24" s="60">
        <f>VLOOKUP($A24,'Return Data'!$B$7:$R$2292,10,0)</f>
        <v>1.9925999999999999</v>
      </c>
      <c r="E24" s="61">
        <f t="shared" si="0"/>
        <v>15</v>
      </c>
      <c r="F24" s="60">
        <f>VLOOKUP($A24,'Return Data'!$B$7:$R$2292,11,0)</f>
        <v>13.8789</v>
      </c>
      <c r="G24" s="61">
        <f t="shared" si="1"/>
        <v>11</v>
      </c>
      <c r="H24" s="60">
        <f>VLOOKUP($A24,'Return Data'!$B$7:$R$2292,12,0)</f>
        <v>5.9431000000000003</v>
      </c>
      <c r="I24" s="61">
        <f t="shared" si="2"/>
        <v>15</v>
      </c>
      <c r="J24" s="60">
        <f>VLOOKUP($A24,'Return Data'!$B$7:$R$2292,13,0)</f>
        <v>1.0517000000000001</v>
      </c>
      <c r="K24" s="61">
        <f t="shared" si="3"/>
        <v>15</v>
      </c>
      <c r="L24" s="60">
        <f>VLOOKUP($A24,'Return Data'!$B$7:$R$2292,17,0)</f>
        <v>19.161200000000001</v>
      </c>
      <c r="M24" s="61">
        <f t="shared" si="4"/>
        <v>17</v>
      </c>
      <c r="N24" s="60">
        <f>VLOOKUP($A24,'Return Data'!$B$7:$R$2292,14,0)</f>
        <v>14.7065</v>
      </c>
      <c r="O24" s="61">
        <f t="shared" si="5"/>
        <v>20</v>
      </c>
      <c r="P24" s="60">
        <f>VLOOKUP($A24,'Return Data'!$B$7:$R$2292,15,0)</f>
        <v>11.546799999999999</v>
      </c>
      <c r="Q24" s="61">
        <f t="shared" si="6"/>
        <v>15</v>
      </c>
      <c r="R24" s="60">
        <f>VLOOKUP($A24,'Return Data'!$B$7:$R$2292,16,0)</f>
        <v>13.5015</v>
      </c>
      <c r="S24" s="62">
        <f t="shared" si="7"/>
        <v>18</v>
      </c>
    </row>
    <row r="25" spans="1:19" x14ac:dyDescent="0.3">
      <c r="A25" s="58" t="s">
        <v>932</v>
      </c>
      <c r="B25" s="59">
        <f>VLOOKUP($A25,'Return Data'!$B$7:$R$2292,3,0)</f>
        <v>44882</v>
      </c>
      <c r="C25" s="60">
        <f>VLOOKUP($A25,'Return Data'!$B$7:$R$2292,4,0)</f>
        <v>45.277799999999999</v>
      </c>
      <c r="D25" s="60">
        <f>VLOOKUP($A25,'Return Data'!$B$7:$R$2292,10,0)</f>
        <v>0.51549999999999996</v>
      </c>
      <c r="E25" s="61">
        <f t="shared" si="0"/>
        <v>24</v>
      </c>
      <c r="F25" s="60">
        <f>VLOOKUP($A25,'Return Data'!$B$7:$R$2292,11,0)</f>
        <v>11.6694</v>
      </c>
      <c r="G25" s="61">
        <f t="shared" si="1"/>
        <v>24</v>
      </c>
      <c r="H25" s="60">
        <f>VLOOKUP($A25,'Return Data'!$B$7:$R$2292,12,0)</f>
        <v>2.1480000000000001</v>
      </c>
      <c r="I25" s="61">
        <f t="shared" si="2"/>
        <v>24</v>
      </c>
      <c r="J25" s="60">
        <f>VLOOKUP($A25,'Return Data'!$B$7:$R$2292,13,0)</f>
        <v>-2.4561999999999999</v>
      </c>
      <c r="K25" s="61">
        <f t="shared" si="3"/>
        <v>24</v>
      </c>
      <c r="L25" s="60">
        <f>VLOOKUP($A25,'Return Data'!$B$7:$R$2292,17,0)</f>
        <v>17.6097</v>
      </c>
      <c r="M25" s="61">
        <f t="shared" si="4"/>
        <v>22</v>
      </c>
      <c r="N25" s="60">
        <f>VLOOKUP($A25,'Return Data'!$B$7:$R$2292,14,0)</f>
        <v>14.058299999999999</v>
      </c>
      <c r="O25" s="61">
        <f t="shared" si="5"/>
        <v>22</v>
      </c>
      <c r="P25" s="60">
        <f>VLOOKUP($A25,'Return Data'!$B$7:$R$2292,15,0)</f>
        <v>11.956300000000001</v>
      </c>
      <c r="Q25" s="61">
        <f t="shared" si="6"/>
        <v>13</v>
      </c>
      <c r="R25" s="60">
        <f>VLOOKUP($A25,'Return Data'!$B$7:$R$2292,16,0)</f>
        <v>13.0959</v>
      </c>
      <c r="S25" s="62">
        <f t="shared" si="7"/>
        <v>19</v>
      </c>
    </row>
    <row r="26" spans="1:19" x14ac:dyDescent="0.3">
      <c r="A26" s="58" t="s">
        <v>933</v>
      </c>
      <c r="B26" s="59">
        <f>VLOOKUP($A26,'Return Data'!$B$7:$R$2292,3,0)</f>
        <v>44882</v>
      </c>
      <c r="C26" s="60">
        <f>VLOOKUP($A26,'Return Data'!$B$7:$R$2292,4,0)</f>
        <v>17.273399999999999</v>
      </c>
      <c r="D26" s="60">
        <f>VLOOKUP($A26,'Return Data'!$B$7:$R$2292,10,0)</f>
        <v>2.032</v>
      </c>
      <c r="E26" s="61">
        <f t="shared" si="0"/>
        <v>13</v>
      </c>
      <c r="F26" s="60">
        <f>VLOOKUP($A26,'Return Data'!$B$7:$R$2292,11,0)</f>
        <v>11.603300000000001</v>
      </c>
      <c r="G26" s="61">
        <f t="shared" si="1"/>
        <v>25</v>
      </c>
      <c r="H26" s="60">
        <f>VLOOKUP($A26,'Return Data'!$B$7:$R$2292,12,0)</f>
        <v>5.5373000000000001</v>
      </c>
      <c r="I26" s="61">
        <f t="shared" si="2"/>
        <v>17</v>
      </c>
      <c r="J26" s="60">
        <f>VLOOKUP($A26,'Return Data'!$B$7:$R$2292,13,0)</f>
        <v>1.5591999999999999</v>
      </c>
      <c r="K26" s="61">
        <f t="shared" si="3"/>
        <v>12</v>
      </c>
      <c r="L26" s="60">
        <f>VLOOKUP($A26,'Return Data'!$B$7:$R$2292,17,0)</f>
        <v>22.647099999999998</v>
      </c>
      <c r="M26" s="61">
        <f t="shared" si="4"/>
        <v>6</v>
      </c>
      <c r="N26" s="60">
        <f>VLOOKUP($A26,'Return Data'!$B$7:$R$2292,14,0)</f>
        <v>16.572700000000001</v>
      </c>
      <c r="O26" s="61">
        <f t="shared" si="5"/>
        <v>9</v>
      </c>
      <c r="P26" s="60"/>
      <c r="Q26" s="61"/>
      <c r="R26" s="60">
        <f>VLOOKUP($A26,'Return Data'!$B$7:$R$2292,16,0)</f>
        <v>16.0151</v>
      </c>
      <c r="S26" s="62">
        <f t="shared" si="7"/>
        <v>2</v>
      </c>
    </row>
    <row r="27" spans="1:19" x14ac:dyDescent="0.3">
      <c r="A27" s="58" t="s">
        <v>935</v>
      </c>
      <c r="B27" s="59">
        <f>VLOOKUP($A27,'Return Data'!$B$7:$R$2292,3,0)</f>
        <v>44882</v>
      </c>
      <c r="C27" s="60">
        <f>VLOOKUP($A27,'Return Data'!$B$7:$R$2292,4,0)</f>
        <v>89.042000000000002</v>
      </c>
      <c r="D27" s="60">
        <f>VLOOKUP($A27,'Return Data'!$B$7:$R$2292,10,0)</f>
        <v>1.5973999999999999</v>
      </c>
      <c r="E27" s="61">
        <f t="shared" si="0"/>
        <v>16</v>
      </c>
      <c r="F27" s="60">
        <f>VLOOKUP($A27,'Return Data'!$B$7:$R$2292,11,0)</f>
        <v>12.6487</v>
      </c>
      <c r="G27" s="61">
        <f t="shared" si="1"/>
        <v>20</v>
      </c>
      <c r="H27" s="60">
        <f>VLOOKUP($A27,'Return Data'!$B$7:$R$2292,12,0)</f>
        <v>5.5876000000000001</v>
      </c>
      <c r="I27" s="61">
        <f t="shared" si="2"/>
        <v>16</v>
      </c>
      <c r="J27" s="60">
        <f>VLOOKUP($A27,'Return Data'!$B$7:$R$2292,13,0)</f>
        <v>1.0807</v>
      </c>
      <c r="K27" s="61">
        <f t="shared" si="3"/>
        <v>14</v>
      </c>
      <c r="L27" s="60">
        <f>VLOOKUP($A27,'Return Data'!$B$7:$R$2292,17,0)</f>
        <v>19.825500000000002</v>
      </c>
      <c r="M27" s="61">
        <f t="shared" si="4"/>
        <v>12</v>
      </c>
      <c r="N27" s="60">
        <f>VLOOKUP($A27,'Return Data'!$B$7:$R$2292,14,0)</f>
        <v>16.373200000000001</v>
      </c>
      <c r="O27" s="61">
        <f t="shared" si="5"/>
        <v>13</v>
      </c>
      <c r="P27" s="60">
        <f>VLOOKUP($A27,'Return Data'!$B$7:$R$2292,15,0)</f>
        <v>12.745200000000001</v>
      </c>
      <c r="Q27" s="61">
        <f t="shared" ref="Q27:Q34" si="8">RANK(P27,P$8:P$34,0)</f>
        <v>10</v>
      </c>
      <c r="R27" s="60">
        <f>VLOOKUP($A27,'Return Data'!$B$7:$R$2292,16,0)</f>
        <v>17.035699999999999</v>
      </c>
      <c r="S27" s="62">
        <f t="shared" si="7"/>
        <v>1</v>
      </c>
    </row>
    <row r="28" spans="1:19" x14ac:dyDescent="0.3">
      <c r="A28" s="58" t="s">
        <v>938</v>
      </c>
      <c r="B28" s="59">
        <f>VLOOKUP($A28,'Return Data'!$B$7:$R$2292,3,0)</f>
        <v>44882</v>
      </c>
      <c r="C28" s="60">
        <f>VLOOKUP($A28,'Return Data'!$B$7:$R$2292,4,0)</f>
        <v>60.6965</v>
      </c>
      <c r="D28" s="60">
        <f>VLOOKUP($A28,'Return Data'!$B$7:$R$2292,10,0)</f>
        <v>3.1581000000000001</v>
      </c>
      <c r="E28" s="61">
        <f t="shared" si="0"/>
        <v>3</v>
      </c>
      <c r="F28" s="60">
        <f>VLOOKUP($A28,'Return Data'!$B$7:$R$2292,11,0)</f>
        <v>17.576899999999998</v>
      </c>
      <c r="G28" s="61">
        <f t="shared" si="1"/>
        <v>1</v>
      </c>
      <c r="H28" s="60">
        <f>VLOOKUP($A28,'Return Data'!$B$7:$R$2292,12,0)</f>
        <v>12.2828</v>
      </c>
      <c r="I28" s="61">
        <f t="shared" si="2"/>
        <v>1</v>
      </c>
      <c r="J28" s="60">
        <f>VLOOKUP($A28,'Return Data'!$B$7:$R$2292,13,0)</f>
        <v>8.7949999999999999</v>
      </c>
      <c r="K28" s="61">
        <f t="shared" si="3"/>
        <v>1</v>
      </c>
      <c r="L28" s="60">
        <f>VLOOKUP($A28,'Return Data'!$B$7:$R$2292,17,0)</f>
        <v>28.816400000000002</v>
      </c>
      <c r="M28" s="61">
        <f t="shared" si="4"/>
        <v>1</v>
      </c>
      <c r="N28" s="60">
        <f>VLOOKUP($A28,'Return Data'!$B$7:$R$2292,14,0)</f>
        <v>17.973199999999999</v>
      </c>
      <c r="O28" s="61">
        <f t="shared" si="5"/>
        <v>3</v>
      </c>
      <c r="P28" s="60">
        <f>VLOOKUP($A28,'Return Data'!$B$7:$R$2292,15,0)</f>
        <v>12.478400000000001</v>
      </c>
      <c r="Q28" s="61">
        <f t="shared" si="8"/>
        <v>11</v>
      </c>
      <c r="R28" s="60">
        <f>VLOOKUP($A28,'Return Data'!$B$7:$R$2292,16,0)</f>
        <v>15.5244</v>
      </c>
      <c r="S28" s="62">
        <f t="shared" si="7"/>
        <v>4</v>
      </c>
    </row>
    <row r="29" spans="1:19" x14ac:dyDescent="0.3">
      <c r="A29" s="58" t="s">
        <v>940</v>
      </c>
      <c r="B29" s="59">
        <f>VLOOKUP($A29,'Return Data'!$B$7:$R$2292,3,0)</f>
        <v>44882</v>
      </c>
      <c r="C29" s="60">
        <f>VLOOKUP($A29,'Return Data'!$B$7:$R$2292,4,0)</f>
        <v>285.3</v>
      </c>
      <c r="D29" s="60">
        <f>VLOOKUP($A29,'Return Data'!$B$7:$R$2292,10,0)</f>
        <v>3.1080999999999999</v>
      </c>
      <c r="E29" s="61">
        <f t="shared" si="0"/>
        <v>4</v>
      </c>
      <c r="F29" s="60">
        <f>VLOOKUP($A29,'Return Data'!$B$7:$R$2292,11,0)</f>
        <v>14.4818</v>
      </c>
      <c r="G29" s="61">
        <f t="shared" si="1"/>
        <v>4</v>
      </c>
      <c r="H29" s="60">
        <f>VLOOKUP($A29,'Return Data'!$B$7:$R$2292,12,0)</f>
        <v>6.5586000000000002</v>
      </c>
      <c r="I29" s="61">
        <f t="shared" si="2"/>
        <v>11</v>
      </c>
      <c r="J29" s="60">
        <f>VLOOKUP($A29,'Return Data'!$B$7:$R$2292,13,0)</f>
        <v>7.7200000000000005E-2</v>
      </c>
      <c r="K29" s="61">
        <f t="shared" si="3"/>
        <v>20</v>
      </c>
      <c r="L29" s="60">
        <f>VLOOKUP($A29,'Return Data'!$B$7:$R$2292,17,0)</f>
        <v>17.732500000000002</v>
      </c>
      <c r="M29" s="61">
        <f t="shared" si="4"/>
        <v>21</v>
      </c>
      <c r="N29" s="60">
        <f>VLOOKUP($A29,'Return Data'!$B$7:$R$2292,14,0)</f>
        <v>14.0418</v>
      </c>
      <c r="O29" s="61">
        <f t="shared" si="5"/>
        <v>23</v>
      </c>
      <c r="P29" s="60">
        <f>VLOOKUP($A29,'Return Data'!$B$7:$R$2292,15,0)</f>
        <v>11.056900000000001</v>
      </c>
      <c r="Q29" s="61">
        <f t="shared" si="8"/>
        <v>21</v>
      </c>
      <c r="R29" s="60">
        <f>VLOOKUP($A29,'Return Data'!$B$7:$R$2292,16,0)</f>
        <v>14.040699999999999</v>
      </c>
      <c r="S29" s="62">
        <f t="shared" si="7"/>
        <v>15</v>
      </c>
    </row>
    <row r="30" spans="1:19" x14ac:dyDescent="0.3">
      <c r="A30" s="58" t="s">
        <v>941</v>
      </c>
      <c r="B30" s="59">
        <f>VLOOKUP($A30,'Return Data'!$B$7:$R$2292,3,0)</f>
        <v>44882</v>
      </c>
      <c r="C30" s="60">
        <f>VLOOKUP($A30,'Return Data'!$B$7:$R$2292,4,0)</f>
        <v>69.913300000000007</v>
      </c>
      <c r="D30" s="60">
        <f>VLOOKUP($A30,'Return Data'!$B$7:$R$2292,10,0)</f>
        <v>2.4350000000000001</v>
      </c>
      <c r="E30" s="61">
        <f t="shared" si="0"/>
        <v>9</v>
      </c>
      <c r="F30" s="60">
        <f>VLOOKUP($A30,'Return Data'!$B$7:$R$2292,11,0)</f>
        <v>14.032299999999999</v>
      </c>
      <c r="G30" s="61">
        <f t="shared" si="1"/>
        <v>10</v>
      </c>
      <c r="H30" s="60">
        <f>VLOOKUP($A30,'Return Data'!$B$7:$R$2292,12,0)</f>
        <v>7.7034000000000002</v>
      </c>
      <c r="I30" s="61">
        <f t="shared" si="2"/>
        <v>4</v>
      </c>
      <c r="J30" s="60">
        <f>VLOOKUP($A30,'Return Data'!$B$7:$R$2292,13,0)</f>
        <v>2.5931000000000002</v>
      </c>
      <c r="K30" s="61">
        <f t="shared" si="3"/>
        <v>9</v>
      </c>
      <c r="L30" s="60">
        <f>VLOOKUP($A30,'Return Data'!$B$7:$R$2292,17,0)</f>
        <v>21.555299999999999</v>
      </c>
      <c r="M30" s="61">
        <f t="shared" si="4"/>
        <v>8</v>
      </c>
      <c r="N30" s="60">
        <f>VLOOKUP($A30,'Return Data'!$B$7:$R$2292,14,0)</f>
        <v>16.8062</v>
      </c>
      <c r="O30" s="61">
        <f t="shared" si="5"/>
        <v>8</v>
      </c>
      <c r="P30" s="60">
        <f>VLOOKUP($A30,'Return Data'!$B$7:$R$2292,15,0)</f>
        <v>12.1967</v>
      </c>
      <c r="Q30" s="61">
        <f t="shared" si="8"/>
        <v>12</v>
      </c>
      <c r="R30" s="60">
        <f>VLOOKUP($A30,'Return Data'!$B$7:$R$2292,16,0)</f>
        <v>15.577400000000001</v>
      </c>
      <c r="S30" s="62">
        <f t="shared" si="7"/>
        <v>3</v>
      </c>
    </row>
    <row r="31" spans="1:19" x14ac:dyDescent="0.3">
      <c r="A31" s="58" t="s">
        <v>944</v>
      </c>
      <c r="B31" s="59">
        <f>VLOOKUP($A31,'Return Data'!$B$7:$R$2292,3,0)</f>
        <v>44882</v>
      </c>
      <c r="C31" s="60">
        <f>VLOOKUP($A31,'Return Data'!$B$7:$R$2292,4,0)</f>
        <v>386.48430000000002</v>
      </c>
      <c r="D31" s="60">
        <f>VLOOKUP($A31,'Return Data'!$B$7:$R$2292,10,0)</f>
        <v>2.7789000000000001</v>
      </c>
      <c r="E31" s="61">
        <f t="shared" si="0"/>
        <v>7</v>
      </c>
      <c r="F31" s="60">
        <f>VLOOKUP($A31,'Return Data'!$B$7:$R$2292,11,0)</f>
        <v>12.881500000000001</v>
      </c>
      <c r="G31" s="61">
        <f t="shared" si="1"/>
        <v>17</v>
      </c>
      <c r="H31" s="60">
        <f>VLOOKUP($A31,'Return Data'!$B$7:$R$2292,12,0)</f>
        <v>6.2507000000000001</v>
      </c>
      <c r="I31" s="61">
        <f t="shared" si="2"/>
        <v>12</v>
      </c>
      <c r="J31" s="60">
        <f>VLOOKUP($A31,'Return Data'!$B$7:$R$2292,13,0)</f>
        <v>2.3875999999999999</v>
      </c>
      <c r="K31" s="61">
        <f t="shared" si="3"/>
        <v>10</v>
      </c>
      <c r="L31" s="60">
        <f>VLOOKUP($A31,'Return Data'!$B$7:$R$2292,17,0)</f>
        <v>23.133700000000001</v>
      </c>
      <c r="M31" s="61">
        <f t="shared" si="4"/>
        <v>4</v>
      </c>
      <c r="N31" s="60">
        <f>VLOOKUP($A31,'Return Data'!$B$7:$R$2292,14,0)</f>
        <v>15.766400000000001</v>
      </c>
      <c r="O31" s="61">
        <f t="shared" si="5"/>
        <v>18</v>
      </c>
      <c r="P31" s="60">
        <f>VLOOKUP($A31,'Return Data'!$B$7:$R$2292,15,0)</f>
        <v>11.7951</v>
      </c>
      <c r="Q31" s="61">
        <f t="shared" si="8"/>
        <v>14</v>
      </c>
      <c r="R31" s="60">
        <f>VLOOKUP($A31,'Return Data'!$B$7:$R$2292,16,0)</f>
        <v>13.7079</v>
      </c>
      <c r="S31" s="62">
        <f t="shared" si="7"/>
        <v>17</v>
      </c>
    </row>
    <row r="32" spans="1:19" x14ac:dyDescent="0.3">
      <c r="A32" s="58" t="s">
        <v>945</v>
      </c>
      <c r="B32" s="59">
        <f>VLOOKUP($A32,'Return Data'!$B$7:$R$2292,3,0)</f>
        <v>44882</v>
      </c>
      <c r="C32" s="60">
        <f>VLOOKUP($A32,'Return Data'!$B$7:$R$2292,4,0)</f>
        <v>115.72</v>
      </c>
      <c r="D32" s="60">
        <f>VLOOKUP($A32,'Return Data'!$B$7:$R$2292,10,0)</f>
        <v>1.4464999999999999</v>
      </c>
      <c r="E32" s="61">
        <f t="shared" si="0"/>
        <v>17</v>
      </c>
      <c r="F32" s="60">
        <f>VLOOKUP($A32,'Return Data'!$B$7:$R$2292,11,0)</f>
        <v>13.406499999999999</v>
      </c>
      <c r="G32" s="61">
        <f t="shared" si="1"/>
        <v>14</v>
      </c>
      <c r="H32" s="60">
        <f>VLOOKUP($A32,'Return Data'!$B$7:$R$2292,12,0)</f>
        <v>9.3347999999999995</v>
      </c>
      <c r="I32" s="61">
        <f t="shared" si="2"/>
        <v>3</v>
      </c>
      <c r="J32" s="60">
        <f>VLOOKUP($A32,'Return Data'!$B$7:$R$2292,13,0)</f>
        <v>4.0553999999999997</v>
      </c>
      <c r="K32" s="61">
        <f t="shared" si="3"/>
        <v>4</v>
      </c>
      <c r="L32" s="60">
        <f>VLOOKUP($A32,'Return Data'!$B$7:$R$2292,17,0)</f>
        <v>17.927900000000001</v>
      </c>
      <c r="M32" s="61">
        <f t="shared" si="4"/>
        <v>20</v>
      </c>
      <c r="N32" s="60">
        <f>VLOOKUP($A32,'Return Data'!$B$7:$R$2292,14,0)</f>
        <v>12.9107</v>
      </c>
      <c r="O32" s="61">
        <f t="shared" si="5"/>
        <v>25</v>
      </c>
      <c r="P32" s="60">
        <f>VLOOKUP($A32,'Return Data'!$B$7:$R$2292,15,0)</f>
        <v>8.6419999999999995</v>
      </c>
      <c r="Q32" s="61">
        <f t="shared" si="8"/>
        <v>26</v>
      </c>
      <c r="R32" s="60">
        <f>VLOOKUP($A32,'Return Data'!$B$7:$R$2292,16,0)</f>
        <v>10.219200000000001</v>
      </c>
      <c r="S32" s="62">
        <f t="shared" si="7"/>
        <v>27</v>
      </c>
    </row>
    <row r="33" spans="1:19" x14ac:dyDescent="0.3">
      <c r="A33" s="58" t="s">
        <v>947</v>
      </c>
      <c r="B33" s="59">
        <f>VLOOKUP($A33,'Return Data'!$B$7:$R$2292,3,0)</f>
        <v>44882</v>
      </c>
      <c r="C33" s="60">
        <f>VLOOKUP($A33,'Return Data'!$B$7:$R$2292,4,0)</f>
        <v>17.57</v>
      </c>
      <c r="D33" s="60">
        <f>VLOOKUP($A33,'Return Data'!$B$7:$R$2292,10,0)</f>
        <v>1.2097</v>
      </c>
      <c r="E33" s="61">
        <f t="shared" si="0"/>
        <v>19</v>
      </c>
      <c r="F33" s="60">
        <f>VLOOKUP($A33,'Return Data'!$B$7:$R$2292,11,0)</f>
        <v>12.2684</v>
      </c>
      <c r="G33" s="61">
        <f t="shared" si="1"/>
        <v>21</v>
      </c>
      <c r="H33" s="60">
        <f>VLOOKUP($A33,'Return Data'!$B$7:$R$2292,12,0)</f>
        <v>4.5210999999999997</v>
      </c>
      <c r="I33" s="61">
        <f t="shared" si="2"/>
        <v>19</v>
      </c>
      <c r="J33" s="60">
        <f>VLOOKUP($A33,'Return Data'!$B$7:$R$2292,13,0)</f>
        <v>-2.1715</v>
      </c>
      <c r="K33" s="61">
        <f t="shared" si="3"/>
        <v>23</v>
      </c>
      <c r="L33" s="60">
        <f>VLOOKUP($A33,'Return Data'!$B$7:$R$2292,17,0)</f>
        <v>19.1312</v>
      </c>
      <c r="M33" s="61">
        <f t="shared" si="4"/>
        <v>18</v>
      </c>
      <c r="N33" s="60">
        <f>VLOOKUP($A33,'Return Data'!$B$7:$R$2292,14,0)</f>
        <v>15.5664</v>
      </c>
      <c r="O33" s="61">
        <f t="shared" si="5"/>
        <v>19</v>
      </c>
      <c r="P33" s="60">
        <f>VLOOKUP($A33,'Return Data'!$B$7:$R$2292,15,0)</f>
        <v>10.649900000000001</v>
      </c>
      <c r="Q33" s="61">
        <f t="shared" si="8"/>
        <v>22</v>
      </c>
      <c r="R33" s="60">
        <f>VLOOKUP($A33,'Return Data'!$B$7:$R$2292,16,0)</f>
        <v>10.743</v>
      </c>
      <c r="S33" s="62">
        <f t="shared" si="7"/>
        <v>26</v>
      </c>
    </row>
    <row r="34" spans="1:19" x14ac:dyDescent="0.3">
      <c r="A34" s="58" t="s">
        <v>1774</v>
      </c>
      <c r="B34" s="59">
        <f>VLOOKUP($A34,'Return Data'!$B$7:$R$2292,3,0)</f>
        <v>44882</v>
      </c>
      <c r="C34" s="60">
        <f>VLOOKUP($A34,'Return Data'!$B$7:$R$2292,4,0)</f>
        <v>212.71</v>
      </c>
      <c r="D34" s="60">
        <f>VLOOKUP($A34,'Return Data'!$B$7:$R$2292,10,0)</f>
        <v>1.1816</v>
      </c>
      <c r="E34" s="61">
        <f t="shared" si="0"/>
        <v>20</v>
      </c>
      <c r="F34" s="60">
        <f>VLOOKUP($A34,'Return Data'!$B$7:$R$2292,11,0)</f>
        <v>11.732200000000001</v>
      </c>
      <c r="G34" s="61">
        <f t="shared" si="1"/>
        <v>22</v>
      </c>
      <c r="H34" s="60">
        <f>VLOOKUP($A34,'Return Data'!$B$7:$R$2292,12,0)</f>
        <v>3.7648000000000001</v>
      </c>
      <c r="I34" s="61">
        <f t="shared" si="2"/>
        <v>22</v>
      </c>
      <c r="J34" s="60">
        <f>VLOOKUP($A34,'Return Data'!$B$7:$R$2292,13,0)</f>
        <v>-1.9118999999999999</v>
      </c>
      <c r="K34" s="61">
        <f t="shared" si="3"/>
        <v>22</v>
      </c>
      <c r="L34" s="60">
        <f>VLOOKUP($A34,'Return Data'!$B$7:$R$2292,17,0)</f>
        <v>19.7743</v>
      </c>
      <c r="M34" s="61">
        <f t="shared" si="4"/>
        <v>13</v>
      </c>
      <c r="N34" s="60">
        <f>VLOOKUP($A34,'Return Data'!$B$7:$R$2292,14,0)</f>
        <v>17.512</v>
      </c>
      <c r="O34" s="61">
        <f t="shared" si="5"/>
        <v>5</v>
      </c>
      <c r="P34" s="60">
        <f>VLOOKUP($A34,'Return Data'!$B$7:$R$2292,15,0)</f>
        <v>12.9764</v>
      </c>
      <c r="Q34" s="61">
        <f t="shared" si="8"/>
        <v>7</v>
      </c>
      <c r="R34" s="60">
        <f>VLOOKUP($A34,'Return Data'!$B$7:$R$2292,16,0)</f>
        <v>14.0595</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1.7751148148148148</v>
      </c>
      <c r="E36" s="69"/>
      <c r="F36" s="70">
        <f>AVERAGE(F8:F34)</f>
        <v>13.299974074074074</v>
      </c>
      <c r="G36" s="69"/>
      <c r="H36" s="70">
        <f>AVERAGE(H8:H34)</f>
        <v>5.8197740740740738</v>
      </c>
      <c r="I36" s="69"/>
      <c r="J36" s="70">
        <f>AVERAGE(J8:J34)</f>
        <v>1.0831</v>
      </c>
      <c r="K36" s="69"/>
      <c r="L36" s="70">
        <f>AVERAGE(L8:L34)</f>
        <v>19.978622222222224</v>
      </c>
      <c r="M36" s="69"/>
      <c r="N36" s="70">
        <f>AVERAGE(N8:N34)</f>
        <v>15.808651851851851</v>
      </c>
      <c r="O36" s="69"/>
      <c r="P36" s="70">
        <f>AVERAGE(P8:P34)</f>
        <v>11.967034615384616</v>
      </c>
      <c r="Q36" s="69"/>
      <c r="R36" s="70">
        <f>AVERAGE(R8:R34)</f>
        <v>13.915774074074076</v>
      </c>
      <c r="S36" s="71"/>
    </row>
    <row r="37" spans="1:19" x14ac:dyDescent="0.3">
      <c r="A37" s="68" t="s">
        <v>28</v>
      </c>
      <c r="B37" s="69"/>
      <c r="C37" s="69"/>
      <c r="D37" s="70">
        <f>MIN(D8:D34)</f>
        <v>-0.57630000000000003</v>
      </c>
      <c r="E37" s="69"/>
      <c r="F37" s="70">
        <f>MIN(F8:F34)</f>
        <v>10.317500000000001</v>
      </c>
      <c r="G37" s="69"/>
      <c r="H37" s="70">
        <f>MIN(H8:H34)</f>
        <v>0.48199999999999998</v>
      </c>
      <c r="I37" s="69"/>
      <c r="J37" s="70">
        <f>MIN(J8:J34)</f>
        <v>-6.2582000000000004</v>
      </c>
      <c r="K37" s="69"/>
      <c r="L37" s="70">
        <f>MIN(L8:L34)</f>
        <v>13.9504</v>
      </c>
      <c r="M37" s="69"/>
      <c r="N37" s="70">
        <f>MIN(N8:N34)</f>
        <v>11.3451</v>
      </c>
      <c r="O37" s="69"/>
      <c r="P37" s="70">
        <f>MIN(P8:P34)</f>
        <v>8.6419999999999995</v>
      </c>
      <c r="Q37" s="69"/>
      <c r="R37" s="70">
        <f>MIN(R8:R34)</f>
        <v>10.219200000000001</v>
      </c>
      <c r="S37" s="71"/>
    </row>
    <row r="38" spans="1:19" ht="15" thickBot="1" x14ac:dyDescent="0.35">
      <c r="A38" s="72" t="s">
        <v>29</v>
      </c>
      <c r="B38" s="73"/>
      <c r="C38" s="73"/>
      <c r="D38" s="74">
        <f>MAX(D8:D34)</f>
        <v>3.2143999999999999</v>
      </c>
      <c r="E38" s="73"/>
      <c r="F38" s="74">
        <f>MAX(F8:F34)</f>
        <v>17.576899999999998</v>
      </c>
      <c r="G38" s="73"/>
      <c r="H38" s="74">
        <f>MAX(H8:H34)</f>
        <v>12.2828</v>
      </c>
      <c r="I38" s="73"/>
      <c r="J38" s="74">
        <f>MAX(J8:J34)</f>
        <v>8.7949999999999999</v>
      </c>
      <c r="K38" s="73"/>
      <c r="L38" s="74">
        <f>MAX(L8:L34)</f>
        <v>28.816400000000002</v>
      </c>
      <c r="M38" s="73"/>
      <c r="N38" s="74">
        <f>MAX(N8:N34)</f>
        <v>18.645399999999999</v>
      </c>
      <c r="O38" s="73"/>
      <c r="P38" s="74">
        <f>MAX(P8:P34)</f>
        <v>15.48</v>
      </c>
      <c r="Q38" s="73"/>
      <c r="R38" s="74">
        <f>MAX(R8:R34)</f>
        <v>17.035699999999999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44882</v>
      </c>
      <c r="C8" s="60">
        <f>VLOOKUP($A8,'Return Data'!$B$7:$R$2292,4,0)</f>
        <v>70.427099999999996</v>
      </c>
      <c r="D8" s="60">
        <f>VLOOKUP($A8,'Return Data'!$B$7:$R$2292,9,0)</f>
        <v>11.7742</v>
      </c>
      <c r="E8" s="61">
        <f t="shared" ref="E8:E31" si="0">RANK(D8,D$8:D$31,0)</f>
        <v>13</v>
      </c>
      <c r="F8" s="60">
        <f>VLOOKUP($A8,'Return Data'!$B$7:$R$2292,10,0)</f>
        <v>3.0586000000000002</v>
      </c>
      <c r="G8" s="61">
        <f t="shared" ref="G8:G31" si="1">RANK(F8,F$8:F$31,0)</f>
        <v>20</v>
      </c>
      <c r="H8" s="60">
        <f>VLOOKUP($A8,'Return Data'!$B$7:$R$2292,11,0)</f>
        <v>6.5312999999999999</v>
      </c>
      <c r="I8" s="61">
        <f t="shared" ref="I8:I31" si="2">RANK(H8,H$8:H$31,0)</f>
        <v>14</v>
      </c>
      <c r="J8" s="60">
        <f>VLOOKUP($A8,'Return Data'!$B$7:$R$2292,12,0)</f>
        <v>1.5234000000000001</v>
      </c>
      <c r="K8" s="61">
        <f t="shared" ref="K8:K31" si="3">RANK(J8,J$8:J$31,0)</f>
        <v>20</v>
      </c>
      <c r="L8" s="60">
        <f>VLOOKUP($A8,'Return Data'!$B$7:$R$2292,13,0)</f>
        <v>2.0327999999999999</v>
      </c>
      <c r="M8" s="61">
        <f t="shared" ref="M8:M31" si="4">RANK(L8,L$8:L$31,0)</f>
        <v>16</v>
      </c>
      <c r="N8" s="60">
        <f>VLOOKUP($A8,'Return Data'!$B$7:$R$2292,17,0)</f>
        <v>3.343</v>
      </c>
      <c r="O8" s="61">
        <f t="shared" ref="O8:O31" si="5">RANK(N8,N$8:N$31,0)</f>
        <v>7</v>
      </c>
      <c r="P8" s="60">
        <f>VLOOKUP($A8,'Return Data'!$B$7:$R$2292,14,0)</f>
        <v>6.2462999999999997</v>
      </c>
      <c r="Q8" s="61">
        <f t="shared" ref="Q8:Q31" si="6">RANK(P8,P$8:P$31,0)</f>
        <v>8</v>
      </c>
      <c r="R8" s="60">
        <f>VLOOKUP($A8,'Return Data'!$B$7:$R$2292,16,0)</f>
        <v>8.9578000000000007</v>
      </c>
      <c r="S8" s="62">
        <f t="shared" ref="S8:S31" si="7">RANK(R8,R$8:R$31,0)</f>
        <v>6</v>
      </c>
    </row>
    <row r="9" spans="1:19" x14ac:dyDescent="0.3">
      <c r="A9" s="77" t="s">
        <v>1261</v>
      </c>
      <c r="B9" s="59">
        <f>VLOOKUP($A9,'Return Data'!$B$7:$R$2292,3,0)</f>
        <v>44882</v>
      </c>
      <c r="C9" s="60">
        <f>VLOOKUP($A9,'Return Data'!$B$7:$R$2292,4,0)</f>
        <v>21.898399999999999</v>
      </c>
      <c r="D9" s="60">
        <f>VLOOKUP($A9,'Return Data'!$B$7:$R$2292,9,0)</f>
        <v>7.6139999999999999</v>
      </c>
      <c r="E9" s="61">
        <f t="shared" si="0"/>
        <v>22</v>
      </c>
      <c r="F9" s="60">
        <f>VLOOKUP($A9,'Return Data'!$B$7:$R$2292,10,0)</f>
        <v>3.7970999999999999</v>
      </c>
      <c r="G9" s="61">
        <f t="shared" si="1"/>
        <v>14</v>
      </c>
      <c r="H9" s="60">
        <f>VLOOKUP($A9,'Return Data'!$B$7:$R$2292,11,0)</f>
        <v>6.0038</v>
      </c>
      <c r="I9" s="61">
        <f t="shared" si="2"/>
        <v>19</v>
      </c>
      <c r="J9" s="60">
        <f>VLOOKUP($A9,'Return Data'!$B$7:$R$2292,12,0)</f>
        <v>3.0684999999999998</v>
      </c>
      <c r="K9" s="61">
        <f t="shared" si="3"/>
        <v>12</v>
      </c>
      <c r="L9" s="60">
        <f>VLOOKUP($A9,'Return Data'!$B$7:$R$2292,13,0)</f>
        <v>2.6966000000000001</v>
      </c>
      <c r="M9" s="61">
        <f t="shared" si="4"/>
        <v>9</v>
      </c>
      <c r="N9" s="60">
        <f>VLOOKUP($A9,'Return Data'!$B$7:$R$2292,17,0)</f>
        <v>3.2559999999999998</v>
      </c>
      <c r="O9" s="61">
        <f t="shared" si="5"/>
        <v>8</v>
      </c>
      <c r="P9" s="60">
        <f>VLOOKUP($A9,'Return Data'!$B$7:$R$2292,14,0)</f>
        <v>6.5082000000000004</v>
      </c>
      <c r="Q9" s="61">
        <f t="shared" si="6"/>
        <v>6</v>
      </c>
      <c r="R9" s="60">
        <f>VLOOKUP($A9,'Return Data'!$B$7:$R$2292,16,0)</f>
        <v>7.5305</v>
      </c>
      <c r="S9" s="62">
        <f t="shared" si="7"/>
        <v>20</v>
      </c>
    </row>
    <row r="10" spans="1:19" x14ac:dyDescent="0.3">
      <c r="A10" s="77" t="s">
        <v>1982</v>
      </c>
      <c r="B10" s="59">
        <f>VLOOKUP($A10,'Return Data'!$B$7:$R$2292,3,0)</f>
        <v>44882</v>
      </c>
      <c r="C10" s="60">
        <f>VLOOKUP($A10,'Return Data'!$B$7:$R$2292,4,0)</f>
        <v>37.426600000000001</v>
      </c>
      <c r="D10" s="60">
        <f>VLOOKUP($A10,'Return Data'!$B$7:$R$2292,9,0)</f>
        <v>9.5428999999999995</v>
      </c>
      <c r="E10" s="61">
        <f t="shared" si="0"/>
        <v>18</v>
      </c>
      <c r="F10" s="60">
        <f>VLOOKUP($A10,'Return Data'!$B$7:$R$2292,10,0)</f>
        <v>4.7251000000000003</v>
      </c>
      <c r="G10" s="61">
        <f t="shared" si="1"/>
        <v>9</v>
      </c>
      <c r="H10" s="60">
        <f>VLOOKUP($A10,'Return Data'!$B$7:$R$2292,11,0)</f>
        <v>6.4782000000000002</v>
      </c>
      <c r="I10" s="61">
        <f t="shared" si="2"/>
        <v>15</v>
      </c>
      <c r="J10" s="60">
        <f>VLOOKUP($A10,'Return Data'!$B$7:$R$2292,12,0)</f>
        <v>2.0209000000000001</v>
      </c>
      <c r="K10" s="61">
        <f t="shared" si="3"/>
        <v>17</v>
      </c>
      <c r="L10" s="60">
        <f>VLOOKUP($A10,'Return Data'!$B$7:$R$2292,13,0)</f>
        <v>1.5215000000000001</v>
      </c>
      <c r="M10" s="61">
        <f t="shared" si="4"/>
        <v>19</v>
      </c>
      <c r="N10" s="60">
        <f>VLOOKUP($A10,'Return Data'!$B$7:$R$2292,17,0)</f>
        <v>2.4870000000000001</v>
      </c>
      <c r="O10" s="61">
        <f t="shared" si="5"/>
        <v>19</v>
      </c>
      <c r="P10" s="60">
        <f>VLOOKUP($A10,'Return Data'!$B$7:$R$2292,14,0)</f>
        <v>5.0378999999999996</v>
      </c>
      <c r="Q10" s="61">
        <f t="shared" si="6"/>
        <v>19</v>
      </c>
      <c r="R10" s="60">
        <f>VLOOKUP($A10,'Return Data'!$B$7:$R$2292,16,0)</f>
        <v>7.6828000000000003</v>
      </c>
      <c r="S10" s="62">
        <f t="shared" si="7"/>
        <v>16</v>
      </c>
    </row>
    <row r="11" spans="1:19" x14ac:dyDescent="0.3">
      <c r="A11" s="77" t="s">
        <v>1875</v>
      </c>
      <c r="B11" s="59">
        <f>VLOOKUP($A11,'Return Data'!$B$7:$R$2292,3,0)</f>
        <v>44882</v>
      </c>
      <c r="C11" s="60">
        <f>VLOOKUP($A11,'Return Data'!$B$7:$R$2292,4,0)</f>
        <v>66.087100000000007</v>
      </c>
      <c r="D11" s="60">
        <f>VLOOKUP($A11,'Return Data'!$B$7:$R$2292,9,0)</f>
        <v>11.9682</v>
      </c>
      <c r="E11" s="61">
        <f t="shared" si="0"/>
        <v>12</v>
      </c>
      <c r="F11" s="60">
        <f>VLOOKUP($A11,'Return Data'!$B$7:$R$2292,10,0)</f>
        <v>3.4510000000000001</v>
      </c>
      <c r="G11" s="61">
        <f t="shared" si="1"/>
        <v>16</v>
      </c>
      <c r="H11" s="60">
        <f>VLOOKUP($A11,'Return Data'!$B$7:$R$2292,11,0)</f>
        <v>6.2666000000000004</v>
      </c>
      <c r="I11" s="61">
        <f t="shared" si="2"/>
        <v>17</v>
      </c>
      <c r="J11" s="60">
        <f>VLOOKUP($A11,'Return Data'!$B$7:$R$2292,12,0)</f>
        <v>2.7694000000000001</v>
      </c>
      <c r="K11" s="61">
        <f t="shared" si="3"/>
        <v>14</v>
      </c>
      <c r="L11" s="60">
        <f>VLOOKUP($A11,'Return Data'!$B$7:$R$2292,13,0)</f>
        <v>2.5543999999999998</v>
      </c>
      <c r="M11" s="61">
        <f t="shared" si="4"/>
        <v>11</v>
      </c>
      <c r="N11" s="60">
        <f>VLOOKUP($A11,'Return Data'!$B$7:$R$2292,17,0)</f>
        <v>2.7801999999999998</v>
      </c>
      <c r="O11" s="61">
        <f t="shared" si="5"/>
        <v>12</v>
      </c>
      <c r="P11" s="60">
        <f>VLOOKUP($A11,'Return Data'!$B$7:$R$2292,14,0)</f>
        <v>5.34</v>
      </c>
      <c r="Q11" s="61">
        <f t="shared" si="6"/>
        <v>16</v>
      </c>
      <c r="R11" s="60">
        <f>VLOOKUP($A11,'Return Data'!$B$7:$R$2292,16,0)</f>
        <v>8.1542999999999992</v>
      </c>
      <c r="S11" s="62">
        <f t="shared" si="7"/>
        <v>14</v>
      </c>
    </row>
    <row r="12" spans="1:19" x14ac:dyDescent="0.3">
      <c r="A12" s="77" t="s">
        <v>1263</v>
      </c>
      <c r="B12" s="59">
        <f>VLOOKUP($A12,'Return Data'!$B$7:$R$2292,3,0)</f>
        <v>44882</v>
      </c>
      <c r="C12" s="60">
        <f>VLOOKUP($A12,'Return Data'!$B$7:$R$2292,4,0)</f>
        <v>81.837599999999995</v>
      </c>
      <c r="D12" s="60">
        <f>VLOOKUP($A12,'Return Data'!$B$7:$R$2292,9,0)</f>
        <v>13.026300000000001</v>
      </c>
      <c r="E12" s="61">
        <f t="shared" si="0"/>
        <v>8</v>
      </c>
      <c r="F12" s="60">
        <f>VLOOKUP($A12,'Return Data'!$B$7:$R$2292,10,0)</f>
        <v>5.0590000000000002</v>
      </c>
      <c r="G12" s="61">
        <f t="shared" si="1"/>
        <v>7</v>
      </c>
      <c r="H12" s="60">
        <f>VLOOKUP($A12,'Return Data'!$B$7:$R$2292,11,0)</f>
        <v>6.8072999999999997</v>
      </c>
      <c r="I12" s="61">
        <f t="shared" si="2"/>
        <v>11</v>
      </c>
      <c r="J12" s="60">
        <f>VLOOKUP($A12,'Return Data'!$B$7:$R$2292,12,0)</f>
        <v>3.5771000000000002</v>
      </c>
      <c r="K12" s="61">
        <f t="shared" si="3"/>
        <v>9</v>
      </c>
      <c r="L12" s="60">
        <f>VLOOKUP($A12,'Return Data'!$B$7:$R$2292,13,0)</f>
        <v>2.9622999999999999</v>
      </c>
      <c r="M12" s="61">
        <f t="shared" si="4"/>
        <v>4</v>
      </c>
      <c r="N12" s="60">
        <f>VLOOKUP($A12,'Return Data'!$B$7:$R$2292,17,0)</f>
        <v>3.5547</v>
      </c>
      <c r="O12" s="61">
        <f t="shared" si="5"/>
        <v>5</v>
      </c>
      <c r="P12" s="60">
        <f>VLOOKUP($A12,'Return Data'!$B$7:$R$2292,14,0)</f>
        <v>6.8338000000000001</v>
      </c>
      <c r="Q12" s="61">
        <f t="shared" si="6"/>
        <v>5</v>
      </c>
      <c r="R12" s="60">
        <f>VLOOKUP($A12,'Return Data'!$B$7:$R$2292,16,0)</f>
        <v>8.2494999999999994</v>
      </c>
      <c r="S12" s="62">
        <f t="shared" si="7"/>
        <v>13</v>
      </c>
    </row>
    <row r="13" spans="1:19" x14ac:dyDescent="0.3">
      <c r="A13" s="77" t="s">
        <v>1265</v>
      </c>
      <c r="B13" s="59">
        <f>VLOOKUP($A13,'Return Data'!$B$7:$R$2292,3,0)</f>
        <v>44882</v>
      </c>
      <c r="C13" s="60">
        <f>VLOOKUP($A13,'Return Data'!$B$7:$R$2292,4,0)</f>
        <v>21.171199999999999</v>
      </c>
      <c r="D13" s="60">
        <f>VLOOKUP($A13,'Return Data'!$B$7:$R$2292,9,0)</f>
        <v>13.7395</v>
      </c>
      <c r="E13" s="61">
        <f t="shared" si="0"/>
        <v>5</v>
      </c>
      <c r="F13" s="60">
        <f>VLOOKUP($A13,'Return Data'!$B$7:$R$2292,10,0)</f>
        <v>4.9329000000000001</v>
      </c>
      <c r="G13" s="61">
        <f t="shared" si="1"/>
        <v>8</v>
      </c>
      <c r="H13" s="60">
        <f>VLOOKUP($A13,'Return Data'!$B$7:$R$2292,11,0)</f>
        <v>6.7290000000000001</v>
      </c>
      <c r="I13" s="61">
        <f t="shared" si="2"/>
        <v>13</v>
      </c>
      <c r="J13" s="60">
        <f>VLOOKUP($A13,'Return Data'!$B$7:$R$2292,12,0)</f>
        <v>3.2829999999999999</v>
      </c>
      <c r="K13" s="61">
        <f t="shared" si="3"/>
        <v>10</v>
      </c>
      <c r="L13" s="60">
        <f>VLOOKUP($A13,'Return Data'!$B$7:$R$2292,13,0)</f>
        <v>2.9838</v>
      </c>
      <c r="M13" s="61">
        <f t="shared" si="4"/>
        <v>3</v>
      </c>
      <c r="N13" s="60">
        <f>VLOOKUP($A13,'Return Data'!$B$7:$R$2292,17,0)</f>
        <v>4.4774000000000003</v>
      </c>
      <c r="O13" s="61">
        <f t="shared" si="5"/>
        <v>2</v>
      </c>
      <c r="P13" s="60">
        <f>VLOOKUP($A13,'Return Data'!$B$7:$R$2292,14,0)</f>
        <v>7.2923999999999998</v>
      </c>
      <c r="Q13" s="61">
        <f t="shared" si="6"/>
        <v>2</v>
      </c>
      <c r="R13" s="60">
        <f>VLOOKUP($A13,'Return Data'!$B$7:$R$2292,16,0)</f>
        <v>8.9349000000000007</v>
      </c>
      <c r="S13" s="62">
        <f t="shared" si="7"/>
        <v>7</v>
      </c>
    </row>
    <row r="14" spans="1:19" x14ac:dyDescent="0.3">
      <c r="A14" s="77" t="s">
        <v>1268</v>
      </c>
      <c r="B14" s="59">
        <f>VLOOKUP($A14,'Return Data'!$B$7:$R$2292,3,0)</f>
        <v>44882</v>
      </c>
      <c r="C14" s="60">
        <f>VLOOKUP($A14,'Return Data'!$B$7:$R$2292,4,0)</f>
        <v>53.679400000000001</v>
      </c>
      <c r="D14" s="60">
        <f>VLOOKUP($A14,'Return Data'!$B$7:$R$2292,9,0)</f>
        <v>12.7174</v>
      </c>
      <c r="E14" s="61">
        <f t="shared" si="0"/>
        <v>9</v>
      </c>
      <c r="F14" s="60">
        <f>VLOOKUP($A14,'Return Data'!$B$7:$R$2292,10,0)</f>
        <v>2.1198999999999999</v>
      </c>
      <c r="G14" s="61">
        <f t="shared" si="1"/>
        <v>23</v>
      </c>
      <c r="H14" s="60">
        <f>VLOOKUP($A14,'Return Data'!$B$7:$R$2292,11,0)</f>
        <v>5.8661000000000003</v>
      </c>
      <c r="I14" s="61">
        <f t="shared" si="2"/>
        <v>20</v>
      </c>
      <c r="J14" s="60">
        <f>VLOOKUP($A14,'Return Data'!$B$7:$R$2292,12,0)</f>
        <v>2.6873999999999998</v>
      </c>
      <c r="K14" s="61">
        <f t="shared" si="3"/>
        <v>15</v>
      </c>
      <c r="L14" s="60">
        <f>VLOOKUP($A14,'Return Data'!$B$7:$R$2292,13,0)</f>
        <v>2.8010000000000002</v>
      </c>
      <c r="M14" s="61">
        <f t="shared" si="4"/>
        <v>8</v>
      </c>
      <c r="N14" s="60">
        <f>VLOOKUP($A14,'Return Data'!$B$7:$R$2292,17,0)</f>
        <v>2.9323999999999999</v>
      </c>
      <c r="O14" s="61">
        <f t="shared" si="5"/>
        <v>11</v>
      </c>
      <c r="P14" s="60">
        <f>VLOOKUP($A14,'Return Data'!$B$7:$R$2292,14,0)</f>
        <v>4.8029000000000002</v>
      </c>
      <c r="Q14" s="61">
        <f t="shared" si="6"/>
        <v>22</v>
      </c>
      <c r="R14" s="60">
        <f>VLOOKUP($A14,'Return Data'!$B$7:$R$2292,16,0)</f>
        <v>7.2718999999999996</v>
      </c>
      <c r="S14" s="62">
        <f t="shared" si="7"/>
        <v>23</v>
      </c>
    </row>
    <row r="15" spans="1:19" x14ac:dyDescent="0.3">
      <c r="A15" s="77" t="s">
        <v>1270</v>
      </c>
      <c r="B15" s="59">
        <f>VLOOKUP($A15,'Return Data'!$B$7:$R$2292,3,0)</f>
        <v>44882</v>
      </c>
      <c r="C15" s="60">
        <f>VLOOKUP($A15,'Return Data'!$B$7:$R$2292,4,0)</f>
        <v>47.247999999999998</v>
      </c>
      <c r="D15" s="60">
        <f>VLOOKUP($A15,'Return Data'!$B$7:$R$2292,9,0)</f>
        <v>12.1836</v>
      </c>
      <c r="E15" s="61">
        <f t="shared" si="0"/>
        <v>11</v>
      </c>
      <c r="F15" s="60">
        <f>VLOOKUP($A15,'Return Data'!$B$7:$R$2292,10,0)</f>
        <v>3.9297</v>
      </c>
      <c r="G15" s="61">
        <f t="shared" si="1"/>
        <v>11</v>
      </c>
      <c r="H15" s="60">
        <f>VLOOKUP($A15,'Return Data'!$B$7:$R$2292,11,0)</f>
        <v>6.2872000000000003</v>
      </c>
      <c r="I15" s="61">
        <f t="shared" si="2"/>
        <v>16</v>
      </c>
      <c r="J15" s="60">
        <f>VLOOKUP($A15,'Return Data'!$B$7:$R$2292,12,0)</f>
        <v>1.776</v>
      </c>
      <c r="K15" s="61">
        <f t="shared" si="3"/>
        <v>19</v>
      </c>
      <c r="L15" s="60">
        <f>VLOOKUP($A15,'Return Data'!$B$7:$R$2292,13,0)</f>
        <v>1.5163</v>
      </c>
      <c r="M15" s="61">
        <f t="shared" si="4"/>
        <v>20</v>
      </c>
      <c r="N15" s="60">
        <f>VLOOKUP($A15,'Return Data'!$B$7:$R$2292,17,0)</f>
        <v>2.5600999999999998</v>
      </c>
      <c r="O15" s="61">
        <f t="shared" si="5"/>
        <v>16</v>
      </c>
      <c r="P15" s="60">
        <f>VLOOKUP($A15,'Return Data'!$B$7:$R$2292,14,0)</f>
        <v>5.1848999999999998</v>
      </c>
      <c r="Q15" s="61">
        <f t="shared" si="6"/>
        <v>18</v>
      </c>
      <c r="R15" s="60">
        <f>VLOOKUP($A15,'Return Data'!$B$7:$R$2292,16,0)</f>
        <v>7.6307</v>
      </c>
      <c r="S15" s="62">
        <f t="shared" si="7"/>
        <v>18</v>
      </c>
    </row>
    <row r="16" spans="1:19" x14ac:dyDescent="0.3">
      <c r="A16" s="77" t="s">
        <v>1272</v>
      </c>
      <c r="B16" s="59">
        <f>VLOOKUP($A16,'Return Data'!$B$7:$R$2292,3,0)</f>
        <v>44882</v>
      </c>
      <c r="C16" s="60">
        <f>VLOOKUP($A16,'Return Data'!$B$7:$R$2292,4,0)</f>
        <v>88.717399999999998</v>
      </c>
      <c r="D16" s="60">
        <f>VLOOKUP($A16,'Return Data'!$B$7:$R$2292,9,0)</f>
        <v>9.3222000000000005</v>
      </c>
      <c r="E16" s="61">
        <f t="shared" si="0"/>
        <v>19</v>
      </c>
      <c r="F16" s="60">
        <f>VLOOKUP($A16,'Return Data'!$B$7:$R$2292,10,0)</f>
        <v>9.8596000000000004</v>
      </c>
      <c r="G16" s="61">
        <f t="shared" si="1"/>
        <v>1</v>
      </c>
      <c r="H16" s="60">
        <f>VLOOKUP($A16,'Return Data'!$B$7:$R$2292,11,0)</f>
        <v>8.2685999999999993</v>
      </c>
      <c r="I16" s="61">
        <f t="shared" si="2"/>
        <v>3</v>
      </c>
      <c r="J16" s="60">
        <f>VLOOKUP($A16,'Return Data'!$B$7:$R$2292,12,0)</f>
        <v>5.4128999999999996</v>
      </c>
      <c r="K16" s="61">
        <f t="shared" si="3"/>
        <v>1</v>
      </c>
      <c r="L16" s="60">
        <f>VLOOKUP($A16,'Return Data'!$B$7:$R$2292,13,0)</f>
        <v>3.294</v>
      </c>
      <c r="M16" s="61">
        <f t="shared" si="4"/>
        <v>2</v>
      </c>
      <c r="N16" s="60">
        <f>VLOOKUP($A16,'Return Data'!$B$7:$R$2292,17,0)</f>
        <v>4.5187999999999997</v>
      </c>
      <c r="O16" s="61">
        <f t="shared" si="5"/>
        <v>1</v>
      </c>
      <c r="P16" s="60">
        <f>VLOOKUP($A16,'Return Data'!$B$7:$R$2292,14,0)</f>
        <v>7.5880000000000001</v>
      </c>
      <c r="Q16" s="61">
        <f t="shared" si="6"/>
        <v>1</v>
      </c>
      <c r="R16" s="60">
        <f>VLOOKUP($A16,'Return Data'!$B$7:$R$2292,16,0)</f>
        <v>8.6784999999999997</v>
      </c>
      <c r="S16" s="62">
        <f t="shared" si="7"/>
        <v>10</v>
      </c>
    </row>
    <row r="17" spans="1:19" x14ac:dyDescent="0.3">
      <c r="A17" s="77" t="s">
        <v>1274</v>
      </c>
      <c r="B17" s="59">
        <f>VLOOKUP($A17,'Return Data'!$B$7:$R$2292,3,0)</f>
        <v>44882</v>
      </c>
      <c r="C17" s="60">
        <f>VLOOKUP($A17,'Return Data'!$B$7:$R$2292,4,0)</f>
        <v>19.142199999999999</v>
      </c>
      <c r="D17" s="60">
        <f>VLOOKUP($A17,'Return Data'!$B$7:$R$2292,9,0)</f>
        <v>13.173400000000001</v>
      </c>
      <c r="E17" s="61">
        <f t="shared" si="0"/>
        <v>6</v>
      </c>
      <c r="F17" s="60">
        <f>VLOOKUP($A17,'Return Data'!$B$7:$R$2292,10,0)</f>
        <v>7.0625999999999998</v>
      </c>
      <c r="G17" s="61">
        <f t="shared" si="1"/>
        <v>4</v>
      </c>
      <c r="H17" s="60">
        <f>VLOOKUP($A17,'Return Data'!$B$7:$R$2292,11,0)</f>
        <v>8.9231999999999996</v>
      </c>
      <c r="I17" s="61">
        <f t="shared" si="2"/>
        <v>1</v>
      </c>
      <c r="J17" s="60">
        <f>VLOOKUP($A17,'Return Data'!$B$7:$R$2292,12,0)</f>
        <v>4.7804000000000002</v>
      </c>
      <c r="K17" s="61">
        <f t="shared" si="3"/>
        <v>3</v>
      </c>
      <c r="L17" s="60">
        <f>VLOOKUP($A17,'Return Data'!$B$7:$R$2292,13,0)</f>
        <v>2.9499</v>
      </c>
      <c r="M17" s="61">
        <f t="shared" si="4"/>
        <v>5</v>
      </c>
      <c r="N17" s="60">
        <f>VLOOKUP($A17,'Return Data'!$B$7:$R$2292,17,0)</f>
        <v>3.0828000000000002</v>
      </c>
      <c r="O17" s="61">
        <f t="shared" si="5"/>
        <v>9</v>
      </c>
      <c r="P17" s="60">
        <f>VLOOKUP($A17,'Return Data'!$B$7:$R$2292,14,0)</f>
        <v>5.0179999999999998</v>
      </c>
      <c r="Q17" s="61">
        <f t="shared" si="6"/>
        <v>21</v>
      </c>
      <c r="R17" s="60">
        <f>VLOOKUP($A17,'Return Data'!$B$7:$R$2292,16,0)</f>
        <v>6.7259000000000002</v>
      </c>
      <c r="S17" s="62">
        <f t="shared" si="7"/>
        <v>24</v>
      </c>
    </row>
    <row r="18" spans="1:19" x14ac:dyDescent="0.3">
      <c r="A18" s="77" t="s">
        <v>1275</v>
      </c>
      <c r="B18" s="59">
        <f>VLOOKUP($A18,'Return Data'!$B$7:$R$2292,3,0)</f>
        <v>44882</v>
      </c>
      <c r="C18" s="60">
        <f>VLOOKUP($A18,'Return Data'!$B$7:$R$2292,4,0)</f>
        <v>30.6066</v>
      </c>
      <c r="D18" s="60">
        <f>VLOOKUP($A18,'Return Data'!$B$7:$R$2292,9,0)</f>
        <v>13.061299999999999</v>
      </c>
      <c r="E18" s="61">
        <f t="shared" si="0"/>
        <v>7</v>
      </c>
      <c r="F18" s="60">
        <f>VLOOKUP($A18,'Return Data'!$B$7:$R$2292,10,0)</f>
        <v>2.4927000000000001</v>
      </c>
      <c r="G18" s="61">
        <f t="shared" si="1"/>
        <v>22</v>
      </c>
      <c r="H18" s="60">
        <f>VLOOKUP($A18,'Return Data'!$B$7:$R$2292,11,0)</f>
        <v>6.0827999999999998</v>
      </c>
      <c r="I18" s="61">
        <f t="shared" si="2"/>
        <v>18</v>
      </c>
      <c r="J18" s="60">
        <f>VLOOKUP($A18,'Return Data'!$B$7:$R$2292,12,0)</f>
        <v>0.86829999999999996</v>
      </c>
      <c r="K18" s="61">
        <f t="shared" si="3"/>
        <v>24</v>
      </c>
      <c r="L18" s="60">
        <f>VLOOKUP($A18,'Return Data'!$B$7:$R$2292,13,0)</f>
        <v>1.6169</v>
      </c>
      <c r="M18" s="61">
        <f t="shared" si="4"/>
        <v>18</v>
      </c>
      <c r="N18" s="60">
        <f>VLOOKUP($A18,'Return Data'!$B$7:$R$2292,17,0)</f>
        <v>2.5543999999999998</v>
      </c>
      <c r="O18" s="61">
        <f t="shared" si="5"/>
        <v>17</v>
      </c>
      <c r="P18" s="60">
        <f>VLOOKUP($A18,'Return Data'!$B$7:$R$2292,14,0)</f>
        <v>6.4710999999999999</v>
      </c>
      <c r="Q18" s="61">
        <f t="shared" si="6"/>
        <v>7</v>
      </c>
      <c r="R18" s="60">
        <f>VLOOKUP($A18,'Return Data'!$B$7:$R$2292,16,0)</f>
        <v>8.9321999999999999</v>
      </c>
      <c r="S18" s="62">
        <f t="shared" si="7"/>
        <v>8</v>
      </c>
    </row>
    <row r="19" spans="1:19" x14ac:dyDescent="0.3">
      <c r="A19" s="77" t="s">
        <v>1278</v>
      </c>
      <c r="B19" s="59">
        <f>VLOOKUP($A19,'Return Data'!$B$7:$R$2292,3,0)</f>
        <v>44882</v>
      </c>
      <c r="C19" s="60">
        <f>VLOOKUP($A19,'Return Data'!$B$7:$R$2292,4,0)</f>
        <v>2518.0261999999998</v>
      </c>
      <c r="D19" s="60">
        <f>VLOOKUP($A19,'Return Data'!$B$7:$R$2292,9,0)</f>
        <v>10.5533</v>
      </c>
      <c r="E19" s="61">
        <f t="shared" si="0"/>
        <v>16</v>
      </c>
      <c r="F19" s="60">
        <f>VLOOKUP($A19,'Return Data'!$B$7:$R$2292,10,0)</f>
        <v>3.4504000000000001</v>
      </c>
      <c r="G19" s="61">
        <f t="shared" si="1"/>
        <v>17</v>
      </c>
      <c r="H19" s="60">
        <f>VLOOKUP($A19,'Return Data'!$B$7:$R$2292,11,0)</f>
        <v>5.0576999999999996</v>
      </c>
      <c r="I19" s="61">
        <f t="shared" si="2"/>
        <v>23</v>
      </c>
      <c r="J19" s="60">
        <f>VLOOKUP($A19,'Return Data'!$B$7:$R$2292,12,0)</f>
        <v>4.2066999999999997</v>
      </c>
      <c r="K19" s="61">
        <f t="shared" si="3"/>
        <v>4</v>
      </c>
      <c r="L19" s="60">
        <f>VLOOKUP($A19,'Return Data'!$B$7:$R$2292,13,0)</f>
        <v>2.6913999999999998</v>
      </c>
      <c r="M19" s="61">
        <f t="shared" si="4"/>
        <v>10</v>
      </c>
      <c r="N19" s="60">
        <f>VLOOKUP($A19,'Return Data'!$B$7:$R$2292,17,0)</f>
        <v>2.2522000000000002</v>
      </c>
      <c r="O19" s="61">
        <f t="shared" si="5"/>
        <v>22</v>
      </c>
      <c r="P19" s="60">
        <f>VLOOKUP($A19,'Return Data'!$B$7:$R$2292,14,0)</f>
        <v>4.4474999999999998</v>
      </c>
      <c r="Q19" s="61">
        <f t="shared" si="6"/>
        <v>23</v>
      </c>
      <c r="R19" s="60">
        <f>VLOOKUP($A19,'Return Data'!$B$7:$R$2292,16,0)</f>
        <v>7.3865999999999996</v>
      </c>
      <c r="S19" s="62">
        <f t="shared" si="7"/>
        <v>22</v>
      </c>
    </row>
    <row r="20" spans="1:19" x14ac:dyDescent="0.3">
      <c r="A20" s="77" t="s">
        <v>1279</v>
      </c>
      <c r="B20" s="59">
        <f>VLOOKUP($A20,'Return Data'!$B$7:$R$2292,3,0)</f>
        <v>44882</v>
      </c>
      <c r="C20" s="60">
        <f>VLOOKUP($A20,'Return Data'!$B$7:$R$2292,4,0)</f>
        <v>90.460099999999997</v>
      </c>
      <c r="D20" s="60">
        <f>VLOOKUP($A20,'Return Data'!$B$7:$R$2292,9,0)</f>
        <v>11.7311</v>
      </c>
      <c r="E20" s="61">
        <f t="shared" si="0"/>
        <v>15</v>
      </c>
      <c r="F20" s="60">
        <f>VLOOKUP($A20,'Return Data'!$B$7:$R$2292,10,0)</f>
        <v>8.4464000000000006</v>
      </c>
      <c r="G20" s="61">
        <f t="shared" si="1"/>
        <v>2</v>
      </c>
      <c r="H20" s="60">
        <f>VLOOKUP($A20,'Return Data'!$B$7:$R$2292,11,0)</f>
        <v>7.6445999999999996</v>
      </c>
      <c r="I20" s="61">
        <f t="shared" si="2"/>
        <v>8</v>
      </c>
      <c r="J20" s="60">
        <f>VLOOKUP($A20,'Return Data'!$B$7:$R$2292,12,0)</f>
        <v>4.1093000000000002</v>
      </c>
      <c r="K20" s="61">
        <f t="shared" si="3"/>
        <v>6</v>
      </c>
      <c r="L20" s="60">
        <f>VLOOKUP($A20,'Return Data'!$B$7:$R$2292,13,0)</f>
        <v>2.9338000000000002</v>
      </c>
      <c r="M20" s="61">
        <f t="shared" si="4"/>
        <v>6</v>
      </c>
      <c r="N20" s="60">
        <f>VLOOKUP($A20,'Return Data'!$B$7:$R$2292,17,0)</f>
        <v>3.9918999999999998</v>
      </c>
      <c r="O20" s="61">
        <f t="shared" si="5"/>
        <v>4</v>
      </c>
      <c r="P20" s="60">
        <f>VLOOKUP($A20,'Return Data'!$B$7:$R$2292,14,0)</f>
        <v>7.0559000000000003</v>
      </c>
      <c r="Q20" s="61">
        <f t="shared" si="6"/>
        <v>3</v>
      </c>
      <c r="R20" s="60">
        <f>VLOOKUP($A20,'Return Data'!$B$7:$R$2292,16,0)</f>
        <v>8.4036000000000008</v>
      </c>
      <c r="S20" s="62">
        <f t="shared" si="7"/>
        <v>12</v>
      </c>
    </row>
    <row r="21" spans="1:19" x14ac:dyDescent="0.3">
      <c r="A21" s="77" t="s">
        <v>1281</v>
      </c>
      <c r="B21" s="59">
        <f>VLOOKUP($A21,'Return Data'!$B$7:$R$2292,3,0)</f>
        <v>44882</v>
      </c>
      <c r="C21" s="60">
        <f>VLOOKUP($A21,'Return Data'!$B$7:$R$2292,4,0)</f>
        <v>61.798499999999997</v>
      </c>
      <c r="D21" s="60">
        <f>VLOOKUP($A21,'Return Data'!$B$7:$R$2292,9,0)</f>
        <v>9.1143000000000001</v>
      </c>
      <c r="E21" s="61">
        <f t="shared" si="0"/>
        <v>20</v>
      </c>
      <c r="F21" s="60">
        <f>VLOOKUP($A21,'Return Data'!$B$7:$R$2292,10,0)</f>
        <v>4.2821999999999996</v>
      </c>
      <c r="G21" s="61">
        <f t="shared" si="1"/>
        <v>10</v>
      </c>
      <c r="H21" s="60">
        <f>VLOOKUP($A21,'Return Data'!$B$7:$R$2292,11,0)</f>
        <v>6.7461000000000002</v>
      </c>
      <c r="I21" s="61">
        <f t="shared" si="2"/>
        <v>12</v>
      </c>
      <c r="J21" s="60">
        <f>VLOOKUP($A21,'Return Data'!$B$7:$R$2292,12,0)</f>
        <v>4.0712999999999999</v>
      </c>
      <c r="K21" s="61">
        <f t="shared" si="3"/>
        <v>7</v>
      </c>
      <c r="L21" s="60">
        <f>VLOOKUP($A21,'Return Data'!$B$7:$R$2292,13,0)</f>
        <v>2.5426000000000002</v>
      </c>
      <c r="M21" s="61">
        <f t="shared" si="4"/>
        <v>12</v>
      </c>
      <c r="N21" s="60">
        <f>VLOOKUP($A21,'Return Data'!$B$7:$R$2292,17,0)</f>
        <v>2.7012999999999998</v>
      </c>
      <c r="O21" s="61">
        <f t="shared" si="5"/>
        <v>14</v>
      </c>
      <c r="P21" s="60">
        <f>VLOOKUP($A21,'Return Data'!$B$7:$R$2292,14,0)</f>
        <v>5.9036999999999997</v>
      </c>
      <c r="Q21" s="61">
        <f t="shared" si="6"/>
        <v>11</v>
      </c>
      <c r="R21" s="60">
        <f>VLOOKUP($A21,'Return Data'!$B$7:$R$2292,16,0)</f>
        <v>8.8986999999999998</v>
      </c>
      <c r="S21" s="62">
        <f t="shared" si="7"/>
        <v>9</v>
      </c>
    </row>
    <row r="22" spans="1:19" x14ac:dyDescent="0.3">
      <c r="A22" s="77" t="s">
        <v>1283</v>
      </c>
      <c r="B22" s="59">
        <f>VLOOKUP($A22,'Return Data'!$B$7:$R$2292,3,0)</f>
        <v>44882</v>
      </c>
      <c r="C22" s="60">
        <f>VLOOKUP($A22,'Return Data'!$B$7:$R$2292,4,0)</f>
        <v>53.656700000000001</v>
      </c>
      <c r="D22" s="60">
        <f>VLOOKUP($A22,'Return Data'!$B$7:$R$2292,9,0)</f>
        <v>6.7531999999999996</v>
      </c>
      <c r="E22" s="61">
        <f t="shared" si="0"/>
        <v>23</v>
      </c>
      <c r="F22" s="60">
        <f>VLOOKUP($A22,'Return Data'!$B$7:$R$2292,10,0)</f>
        <v>0.78900000000000003</v>
      </c>
      <c r="G22" s="61">
        <f t="shared" si="1"/>
        <v>24</v>
      </c>
      <c r="H22" s="60">
        <f>VLOOKUP($A22,'Return Data'!$B$7:$R$2292,11,0)</f>
        <v>3.7595000000000001</v>
      </c>
      <c r="I22" s="61">
        <f t="shared" si="2"/>
        <v>24</v>
      </c>
      <c r="J22" s="60">
        <f>VLOOKUP($A22,'Return Data'!$B$7:$R$2292,12,0)</f>
        <v>1.964</v>
      </c>
      <c r="K22" s="61">
        <f t="shared" si="3"/>
        <v>18</v>
      </c>
      <c r="L22" s="60">
        <f>VLOOKUP($A22,'Return Data'!$B$7:$R$2292,13,0)</f>
        <v>2.0228999999999999</v>
      </c>
      <c r="M22" s="61">
        <f t="shared" si="4"/>
        <v>17</v>
      </c>
      <c r="N22" s="60">
        <f>VLOOKUP($A22,'Return Data'!$B$7:$R$2292,17,0)</f>
        <v>2.4981</v>
      </c>
      <c r="O22" s="61">
        <f t="shared" si="5"/>
        <v>18</v>
      </c>
      <c r="P22" s="60">
        <f>VLOOKUP($A22,'Return Data'!$B$7:$R$2292,14,0)</f>
        <v>5.4177999999999997</v>
      </c>
      <c r="Q22" s="61">
        <f t="shared" si="6"/>
        <v>15</v>
      </c>
      <c r="R22" s="60">
        <f>VLOOKUP($A22,'Return Data'!$B$7:$R$2292,16,0)</f>
        <v>7.5446999999999997</v>
      </c>
      <c r="S22" s="62">
        <f t="shared" si="7"/>
        <v>19</v>
      </c>
    </row>
    <row r="23" spans="1:19" x14ac:dyDescent="0.3">
      <c r="A23" s="77" t="s">
        <v>1286</v>
      </c>
      <c r="B23" s="59">
        <f>VLOOKUP($A23,'Return Data'!$B$7:$R$2292,3,0)</f>
        <v>44882</v>
      </c>
      <c r="C23" s="60">
        <f>VLOOKUP($A23,'Return Data'!$B$7:$R$2292,4,0)</f>
        <v>34.792099999999998</v>
      </c>
      <c r="D23" s="60">
        <f>VLOOKUP($A23,'Return Data'!$B$7:$R$2292,9,0)</f>
        <v>12.573</v>
      </c>
      <c r="E23" s="61">
        <f t="shared" si="0"/>
        <v>10</v>
      </c>
      <c r="F23" s="60">
        <f>VLOOKUP($A23,'Return Data'!$B$7:$R$2292,10,0)</f>
        <v>6.8792999999999997</v>
      </c>
      <c r="G23" s="61">
        <f t="shared" si="1"/>
        <v>5</v>
      </c>
      <c r="H23" s="60">
        <f>VLOOKUP($A23,'Return Data'!$B$7:$R$2292,11,0)</f>
        <v>7.4116</v>
      </c>
      <c r="I23" s="61">
        <f t="shared" si="2"/>
        <v>10</v>
      </c>
      <c r="J23" s="60">
        <f>VLOOKUP($A23,'Return Data'!$B$7:$R$2292,12,0)</f>
        <v>2.9359999999999999</v>
      </c>
      <c r="K23" s="61">
        <f t="shared" si="3"/>
        <v>13</v>
      </c>
      <c r="L23" s="60">
        <f>VLOOKUP($A23,'Return Data'!$B$7:$R$2292,13,0)</f>
        <v>2.3757999999999999</v>
      </c>
      <c r="M23" s="61">
        <f t="shared" si="4"/>
        <v>14</v>
      </c>
      <c r="N23" s="60">
        <f>VLOOKUP($A23,'Return Data'!$B$7:$R$2292,17,0)</f>
        <v>3.0526</v>
      </c>
      <c r="O23" s="61">
        <f t="shared" si="5"/>
        <v>10</v>
      </c>
      <c r="P23" s="60">
        <f>VLOOKUP($A23,'Return Data'!$B$7:$R$2292,14,0)</f>
        <v>6.0591999999999997</v>
      </c>
      <c r="Q23" s="61">
        <f t="shared" si="6"/>
        <v>9</v>
      </c>
      <c r="R23" s="60">
        <f>VLOOKUP($A23,'Return Data'!$B$7:$R$2292,16,0)</f>
        <v>9.5709</v>
      </c>
      <c r="S23" s="62">
        <f t="shared" si="7"/>
        <v>1</v>
      </c>
    </row>
    <row r="24" spans="1:19" x14ac:dyDescent="0.3">
      <c r="A24" s="77" t="s">
        <v>1288</v>
      </c>
      <c r="B24" s="59">
        <f>VLOOKUP($A24,'Return Data'!$B$7:$R$2292,3,0)</f>
        <v>44882</v>
      </c>
      <c r="C24" s="60">
        <f>VLOOKUP($A24,'Return Data'!$B$7:$R$2292,4,0)</f>
        <v>26.323399999999999</v>
      </c>
      <c r="D24" s="60">
        <f>VLOOKUP($A24,'Return Data'!$B$7:$R$2292,9,0)</f>
        <v>9.6731999999999996</v>
      </c>
      <c r="E24" s="61">
        <f t="shared" si="0"/>
        <v>17</v>
      </c>
      <c r="F24" s="60">
        <f>VLOOKUP($A24,'Return Data'!$B$7:$R$2292,10,0)</f>
        <v>3.3039000000000001</v>
      </c>
      <c r="G24" s="61">
        <f t="shared" si="1"/>
        <v>19</v>
      </c>
      <c r="H24" s="60">
        <f>VLOOKUP($A24,'Return Data'!$B$7:$R$2292,11,0)</f>
        <v>5.4709000000000003</v>
      </c>
      <c r="I24" s="61">
        <f t="shared" si="2"/>
        <v>22</v>
      </c>
      <c r="J24" s="60">
        <f>VLOOKUP($A24,'Return Data'!$B$7:$R$2292,12,0)</f>
        <v>3.1616</v>
      </c>
      <c r="K24" s="61">
        <f t="shared" si="3"/>
        <v>11</v>
      </c>
      <c r="L24" s="60">
        <f>VLOOKUP($A24,'Return Data'!$B$7:$R$2292,13,0)</f>
        <v>2.4994999999999998</v>
      </c>
      <c r="M24" s="61">
        <f t="shared" si="4"/>
        <v>13</v>
      </c>
      <c r="N24" s="60">
        <f>VLOOKUP($A24,'Return Data'!$B$7:$R$2292,17,0)</f>
        <v>3.4796999999999998</v>
      </c>
      <c r="O24" s="61">
        <f t="shared" si="5"/>
        <v>6</v>
      </c>
      <c r="P24" s="60">
        <f>VLOOKUP($A24,'Return Data'!$B$7:$R$2292,14,0)</f>
        <v>5.7464000000000004</v>
      </c>
      <c r="Q24" s="61">
        <f t="shared" si="6"/>
        <v>12</v>
      </c>
      <c r="R24" s="60">
        <f>VLOOKUP($A24,'Return Data'!$B$7:$R$2292,16,0)</f>
        <v>7.6703999999999999</v>
      </c>
      <c r="S24" s="62">
        <f t="shared" si="7"/>
        <v>17</v>
      </c>
    </row>
    <row r="25" spans="1:19" x14ac:dyDescent="0.3">
      <c r="A25" s="77" t="s">
        <v>1289</v>
      </c>
      <c r="B25" s="59">
        <f>VLOOKUP($A25,'Return Data'!$B$7:$R$2292,3,0)</f>
        <v>44882</v>
      </c>
      <c r="C25" s="60">
        <f>VLOOKUP($A25,'Return Data'!$B$7:$R$2292,4,0)</f>
        <v>56.276400000000002</v>
      </c>
      <c r="D25" s="60">
        <f>VLOOKUP($A25,'Return Data'!$B$7:$R$2292,9,0)</f>
        <v>11.757300000000001</v>
      </c>
      <c r="E25" s="61">
        <f t="shared" si="0"/>
        <v>14</v>
      </c>
      <c r="F25" s="60">
        <f>VLOOKUP($A25,'Return Data'!$B$7:$R$2292,10,0)</f>
        <v>8.1149000000000004</v>
      </c>
      <c r="G25" s="61">
        <f t="shared" si="1"/>
        <v>3</v>
      </c>
      <c r="H25" s="60">
        <f>VLOOKUP($A25,'Return Data'!$B$7:$R$2292,11,0)</f>
        <v>8.1597000000000008</v>
      </c>
      <c r="I25" s="61">
        <f t="shared" si="2"/>
        <v>4</v>
      </c>
      <c r="J25" s="60">
        <f>VLOOKUP($A25,'Return Data'!$B$7:$R$2292,12,0)</f>
        <v>5.1492000000000004</v>
      </c>
      <c r="K25" s="61">
        <f t="shared" si="3"/>
        <v>2</v>
      </c>
      <c r="L25" s="60">
        <f>VLOOKUP($A25,'Return Data'!$B$7:$R$2292,13,0)</f>
        <v>4.3277999999999999</v>
      </c>
      <c r="M25" s="61">
        <f t="shared" si="4"/>
        <v>1</v>
      </c>
      <c r="N25" s="60">
        <f>VLOOKUP($A25,'Return Data'!$B$7:$R$2292,17,0)</f>
        <v>4.0795000000000003</v>
      </c>
      <c r="O25" s="61">
        <f t="shared" si="5"/>
        <v>3</v>
      </c>
      <c r="P25" s="60">
        <f>VLOOKUP($A25,'Return Data'!$B$7:$R$2292,14,0)</f>
        <v>6.8967000000000001</v>
      </c>
      <c r="Q25" s="61">
        <f t="shared" si="6"/>
        <v>4</v>
      </c>
      <c r="R25" s="60">
        <f>VLOOKUP($A25,'Return Data'!$B$7:$R$2292,16,0)</f>
        <v>9.4207999999999998</v>
      </c>
      <c r="S25" s="62">
        <f t="shared" si="7"/>
        <v>2</v>
      </c>
    </row>
    <row r="26" spans="1:19" x14ac:dyDescent="0.3">
      <c r="A26" s="77" t="s">
        <v>1291</v>
      </c>
      <c r="B26" s="59">
        <f>VLOOKUP($A26,'Return Data'!$B$7:$R$2292,3,0)</f>
        <v>44882</v>
      </c>
      <c r="C26" s="60">
        <f>VLOOKUP($A26,'Return Data'!$B$7:$R$2292,4,0)</f>
        <v>70.0792</v>
      </c>
      <c r="D26" s="60">
        <f>VLOOKUP($A26,'Return Data'!$B$7:$R$2292,9,0)</f>
        <v>3.4037000000000002</v>
      </c>
      <c r="E26" s="61">
        <f t="shared" si="0"/>
        <v>24</v>
      </c>
      <c r="F26" s="60">
        <f>VLOOKUP($A26,'Return Data'!$B$7:$R$2292,10,0)</f>
        <v>2.9411999999999998</v>
      </c>
      <c r="G26" s="61">
        <f t="shared" si="1"/>
        <v>21</v>
      </c>
      <c r="H26" s="60">
        <f>VLOOKUP($A26,'Return Data'!$B$7:$R$2292,11,0)</f>
        <v>7.7694000000000001</v>
      </c>
      <c r="I26" s="61">
        <f t="shared" si="2"/>
        <v>7</v>
      </c>
      <c r="J26" s="60">
        <f>VLOOKUP($A26,'Return Data'!$B$7:$R$2292,12,0)</f>
        <v>4.2065000000000001</v>
      </c>
      <c r="K26" s="61">
        <f t="shared" si="3"/>
        <v>5</v>
      </c>
      <c r="L26" s="60">
        <f>VLOOKUP($A26,'Return Data'!$B$7:$R$2292,13,0)</f>
        <v>2.8841000000000001</v>
      </c>
      <c r="M26" s="61">
        <f t="shared" si="4"/>
        <v>7</v>
      </c>
      <c r="N26" s="60">
        <f>VLOOKUP($A26,'Return Data'!$B$7:$R$2292,17,0)</f>
        <v>2.6694</v>
      </c>
      <c r="O26" s="61">
        <f t="shared" si="5"/>
        <v>15</v>
      </c>
      <c r="P26" s="60">
        <f>VLOOKUP($A26,'Return Data'!$B$7:$R$2292,14,0)</f>
        <v>5.032</v>
      </c>
      <c r="Q26" s="61">
        <f t="shared" si="6"/>
        <v>20</v>
      </c>
      <c r="R26" s="60">
        <f>VLOOKUP($A26,'Return Data'!$B$7:$R$2292,16,0)</f>
        <v>8.0785999999999998</v>
      </c>
      <c r="S26" s="62">
        <f t="shared" si="7"/>
        <v>15</v>
      </c>
    </row>
    <row r="27" spans="1:19" x14ac:dyDescent="0.3">
      <c r="A27" s="77" t="s">
        <v>1293</v>
      </c>
      <c r="B27" s="59">
        <f>VLOOKUP($A27,'Return Data'!$B$7:$R$2292,3,0)</f>
        <v>44882</v>
      </c>
      <c r="C27" s="60">
        <f>VLOOKUP($A27,'Return Data'!$B$7:$R$2292,4,0)</f>
        <v>53.067799999999998</v>
      </c>
      <c r="D27" s="60">
        <f>VLOOKUP($A27,'Return Data'!$B$7:$R$2292,9,0)</f>
        <v>8.2105999999999995</v>
      </c>
      <c r="E27" s="61">
        <f t="shared" si="0"/>
        <v>21</v>
      </c>
      <c r="F27" s="60">
        <f>VLOOKUP($A27,'Return Data'!$B$7:$R$2292,10,0)</f>
        <v>6.5553999999999997</v>
      </c>
      <c r="G27" s="61">
        <f t="shared" si="1"/>
        <v>6</v>
      </c>
      <c r="H27" s="60">
        <f>VLOOKUP($A27,'Return Data'!$B$7:$R$2292,11,0)</f>
        <v>5.6684999999999999</v>
      </c>
      <c r="I27" s="61">
        <f t="shared" si="2"/>
        <v>21</v>
      </c>
      <c r="J27" s="60">
        <f>VLOOKUP($A27,'Return Data'!$B$7:$R$2292,12,0)</f>
        <v>3.8233999999999999</v>
      </c>
      <c r="K27" s="61">
        <f t="shared" si="3"/>
        <v>8</v>
      </c>
      <c r="L27" s="60">
        <f>VLOOKUP($A27,'Return Data'!$B$7:$R$2292,13,0)</f>
        <v>2.3552</v>
      </c>
      <c r="M27" s="61">
        <f t="shared" si="4"/>
        <v>15</v>
      </c>
      <c r="N27" s="60">
        <f>VLOOKUP($A27,'Return Data'!$B$7:$R$2292,17,0)</f>
        <v>2.7621000000000002</v>
      </c>
      <c r="O27" s="61">
        <f t="shared" si="5"/>
        <v>13</v>
      </c>
      <c r="P27" s="60">
        <f>VLOOKUP($A27,'Return Data'!$B$7:$R$2292,14,0)</f>
        <v>5.2855999999999996</v>
      </c>
      <c r="Q27" s="61">
        <f t="shared" si="6"/>
        <v>17</v>
      </c>
      <c r="R27" s="60">
        <f>VLOOKUP($A27,'Return Data'!$B$7:$R$2292,16,0)</f>
        <v>8.4365000000000006</v>
      </c>
      <c r="S27" s="62">
        <f t="shared" si="7"/>
        <v>11</v>
      </c>
    </row>
    <row r="28" spans="1:19" x14ac:dyDescent="0.3">
      <c r="A28" s="77" t="s">
        <v>825</v>
      </c>
      <c r="B28" s="59">
        <f>VLOOKUP($A28,'Return Data'!$B$7:$R$2292,3,0)</f>
        <v>44882</v>
      </c>
      <c r="C28" s="60">
        <f>VLOOKUP($A28,'Return Data'!$B$7:$R$2292,4,0)</f>
        <v>17.973400000000002</v>
      </c>
      <c r="D28" s="60">
        <f>VLOOKUP($A28,'Return Data'!$B$7:$R$2292,9,0)</f>
        <v>16.184000000000001</v>
      </c>
      <c r="E28" s="61">
        <f t="shared" si="0"/>
        <v>4</v>
      </c>
      <c r="F28" s="60">
        <f>VLOOKUP($A28,'Return Data'!$B$7:$R$2292,10,0)</f>
        <v>3.4129999999999998</v>
      </c>
      <c r="G28" s="61">
        <f t="shared" si="1"/>
        <v>18</v>
      </c>
      <c r="H28" s="60">
        <f>VLOOKUP($A28,'Return Data'!$B$7:$R$2292,11,0)</f>
        <v>7.4692999999999996</v>
      </c>
      <c r="I28" s="61">
        <f t="shared" si="2"/>
        <v>9</v>
      </c>
      <c r="J28" s="60">
        <f>VLOOKUP($A28,'Return Data'!$B$7:$R$2292,12,0)</f>
        <v>1.0647</v>
      </c>
      <c r="K28" s="61">
        <f t="shared" si="3"/>
        <v>23</v>
      </c>
      <c r="L28" s="60">
        <f>VLOOKUP($A28,'Return Data'!$B$7:$R$2292,13,0)</f>
        <v>-0.10059999999999999</v>
      </c>
      <c r="M28" s="61">
        <f t="shared" si="4"/>
        <v>24</v>
      </c>
      <c r="N28" s="60">
        <f>VLOOKUP($A28,'Return Data'!$B$7:$R$2292,17,0)</f>
        <v>0.64349999999999996</v>
      </c>
      <c r="O28" s="61">
        <f t="shared" si="5"/>
        <v>24</v>
      </c>
      <c r="P28" s="60">
        <f>VLOOKUP($A28,'Return Data'!$B$7:$R$2292,14,0)</f>
        <v>4.3375000000000004</v>
      </c>
      <c r="Q28" s="61">
        <f t="shared" si="6"/>
        <v>24</v>
      </c>
      <c r="R28" s="60">
        <f>VLOOKUP($A28,'Return Data'!$B$7:$R$2292,16,0)</f>
        <v>7.4610000000000003</v>
      </c>
      <c r="S28" s="62">
        <f t="shared" si="7"/>
        <v>21</v>
      </c>
    </row>
    <row r="29" spans="1:19" x14ac:dyDescent="0.3">
      <c r="A29" s="77" t="s">
        <v>828</v>
      </c>
      <c r="B29" s="59">
        <f>VLOOKUP($A29,'Return Data'!$B$7:$R$2292,3,0)</f>
        <v>44882</v>
      </c>
      <c r="C29" s="60">
        <f>VLOOKUP($A29,'Return Data'!$B$7:$R$2292,4,0)</f>
        <v>20.195699999999999</v>
      </c>
      <c r="D29" s="60">
        <f>VLOOKUP($A29,'Return Data'!$B$7:$R$2292,9,0)</f>
        <v>16.254000000000001</v>
      </c>
      <c r="E29" s="61">
        <f t="shared" si="0"/>
        <v>3</v>
      </c>
      <c r="F29" s="60">
        <f>VLOOKUP($A29,'Return Data'!$B$7:$R$2292,10,0)</f>
        <v>3.5979000000000001</v>
      </c>
      <c r="G29" s="61">
        <f t="shared" si="1"/>
        <v>15</v>
      </c>
      <c r="H29" s="60">
        <f>VLOOKUP($A29,'Return Data'!$B$7:$R$2292,11,0)</f>
        <v>7.8078000000000003</v>
      </c>
      <c r="I29" s="61">
        <f t="shared" si="2"/>
        <v>6</v>
      </c>
      <c r="J29" s="60">
        <f>VLOOKUP($A29,'Return Data'!$B$7:$R$2292,12,0)</f>
        <v>1.3879999999999999</v>
      </c>
      <c r="K29" s="61">
        <f t="shared" si="3"/>
        <v>21</v>
      </c>
      <c r="L29" s="60">
        <f>VLOOKUP($A29,'Return Data'!$B$7:$R$2292,13,0)</f>
        <v>0.78749999999999998</v>
      </c>
      <c r="M29" s="61">
        <f t="shared" si="4"/>
        <v>22</v>
      </c>
      <c r="N29" s="60">
        <f>VLOOKUP($A29,'Return Data'!$B$7:$R$2292,17,0)</f>
        <v>2.2608000000000001</v>
      </c>
      <c r="O29" s="61">
        <f t="shared" si="5"/>
        <v>21</v>
      </c>
      <c r="P29" s="60">
        <f>VLOOKUP($A29,'Return Data'!$B$7:$R$2292,14,0)</f>
        <v>6.0185000000000004</v>
      </c>
      <c r="Q29" s="61">
        <f t="shared" si="6"/>
        <v>10</v>
      </c>
      <c r="R29" s="60">
        <f>VLOOKUP($A29,'Return Data'!$B$7:$R$2292,16,0)</f>
        <v>8.9655000000000005</v>
      </c>
      <c r="S29" s="62">
        <f t="shared" si="7"/>
        <v>5</v>
      </c>
    </row>
    <row r="30" spans="1:19" x14ac:dyDescent="0.3">
      <c r="A30" s="77" t="s">
        <v>829</v>
      </c>
      <c r="B30" s="59">
        <f>VLOOKUP($A30,'Return Data'!$B$7:$R$2292,3,0)</f>
        <v>44882</v>
      </c>
      <c r="C30" s="60">
        <f>VLOOKUP($A30,'Return Data'!$B$7:$R$2292,4,0)</f>
        <v>37.158099999999997</v>
      </c>
      <c r="D30" s="60">
        <f>VLOOKUP($A30,'Return Data'!$B$7:$R$2292,9,0)</f>
        <v>16.293900000000001</v>
      </c>
      <c r="E30" s="61">
        <f t="shared" si="0"/>
        <v>2</v>
      </c>
      <c r="F30" s="60">
        <f>VLOOKUP($A30,'Return Data'!$B$7:$R$2292,10,0)</f>
        <v>3.8813</v>
      </c>
      <c r="G30" s="61">
        <f t="shared" si="1"/>
        <v>13</v>
      </c>
      <c r="H30" s="60">
        <f>VLOOKUP($A30,'Return Data'!$B$7:$R$2292,11,0)</f>
        <v>7.8247999999999998</v>
      </c>
      <c r="I30" s="61">
        <f t="shared" si="2"/>
        <v>5</v>
      </c>
      <c r="J30" s="60">
        <f>VLOOKUP($A30,'Return Data'!$B$7:$R$2292,12,0)</f>
        <v>1.2501</v>
      </c>
      <c r="K30" s="61">
        <f t="shared" si="3"/>
        <v>22</v>
      </c>
      <c r="L30" s="60">
        <f>VLOOKUP($A30,'Return Data'!$B$7:$R$2292,13,0)</f>
        <v>0.4642</v>
      </c>
      <c r="M30" s="61">
        <f t="shared" si="4"/>
        <v>23</v>
      </c>
      <c r="N30" s="60">
        <f>VLOOKUP($A30,'Return Data'!$B$7:$R$2292,17,0)</f>
        <v>1.5567</v>
      </c>
      <c r="O30" s="61">
        <f t="shared" si="5"/>
        <v>23</v>
      </c>
      <c r="P30" s="60">
        <f>VLOOKUP($A30,'Return Data'!$B$7:$R$2292,14,0)</f>
        <v>5.4909999999999997</v>
      </c>
      <c r="Q30" s="61">
        <f t="shared" si="6"/>
        <v>13</v>
      </c>
      <c r="R30" s="60">
        <f>VLOOKUP($A30,'Return Data'!$B$7:$R$2292,16,0)</f>
        <v>9.0912000000000006</v>
      </c>
      <c r="S30" s="62">
        <f t="shared" si="7"/>
        <v>3</v>
      </c>
    </row>
    <row r="31" spans="1:19" x14ac:dyDescent="0.3">
      <c r="A31" s="77" t="s">
        <v>831</v>
      </c>
      <c r="B31" s="59">
        <f>VLOOKUP($A31,'Return Data'!$B$7:$R$2292,3,0)</f>
        <v>44882</v>
      </c>
      <c r="C31" s="60">
        <f>VLOOKUP($A31,'Return Data'!$B$7:$R$2292,4,0)</f>
        <v>53.169899999999998</v>
      </c>
      <c r="D31" s="60">
        <f>VLOOKUP($A31,'Return Data'!$B$7:$R$2292,9,0)</f>
        <v>18.383500000000002</v>
      </c>
      <c r="E31" s="61">
        <f t="shared" si="0"/>
        <v>1</v>
      </c>
      <c r="F31" s="60">
        <f>VLOOKUP($A31,'Return Data'!$B$7:$R$2292,10,0)</f>
        <v>3.9009</v>
      </c>
      <c r="G31" s="61">
        <f t="shared" si="1"/>
        <v>12</v>
      </c>
      <c r="H31" s="60">
        <f>VLOOKUP($A31,'Return Data'!$B$7:$R$2292,11,0)</f>
        <v>8.4598999999999993</v>
      </c>
      <c r="I31" s="61">
        <f t="shared" si="2"/>
        <v>2</v>
      </c>
      <c r="J31" s="60">
        <f>VLOOKUP($A31,'Return Data'!$B$7:$R$2292,12,0)</f>
        <v>2.0823</v>
      </c>
      <c r="K31" s="61">
        <f t="shared" si="3"/>
        <v>16</v>
      </c>
      <c r="L31" s="60">
        <f>VLOOKUP($A31,'Return Data'!$B$7:$R$2292,13,0)</f>
        <v>1.1725000000000001</v>
      </c>
      <c r="M31" s="61">
        <f t="shared" si="4"/>
        <v>21</v>
      </c>
      <c r="N31" s="60">
        <f>VLOOKUP($A31,'Return Data'!$B$7:$R$2292,17,0)</f>
        <v>2.3464999999999998</v>
      </c>
      <c r="O31" s="61">
        <f t="shared" si="5"/>
        <v>20</v>
      </c>
      <c r="P31" s="60">
        <f>VLOOKUP($A31,'Return Data'!$B$7:$R$2292,14,0)</f>
        <v>5.4511000000000003</v>
      </c>
      <c r="Q31" s="61">
        <f t="shared" si="6"/>
        <v>14</v>
      </c>
      <c r="R31" s="60">
        <f>VLOOKUP($A31,'Return Data'!$B$7:$R$2292,16,0)</f>
        <v>8.9768000000000008</v>
      </c>
      <c r="S31" s="62">
        <f t="shared" si="7"/>
        <v>4</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11.625337500000001</v>
      </c>
      <c r="E33" s="83"/>
      <c r="F33" s="84">
        <f>AVERAGE(F8:F31)</f>
        <v>4.5851666666666668</v>
      </c>
      <c r="G33" s="83"/>
      <c r="H33" s="84">
        <f>AVERAGE(H8:H31)</f>
        <v>6.8122458333333347</v>
      </c>
      <c r="I33" s="83"/>
      <c r="J33" s="84">
        <f>AVERAGE(J8:J31)</f>
        <v>2.965850000000001</v>
      </c>
      <c r="K33" s="83"/>
      <c r="L33" s="84">
        <f>AVERAGE(L8:L31)</f>
        <v>2.2452583333333327</v>
      </c>
      <c r="M33" s="83"/>
      <c r="N33" s="84">
        <f>AVERAGE(N8:N31)</f>
        <v>2.9100458333333346</v>
      </c>
      <c r="O33" s="83"/>
      <c r="P33" s="84">
        <f>AVERAGE(P8:P31)</f>
        <v>5.8110999999999988</v>
      </c>
      <c r="Q33" s="83"/>
      <c r="R33" s="84">
        <f>AVERAGE(R8:R31)</f>
        <v>8.2772625000000009</v>
      </c>
      <c r="S33" s="85"/>
    </row>
    <row r="34" spans="1:19" x14ac:dyDescent="0.3">
      <c r="A34" s="82" t="s">
        <v>28</v>
      </c>
      <c r="B34" s="83"/>
      <c r="C34" s="83"/>
      <c r="D34" s="84">
        <f>MIN(D8:D31)</f>
        <v>3.4037000000000002</v>
      </c>
      <c r="E34" s="83"/>
      <c r="F34" s="84">
        <f>MIN(F8:F31)</f>
        <v>0.78900000000000003</v>
      </c>
      <c r="G34" s="83"/>
      <c r="H34" s="84">
        <f>MIN(H8:H31)</f>
        <v>3.7595000000000001</v>
      </c>
      <c r="I34" s="83"/>
      <c r="J34" s="84">
        <f>MIN(J8:J31)</f>
        <v>0.86829999999999996</v>
      </c>
      <c r="K34" s="83"/>
      <c r="L34" s="84">
        <f>MIN(L8:L31)</f>
        <v>-0.10059999999999999</v>
      </c>
      <c r="M34" s="83"/>
      <c r="N34" s="84">
        <f>MIN(N8:N31)</f>
        <v>0.64349999999999996</v>
      </c>
      <c r="O34" s="83"/>
      <c r="P34" s="84">
        <f>MIN(P8:P31)</f>
        <v>4.3375000000000004</v>
      </c>
      <c r="Q34" s="83"/>
      <c r="R34" s="84">
        <f>MIN(R8:R31)</f>
        <v>6.7259000000000002</v>
      </c>
      <c r="S34" s="85"/>
    </row>
    <row r="35" spans="1:19" ht="15" thickBot="1" x14ac:dyDescent="0.35">
      <c r="A35" s="86" t="s">
        <v>29</v>
      </c>
      <c r="B35" s="87"/>
      <c r="C35" s="87"/>
      <c r="D35" s="88">
        <f>MAX(D8:D31)</f>
        <v>18.383500000000002</v>
      </c>
      <c r="E35" s="87"/>
      <c r="F35" s="88">
        <f>MAX(F8:F31)</f>
        <v>9.8596000000000004</v>
      </c>
      <c r="G35" s="87"/>
      <c r="H35" s="88">
        <f>MAX(H8:H31)</f>
        <v>8.9231999999999996</v>
      </c>
      <c r="I35" s="87"/>
      <c r="J35" s="88">
        <f>MAX(J8:J31)</f>
        <v>5.4128999999999996</v>
      </c>
      <c r="K35" s="87"/>
      <c r="L35" s="88">
        <f>MAX(L8:L31)</f>
        <v>4.3277999999999999</v>
      </c>
      <c r="M35" s="87"/>
      <c r="N35" s="88">
        <f>MAX(N8:N31)</f>
        <v>4.5187999999999997</v>
      </c>
      <c r="O35" s="87"/>
      <c r="P35" s="88">
        <f>MAX(P8:P31)</f>
        <v>7.5880000000000001</v>
      </c>
      <c r="Q35" s="87"/>
      <c r="R35" s="88">
        <f>MAX(R8:R31)</f>
        <v>9.5709</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44882</v>
      </c>
      <c r="C8" s="60">
        <f>VLOOKUP($A8,'Return Data'!$B$7:$R$2292,4,0)</f>
        <v>66.668099999999995</v>
      </c>
      <c r="D8" s="60">
        <f>VLOOKUP($A8,'Return Data'!$B$7:$R$2292,9,0)</f>
        <v>11.1173</v>
      </c>
      <c r="E8" s="61">
        <f t="shared" ref="E8:E34" si="0">RANK(D8,D$8:D$34,0)</f>
        <v>17</v>
      </c>
      <c r="F8" s="60">
        <f>VLOOKUP($A8,'Return Data'!$B$7:$R$2292,10,0)</f>
        <v>2.4032</v>
      </c>
      <c r="G8" s="61">
        <f t="shared" ref="G8:G34" si="1">RANK(F8,F$8:F$34,0)</f>
        <v>22</v>
      </c>
      <c r="H8" s="60">
        <f>VLOOKUP($A8,'Return Data'!$B$7:$R$2292,11,0)</f>
        <v>5.8583999999999996</v>
      </c>
      <c r="I8" s="61">
        <f t="shared" ref="I8:I34" si="2">RANK(H8,H$8:H$34,0)</f>
        <v>16</v>
      </c>
      <c r="J8" s="60">
        <f>VLOOKUP($A8,'Return Data'!$B$7:$R$2292,12,0)</f>
        <v>0.86550000000000005</v>
      </c>
      <c r="K8" s="61">
        <f t="shared" ref="K8:K34" si="3">RANK(J8,J$8:J$34,0)</f>
        <v>25</v>
      </c>
      <c r="L8" s="60">
        <f>VLOOKUP($A8,'Return Data'!$B$7:$R$2292,13,0)</f>
        <v>1.3708</v>
      </c>
      <c r="M8" s="61">
        <f t="shared" ref="M8:M34" si="4">RANK(L8,L$8:L$34,0)</f>
        <v>15</v>
      </c>
      <c r="N8" s="60">
        <f>VLOOKUP($A8,'Return Data'!$B$7:$R$2292,17,0)</f>
        <v>2.6724999999999999</v>
      </c>
      <c r="O8" s="61">
        <f t="shared" ref="O8:O34" si="5">RANK(N8,N$8:N$34,0)</f>
        <v>6</v>
      </c>
      <c r="P8" s="60">
        <f>VLOOKUP($A8,'Return Data'!$B$7:$R$2292,14,0)</f>
        <v>5.5758000000000001</v>
      </c>
      <c r="Q8" s="61">
        <f t="shared" ref="Q8:Q34" si="6">RANK(P8,P$8:P$34,0)</f>
        <v>9</v>
      </c>
      <c r="R8" s="60">
        <f>VLOOKUP($A8,'Return Data'!$B$7:$R$2292,16,0)</f>
        <v>8.5525000000000002</v>
      </c>
      <c r="S8" s="62">
        <f t="shared" ref="S8:S34" si="7">RANK(R8,R$8:R$34,0)</f>
        <v>5</v>
      </c>
    </row>
    <row r="9" spans="1:19" x14ac:dyDescent="0.3">
      <c r="A9" s="77" t="s">
        <v>1262</v>
      </c>
      <c r="B9" s="59">
        <f>VLOOKUP($A9,'Return Data'!$B$7:$R$2292,3,0)</f>
        <v>44882</v>
      </c>
      <c r="C9" s="60">
        <f>VLOOKUP($A9,'Return Data'!$B$7:$R$2292,4,0)</f>
        <v>20.79</v>
      </c>
      <c r="D9" s="60">
        <f>VLOOKUP($A9,'Return Data'!$B$7:$R$2292,9,0)</f>
        <v>7.0073999999999996</v>
      </c>
      <c r="E9" s="61">
        <f t="shared" si="0"/>
        <v>25</v>
      </c>
      <c r="F9" s="60">
        <f>VLOOKUP($A9,'Return Data'!$B$7:$R$2292,10,0)</f>
        <v>3.1894</v>
      </c>
      <c r="G9" s="61">
        <f t="shared" si="1"/>
        <v>17</v>
      </c>
      <c r="H9" s="60">
        <f>VLOOKUP($A9,'Return Data'!$B$7:$R$2292,11,0)</f>
        <v>5.3834</v>
      </c>
      <c r="I9" s="61">
        <f t="shared" si="2"/>
        <v>24</v>
      </c>
      <c r="J9" s="60">
        <f>VLOOKUP($A9,'Return Data'!$B$7:$R$2292,12,0)</f>
        <v>2.4531999999999998</v>
      </c>
      <c r="K9" s="61">
        <f t="shared" si="3"/>
        <v>11</v>
      </c>
      <c r="L9" s="60">
        <f>VLOOKUP($A9,'Return Data'!$B$7:$R$2292,13,0)</f>
        <v>2.0789</v>
      </c>
      <c r="M9" s="61">
        <f t="shared" si="4"/>
        <v>7</v>
      </c>
      <c r="N9" s="60">
        <f>VLOOKUP($A9,'Return Data'!$B$7:$R$2292,17,0)</f>
        <v>2.6355</v>
      </c>
      <c r="O9" s="61">
        <f t="shared" si="5"/>
        <v>7</v>
      </c>
      <c r="P9" s="60">
        <f>VLOOKUP($A9,'Return Data'!$B$7:$R$2292,14,0)</f>
        <v>5.9095000000000004</v>
      </c>
      <c r="Q9" s="61">
        <f t="shared" si="6"/>
        <v>6</v>
      </c>
      <c r="R9" s="60">
        <f>VLOOKUP($A9,'Return Data'!$B$7:$R$2292,16,0)</f>
        <v>6.9950999999999999</v>
      </c>
      <c r="S9" s="62">
        <f t="shared" si="7"/>
        <v>19</v>
      </c>
    </row>
    <row r="10" spans="1:19" x14ac:dyDescent="0.3">
      <c r="A10" s="77" t="s">
        <v>2000</v>
      </c>
      <c r="B10" s="59">
        <f>VLOOKUP($A10,'Return Data'!$B$7:$R$2292,3,0)</f>
        <v>44882</v>
      </c>
      <c r="C10" s="60">
        <f>VLOOKUP($A10,'Return Data'!$B$7:$R$2292,4,0)</f>
        <v>34.424100000000003</v>
      </c>
      <c r="D10" s="60">
        <f>VLOOKUP($A10,'Return Data'!$B$7:$R$2292,9,0)</f>
        <v>8.7591999999999999</v>
      </c>
      <c r="E10" s="61">
        <f t="shared" si="0"/>
        <v>20</v>
      </c>
      <c r="F10" s="60">
        <f>VLOOKUP($A10,'Return Data'!$B$7:$R$2292,10,0)</f>
        <v>3.8917999999999999</v>
      </c>
      <c r="G10" s="61">
        <f t="shared" si="1"/>
        <v>10</v>
      </c>
      <c r="H10" s="60">
        <f>VLOOKUP($A10,'Return Data'!$B$7:$R$2292,11,0)</f>
        <v>5.6577999999999999</v>
      </c>
      <c r="I10" s="61">
        <f t="shared" si="2"/>
        <v>18</v>
      </c>
      <c r="J10" s="60">
        <f>VLOOKUP($A10,'Return Data'!$B$7:$R$2292,12,0)</f>
        <v>1.2403</v>
      </c>
      <c r="K10" s="61">
        <f t="shared" si="3"/>
        <v>20</v>
      </c>
      <c r="L10" s="60">
        <f>VLOOKUP($A10,'Return Data'!$B$7:$R$2292,13,0)</f>
        <v>0.74009999999999998</v>
      </c>
      <c r="M10" s="61">
        <f t="shared" si="4"/>
        <v>22</v>
      </c>
      <c r="N10" s="60">
        <f>VLOOKUP($A10,'Return Data'!$B$7:$R$2292,17,0)</f>
        <v>1.7030000000000001</v>
      </c>
      <c r="O10" s="61">
        <f t="shared" si="5"/>
        <v>20</v>
      </c>
      <c r="P10" s="60">
        <f>VLOOKUP($A10,'Return Data'!$B$7:$R$2292,14,0)</f>
        <v>4.2253999999999996</v>
      </c>
      <c r="Q10" s="61">
        <f t="shared" si="6"/>
        <v>22</v>
      </c>
      <c r="R10" s="60">
        <f>VLOOKUP($A10,'Return Data'!$B$7:$R$2292,16,0)</f>
        <v>6.1616999999999997</v>
      </c>
      <c r="S10" s="62">
        <f t="shared" si="7"/>
        <v>24</v>
      </c>
    </row>
    <row r="11" spans="1:19" x14ac:dyDescent="0.3">
      <c r="A11" s="77" t="s">
        <v>1876</v>
      </c>
      <c r="B11" s="59">
        <f>VLOOKUP($A11,'Return Data'!$B$7:$R$2292,3,0)</f>
        <v>44882</v>
      </c>
      <c r="C11" s="60">
        <f>VLOOKUP($A11,'Return Data'!$B$7:$R$2292,4,0)</f>
        <v>62.523200000000003</v>
      </c>
      <c r="D11" s="60">
        <f>VLOOKUP($A11,'Return Data'!$B$7:$R$2292,9,0)</f>
        <v>11.251099999999999</v>
      </c>
      <c r="E11" s="61">
        <f t="shared" si="0"/>
        <v>16</v>
      </c>
      <c r="F11" s="60">
        <f>VLOOKUP($A11,'Return Data'!$B$7:$R$2292,10,0)</f>
        <v>2.7301000000000002</v>
      </c>
      <c r="G11" s="61">
        <f t="shared" si="1"/>
        <v>20</v>
      </c>
      <c r="H11" s="60">
        <f>VLOOKUP($A11,'Return Data'!$B$7:$R$2292,11,0)</f>
        <v>5.5232999999999999</v>
      </c>
      <c r="I11" s="61">
        <f t="shared" si="2"/>
        <v>19</v>
      </c>
      <c r="J11" s="60">
        <f>VLOOKUP($A11,'Return Data'!$B$7:$R$2292,12,0)</f>
        <v>2.0720999999999998</v>
      </c>
      <c r="K11" s="61">
        <f t="shared" si="3"/>
        <v>14</v>
      </c>
      <c r="L11" s="60">
        <f>VLOOKUP($A11,'Return Data'!$B$7:$R$2292,13,0)</f>
        <v>1.8829</v>
      </c>
      <c r="M11" s="61">
        <f t="shared" si="4"/>
        <v>11</v>
      </c>
      <c r="N11" s="60">
        <f>VLOOKUP($A11,'Return Data'!$B$7:$R$2292,17,0)</f>
        <v>2.0592000000000001</v>
      </c>
      <c r="O11" s="61">
        <f t="shared" si="5"/>
        <v>15</v>
      </c>
      <c r="P11" s="60">
        <f>VLOOKUP($A11,'Return Data'!$B$7:$R$2292,14,0)</f>
        <v>4.6128999999999998</v>
      </c>
      <c r="Q11" s="61">
        <f t="shared" si="6"/>
        <v>18</v>
      </c>
      <c r="R11" s="60">
        <f>VLOOKUP($A11,'Return Data'!$B$7:$R$2292,16,0)</f>
        <v>8.3327000000000009</v>
      </c>
      <c r="S11" s="62">
        <f t="shared" si="7"/>
        <v>9</v>
      </c>
    </row>
    <row r="12" spans="1:19" x14ac:dyDescent="0.3">
      <c r="A12" s="77" t="s">
        <v>1264</v>
      </c>
      <c r="B12" s="59">
        <f>VLOOKUP($A12,'Return Data'!$B$7:$R$2292,3,0)</f>
        <v>44882</v>
      </c>
      <c r="C12" s="60">
        <f>VLOOKUP($A12,'Return Data'!$B$7:$R$2292,4,0)</f>
        <v>77.993799999999993</v>
      </c>
      <c r="D12" s="60">
        <f>VLOOKUP($A12,'Return Data'!$B$7:$R$2292,9,0)</f>
        <v>12.501300000000001</v>
      </c>
      <c r="E12" s="61">
        <f t="shared" si="0"/>
        <v>9</v>
      </c>
      <c r="F12" s="60">
        <f>VLOOKUP($A12,'Return Data'!$B$7:$R$2292,10,0)</f>
        <v>4.5327000000000002</v>
      </c>
      <c r="G12" s="61">
        <f t="shared" si="1"/>
        <v>7</v>
      </c>
      <c r="H12" s="60">
        <f>VLOOKUP($A12,'Return Data'!$B$7:$R$2292,11,0)</f>
        <v>6.2701000000000002</v>
      </c>
      <c r="I12" s="61">
        <f t="shared" si="2"/>
        <v>14</v>
      </c>
      <c r="J12" s="60">
        <f>VLOOKUP($A12,'Return Data'!$B$7:$R$2292,12,0)</f>
        <v>3.044</v>
      </c>
      <c r="K12" s="61">
        <f t="shared" si="3"/>
        <v>7</v>
      </c>
      <c r="L12" s="60">
        <f>VLOOKUP($A12,'Return Data'!$B$7:$R$2292,13,0)</f>
        <v>2.4220999999999999</v>
      </c>
      <c r="M12" s="61">
        <f t="shared" si="4"/>
        <v>3</v>
      </c>
      <c r="N12" s="60">
        <f>VLOOKUP($A12,'Return Data'!$B$7:$R$2292,17,0)</f>
        <v>3.0139</v>
      </c>
      <c r="O12" s="61">
        <f t="shared" si="5"/>
        <v>4</v>
      </c>
      <c r="P12" s="60">
        <f>VLOOKUP($A12,'Return Data'!$B$7:$R$2292,14,0)</f>
        <v>6.2591999999999999</v>
      </c>
      <c r="Q12" s="61">
        <f t="shared" si="6"/>
        <v>4</v>
      </c>
      <c r="R12" s="60">
        <f>VLOOKUP($A12,'Return Data'!$B$7:$R$2292,16,0)</f>
        <v>9.2791999999999994</v>
      </c>
      <c r="S12" s="62">
        <f t="shared" si="7"/>
        <v>2</v>
      </c>
    </row>
    <row r="13" spans="1:19" x14ac:dyDescent="0.3">
      <c r="A13" s="77" t="s">
        <v>1266</v>
      </c>
      <c r="B13" s="59">
        <f>VLOOKUP($A13,'Return Data'!$B$7:$R$2292,3,0)</f>
        <v>44882</v>
      </c>
      <c r="C13" s="60">
        <f>VLOOKUP($A13,'Return Data'!$B$7:$R$2292,4,0)</f>
        <v>20.2471</v>
      </c>
      <c r="D13" s="60">
        <f>VLOOKUP($A13,'Return Data'!$B$7:$R$2292,9,0)</f>
        <v>13.0768</v>
      </c>
      <c r="E13" s="61">
        <f t="shared" si="0"/>
        <v>8</v>
      </c>
      <c r="F13" s="60">
        <f>VLOOKUP($A13,'Return Data'!$B$7:$R$2292,10,0)</f>
        <v>4.2721</v>
      </c>
      <c r="G13" s="61">
        <f t="shared" si="1"/>
        <v>8</v>
      </c>
      <c r="H13" s="60">
        <f>VLOOKUP($A13,'Return Data'!$B$7:$R$2292,11,0)</f>
        <v>6.0559000000000003</v>
      </c>
      <c r="I13" s="61">
        <f t="shared" si="2"/>
        <v>15</v>
      </c>
      <c r="J13" s="60">
        <f>VLOOKUP($A13,'Return Data'!$B$7:$R$2292,12,0)</f>
        <v>2.6177000000000001</v>
      </c>
      <c r="K13" s="61">
        <f t="shared" si="3"/>
        <v>10</v>
      </c>
      <c r="L13" s="60">
        <f>VLOOKUP($A13,'Return Data'!$B$7:$R$2292,13,0)</f>
        <v>2.3159999999999998</v>
      </c>
      <c r="M13" s="61">
        <f t="shared" si="4"/>
        <v>5</v>
      </c>
      <c r="N13" s="60">
        <f>VLOOKUP($A13,'Return Data'!$B$7:$R$2292,17,0)</f>
        <v>3.7864</v>
      </c>
      <c r="O13" s="61">
        <f t="shared" si="5"/>
        <v>2</v>
      </c>
      <c r="P13" s="60">
        <f>VLOOKUP($A13,'Return Data'!$B$7:$R$2292,14,0)</f>
        <v>6.6628999999999996</v>
      </c>
      <c r="Q13" s="61">
        <f t="shared" si="6"/>
        <v>2</v>
      </c>
      <c r="R13" s="60">
        <f>VLOOKUP($A13,'Return Data'!$B$7:$R$2292,16,0)</f>
        <v>8.3816000000000006</v>
      </c>
      <c r="S13" s="62">
        <f t="shared" si="7"/>
        <v>6</v>
      </c>
    </row>
    <row r="14" spans="1:19" x14ac:dyDescent="0.3">
      <c r="A14" s="77" t="s">
        <v>1267</v>
      </c>
      <c r="B14" s="59">
        <f>VLOOKUP($A14,'Return Data'!$B$7:$R$2292,3,0)</f>
        <v>44882</v>
      </c>
      <c r="C14" s="60">
        <f>VLOOKUP($A14,'Return Data'!$B$7:$R$2292,4,0)</f>
        <v>49.6479</v>
      </c>
      <c r="D14" s="60">
        <f>VLOOKUP($A14,'Return Data'!$B$7:$R$2292,9,0)</f>
        <v>12.2979</v>
      </c>
      <c r="E14" s="61">
        <f t="shared" si="0"/>
        <v>12</v>
      </c>
      <c r="F14" s="60">
        <f>VLOOKUP($A14,'Return Data'!$B$7:$R$2292,10,0)</f>
        <v>1.7014</v>
      </c>
      <c r="G14" s="61">
        <f t="shared" si="1"/>
        <v>26</v>
      </c>
      <c r="H14" s="60">
        <f>VLOOKUP($A14,'Return Data'!$B$7:$R$2292,11,0)</f>
        <v>5.4363000000000001</v>
      </c>
      <c r="I14" s="61">
        <f t="shared" si="2"/>
        <v>22</v>
      </c>
      <c r="J14" s="60">
        <f>VLOOKUP($A14,'Return Data'!$B$7:$R$2292,12,0)</f>
        <v>2.2486000000000002</v>
      </c>
      <c r="K14" s="61">
        <f t="shared" si="3"/>
        <v>12</v>
      </c>
      <c r="L14" s="60">
        <f>VLOOKUP($A14,'Return Data'!$B$7:$R$2292,13,0)</f>
        <v>2.3521999999999998</v>
      </c>
      <c r="M14" s="61">
        <f t="shared" si="4"/>
        <v>4</v>
      </c>
      <c r="N14" s="60">
        <f>VLOOKUP($A14,'Return Data'!$B$7:$R$2292,17,0)</f>
        <v>2.4817999999999998</v>
      </c>
      <c r="O14" s="61">
        <f t="shared" si="5"/>
        <v>8</v>
      </c>
      <c r="P14" s="60">
        <f>VLOOKUP($A14,'Return Data'!$B$7:$R$2292,14,0)</f>
        <v>4.3178000000000001</v>
      </c>
      <c r="Q14" s="61">
        <f t="shared" si="6"/>
        <v>21</v>
      </c>
      <c r="R14" s="60">
        <f>VLOOKUP($A14,'Return Data'!$B$7:$R$2292,16,0)</f>
        <v>7.9451000000000001</v>
      </c>
      <c r="S14" s="62">
        <f t="shared" si="7"/>
        <v>12</v>
      </c>
    </row>
    <row r="15" spans="1:19" x14ac:dyDescent="0.3">
      <c r="A15" s="77" t="s">
        <v>1269</v>
      </c>
      <c r="B15" s="59">
        <f>VLOOKUP($A15,'Return Data'!$B$7:$R$2292,3,0)</f>
        <v>44882</v>
      </c>
      <c r="C15" s="60">
        <f>VLOOKUP($A15,'Return Data'!$B$7:$R$2292,4,0)</f>
        <v>45.394500000000001</v>
      </c>
      <c r="D15" s="60">
        <f>VLOOKUP($A15,'Return Data'!$B$7:$R$2292,9,0)</f>
        <v>11.757</v>
      </c>
      <c r="E15" s="61">
        <f t="shared" si="0"/>
        <v>13</v>
      </c>
      <c r="F15" s="60">
        <f>VLOOKUP($A15,'Return Data'!$B$7:$R$2292,10,0)</f>
        <v>3.5021</v>
      </c>
      <c r="G15" s="61">
        <f t="shared" si="1"/>
        <v>14</v>
      </c>
      <c r="H15" s="60">
        <f>VLOOKUP($A15,'Return Data'!$B$7:$R$2292,11,0)</f>
        <v>5.8506999999999998</v>
      </c>
      <c r="I15" s="61">
        <f t="shared" si="2"/>
        <v>17</v>
      </c>
      <c r="J15" s="60">
        <f>VLOOKUP($A15,'Return Data'!$B$7:$R$2292,12,0)</f>
        <v>1.3468</v>
      </c>
      <c r="K15" s="61">
        <f t="shared" si="3"/>
        <v>19</v>
      </c>
      <c r="L15" s="60">
        <f>VLOOKUP($A15,'Return Data'!$B$7:$R$2292,13,0)</f>
        <v>1.0802</v>
      </c>
      <c r="M15" s="61">
        <f t="shared" si="4"/>
        <v>18</v>
      </c>
      <c r="N15" s="60">
        <f>VLOOKUP($A15,'Return Data'!$B$7:$R$2292,17,0)</f>
        <v>2.1073</v>
      </c>
      <c r="O15" s="61">
        <f t="shared" si="5"/>
        <v>12</v>
      </c>
      <c r="P15" s="60">
        <f>VLOOKUP($A15,'Return Data'!$B$7:$R$2292,14,0)</f>
        <v>4.7229000000000001</v>
      </c>
      <c r="Q15" s="61">
        <f t="shared" si="6"/>
        <v>14</v>
      </c>
      <c r="R15" s="60">
        <f>VLOOKUP($A15,'Return Data'!$B$7:$R$2292,16,0)</f>
        <v>7.3503999999999996</v>
      </c>
      <c r="S15" s="62">
        <f t="shared" si="7"/>
        <v>16</v>
      </c>
    </row>
    <row r="16" spans="1:19" x14ac:dyDescent="0.3">
      <c r="A16" s="77" t="s">
        <v>1271</v>
      </c>
      <c r="B16" s="59">
        <f>VLOOKUP($A16,'Return Data'!$B$7:$R$2292,3,0)</f>
        <v>44882</v>
      </c>
      <c r="C16" s="60">
        <f>VLOOKUP($A16,'Return Data'!$B$7:$R$2292,4,0)</f>
        <v>83.479900000000001</v>
      </c>
      <c r="D16" s="60">
        <f>VLOOKUP($A16,'Return Data'!$B$7:$R$2292,9,0)</f>
        <v>8.7370000000000001</v>
      </c>
      <c r="E16" s="61">
        <f t="shared" si="0"/>
        <v>21</v>
      </c>
      <c r="F16" s="60">
        <f>VLOOKUP($A16,'Return Data'!$B$7:$R$2292,10,0)</f>
        <v>9.2654999999999994</v>
      </c>
      <c r="G16" s="61">
        <f t="shared" si="1"/>
        <v>1</v>
      </c>
      <c r="H16" s="60">
        <f>VLOOKUP($A16,'Return Data'!$B$7:$R$2292,11,0)</f>
        <v>7.6650999999999998</v>
      </c>
      <c r="I16" s="61">
        <f t="shared" si="2"/>
        <v>6</v>
      </c>
      <c r="J16" s="60">
        <f>VLOOKUP($A16,'Return Data'!$B$7:$R$2292,12,0)</f>
        <v>4.8106999999999998</v>
      </c>
      <c r="K16" s="61">
        <f t="shared" si="3"/>
        <v>1</v>
      </c>
      <c r="L16" s="60">
        <f>VLOOKUP($A16,'Return Data'!$B$7:$R$2292,13,0)</f>
        <v>2.6901000000000002</v>
      </c>
      <c r="M16" s="61">
        <f t="shared" si="4"/>
        <v>2</v>
      </c>
      <c r="N16" s="60">
        <f>VLOOKUP($A16,'Return Data'!$B$7:$R$2292,17,0)</f>
        <v>3.8955000000000002</v>
      </c>
      <c r="O16" s="61">
        <f t="shared" si="5"/>
        <v>1</v>
      </c>
      <c r="P16" s="60">
        <f>VLOOKUP($A16,'Return Data'!$B$7:$R$2292,14,0)</f>
        <v>6.9880000000000004</v>
      </c>
      <c r="Q16" s="61">
        <f t="shared" si="6"/>
        <v>1</v>
      </c>
      <c r="R16" s="60">
        <f>VLOOKUP($A16,'Return Data'!$B$7:$R$2292,16,0)</f>
        <v>9.5509000000000004</v>
      </c>
      <c r="S16" s="62">
        <f t="shared" si="7"/>
        <v>1</v>
      </c>
    </row>
    <row r="17" spans="1:19" x14ac:dyDescent="0.3">
      <c r="A17" s="77" t="s">
        <v>1273</v>
      </c>
      <c r="B17" s="59">
        <f>VLOOKUP($A17,'Return Data'!$B$7:$R$2292,3,0)</f>
        <v>44882</v>
      </c>
      <c r="C17" s="60">
        <f>VLOOKUP($A17,'Return Data'!$B$7:$R$2292,4,0)</f>
        <v>17.878299999999999</v>
      </c>
      <c r="D17" s="60">
        <f>VLOOKUP($A17,'Return Data'!$B$7:$R$2292,9,0)</f>
        <v>12.398400000000001</v>
      </c>
      <c r="E17" s="61">
        <f t="shared" si="0"/>
        <v>11</v>
      </c>
      <c r="F17" s="60">
        <f>VLOOKUP($A17,'Return Data'!$B$7:$R$2292,10,0)</f>
        <v>6.2803000000000004</v>
      </c>
      <c r="G17" s="61">
        <f t="shared" si="1"/>
        <v>5</v>
      </c>
      <c r="H17" s="60">
        <f>VLOOKUP($A17,'Return Data'!$B$7:$R$2292,11,0)</f>
        <v>8.1194000000000006</v>
      </c>
      <c r="I17" s="61">
        <f t="shared" si="2"/>
        <v>4</v>
      </c>
      <c r="J17" s="60">
        <f>VLOOKUP($A17,'Return Data'!$B$7:$R$2292,12,0)</f>
        <v>3.9845999999999999</v>
      </c>
      <c r="K17" s="61">
        <f t="shared" si="3"/>
        <v>3</v>
      </c>
      <c r="L17" s="60">
        <f>VLOOKUP($A17,'Return Data'!$B$7:$R$2292,13,0)</f>
        <v>2.16</v>
      </c>
      <c r="M17" s="61">
        <f t="shared" si="4"/>
        <v>6</v>
      </c>
      <c r="N17" s="60">
        <f>VLOOKUP($A17,'Return Data'!$B$7:$R$2292,17,0)</f>
        <v>2.2940999999999998</v>
      </c>
      <c r="O17" s="61">
        <f t="shared" si="5"/>
        <v>11</v>
      </c>
      <c r="P17" s="60">
        <f>VLOOKUP($A17,'Return Data'!$B$7:$R$2292,14,0)</f>
        <v>4.1675000000000004</v>
      </c>
      <c r="Q17" s="61">
        <f t="shared" si="6"/>
        <v>24</v>
      </c>
      <c r="R17" s="60">
        <f>VLOOKUP($A17,'Return Data'!$B$7:$R$2292,16,0)</f>
        <v>6.0366</v>
      </c>
      <c r="S17" s="62">
        <f t="shared" si="7"/>
        <v>25</v>
      </c>
    </row>
    <row r="18" spans="1:19" x14ac:dyDescent="0.3">
      <c r="A18" s="77" t="s">
        <v>1276</v>
      </c>
      <c r="B18" s="59">
        <f>VLOOKUP($A18,'Return Data'!$B$7:$R$2292,3,0)</f>
        <v>44882</v>
      </c>
      <c r="C18" s="60">
        <f>VLOOKUP($A18,'Return Data'!$B$7:$R$2292,4,0)</f>
        <v>28.778199999999998</v>
      </c>
      <c r="D18" s="60">
        <f>VLOOKUP($A18,'Return Data'!$B$7:$R$2292,9,0)</f>
        <v>12.432600000000001</v>
      </c>
      <c r="E18" s="61">
        <f t="shared" si="0"/>
        <v>10</v>
      </c>
      <c r="F18" s="60">
        <f>VLOOKUP($A18,'Return Data'!$B$7:$R$2292,10,0)</f>
        <v>1.8685</v>
      </c>
      <c r="G18" s="61">
        <f t="shared" si="1"/>
        <v>25</v>
      </c>
      <c r="H18" s="60">
        <f>VLOOKUP($A18,'Return Data'!$B$7:$R$2292,11,0)</f>
        <v>5.4427000000000003</v>
      </c>
      <c r="I18" s="61">
        <f t="shared" si="2"/>
        <v>21</v>
      </c>
      <c r="J18" s="60">
        <f>VLOOKUP($A18,'Return Data'!$B$7:$R$2292,12,0)</f>
        <v>0.24060000000000001</v>
      </c>
      <c r="K18" s="61">
        <f t="shared" si="3"/>
        <v>27</v>
      </c>
      <c r="L18" s="60">
        <f>VLOOKUP($A18,'Return Data'!$B$7:$R$2292,13,0)</f>
        <v>0.9829</v>
      </c>
      <c r="M18" s="61">
        <f t="shared" si="4"/>
        <v>19</v>
      </c>
      <c r="N18" s="60">
        <f>VLOOKUP($A18,'Return Data'!$B$7:$R$2292,17,0)</f>
        <v>1.9159999999999999</v>
      </c>
      <c r="O18" s="61">
        <f t="shared" si="5"/>
        <v>17</v>
      </c>
      <c r="P18" s="60">
        <f>VLOOKUP($A18,'Return Data'!$B$7:$R$2292,14,0)</f>
        <v>5.8140999999999998</v>
      </c>
      <c r="Q18" s="61">
        <f t="shared" si="6"/>
        <v>8</v>
      </c>
      <c r="R18" s="60">
        <f>VLOOKUP($A18,'Return Data'!$B$7:$R$2292,16,0)</f>
        <v>7.8696000000000002</v>
      </c>
      <c r="S18" s="62">
        <f t="shared" si="7"/>
        <v>14</v>
      </c>
    </row>
    <row r="19" spans="1:19" x14ac:dyDescent="0.3">
      <c r="A19" s="77" t="s">
        <v>1277</v>
      </c>
      <c r="B19" s="59">
        <f>VLOOKUP($A19,'Return Data'!$B$7:$R$2292,3,0)</f>
        <v>44882</v>
      </c>
      <c r="C19" s="60">
        <f>VLOOKUP($A19,'Return Data'!$B$7:$R$2292,4,0)</f>
        <v>2322.4128000000001</v>
      </c>
      <c r="D19" s="60">
        <f>VLOOKUP($A19,'Return Data'!$B$7:$R$2292,9,0)</f>
        <v>9.7766000000000002</v>
      </c>
      <c r="E19" s="61">
        <f t="shared" si="0"/>
        <v>19</v>
      </c>
      <c r="F19" s="60">
        <f>VLOOKUP($A19,'Return Data'!$B$7:$R$2292,10,0)</f>
        <v>2.6745000000000001</v>
      </c>
      <c r="G19" s="61">
        <f t="shared" si="1"/>
        <v>21</v>
      </c>
      <c r="H19" s="60">
        <f>VLOOKUP($A19,'Return Data'!$B$7:$R$2292,11,0)</f>
        <v>4.2695999999999996</v>
      </c>
      <c r="I19" s="61">
        <f t="shared" si="2"/>
        <v>26</v>
      </c>
      <c r="J19" s="60">
        <f>VLOOKUP($A19,'Return Data'!$B$7:$R$2292,12,0)</f>
        <v>3.4148000000000001</v>
      </c>
      <c r="K19" s="61">
        <f t="shared" si="3"/>
        <v>5</v>
      </c>
      <c r="L19" s="60">
        <f>VLOOKUP($A19,'Return Data'!$B$7:$R$2292,13,0)</f>
        <v>1.9036999999999999</v>
      </c>
      <c r="M19" s="61">
        <f t="shared" si="4"/>
        <v>10</v>
      </c>
      <c r="N19" s="60">
        <f>VLOOKUP($A19,'Return Data'!$B$7:$R$2292,17,0)</f>
        <v>1.4676</v>
      </c>
      <c r="O19" s="61">
        <f t="shared" si="5"/>
        <v>22</v>
      </c>
      <c r="P19" s="60">
        <f>VLOOKUP($A19,'Return Data'!$B$7:$R$2292,14,0)</f>
        <v>3.6227999999999998</v>
      </c>
      <c r="Q19" s="61">
        <f t="shared" si="6"/>
        <v>26</v>
      </c>
      <c r="R19" s="60">
        <f>VLOOKUP($A19,'Return Data'!$B$7:$R$2292,16,0)</f>
        <v>5.8662999999999998</v>
      </c>
      <c r="S19" s="62">
        <f t="shared" si="7"/>
        <v>26</v>
      </c>
    </row>
    <row r="20" spans="1:19" x14ac:dyDescent="0.3">
      <c r="A20" s="77" t="s">
        <v>1280</v>
      </c>
      <c r="B20" s="59">
        <f>VLOOKUP($A20,'Return Data'!$B$7:$R$2292,3,0)</f>
        <v>44882</v>
      </c>
      <c r="C20" s="60">
        <f>VLOOKUP($A20,'Return Data'!$B$7:$R$2292,4,0)</f>
        <v>79.975999999999999</v>
      </c>
      <c r="D20" s="60">
        <f>VLOOKUP($A20,'Return Data'!$B$7:$R$2292,9,0)</f>
        <v>10.6393</v>
      </c>
      <c r="E20" s="61">
        <f t="shared" si="0"/>
        <v>18</v>
      </c>
      <c r="F20" s="60">
        <f>VLOOKUP($A20,'Return Data'!$B$7:$R$2292,10,0)</f>
        <v>7.3413000000000004</v>
      </c>
      <c r="G20" s="61">
        <f t="shared" si="1"/>
        <v>3</v>
      </c>
      <c r="H20" s="60">
        <f>VLOOKUP($A20,'Return Data'!$B$7:$R$2292,11,0)</f>
        <v>6.5305999999999997</v>
      </c>
      <c r="I20" s="61">
        <f t="shared" si="2"/>
        <v>12</v>
      </c>
      <c r="J20" s="60">
        <f>VLOOKUP($A20,'Return Data'!$B$7:$R$2292,12,0)</f>
        <v>3.0114999999999998</v>
      </c>
      <c r="K20" s="61">
        <f t="shared" si="3"/>
        <v>8</v>
      </c>
      <c r="L20" s="60">
        <f>VLOOKUP($A20,'Return Data'!$B$7:$R$2292,13,0)</f>
        <v>1.8585</v>
      </c>
      <c r="M20" s="61">
        <f t="shared" si="4"/>
        <v>12</v>
      </c>
      <c r="N20" s="60">
        <f>VLOOKUP($A20,'Return Data'!$B$7:$R$2292,17,0)</f>
        <v>2.9205000000000001</v>
      </c>
      <c r="O20" s="61">
        <f t="shared" si="5"/>
        <v>5</v>
      </c>
      <c r="P20" s="60">
        <f>VLOOKUP($A20,'Return Data'!$B$7:$R$2292,14,0)</f>
        <v>5.9608999999999996</v>
      </c>
      <c r="Q20" s="61">
        <f t="shared" si="6"/>
        <v>5</v>
      </c>
      <c r="R20" s="60">
        <f>VLOOKUP($A20,'Return Data'!$B$7:$R$2292,16,0)</f>
        <v>9.0884</v>
      </c>
      <c r="S20" s="62">
        <f t="shared" si="7"/>
        <v>3</v>
      </c>
    </row>
    <row r="21" spans="1:19" x14ac:dyDescent="0.3">
      <c r="A21" s="77" t="s">
        <v>1282</v>
      </c>
      <c r="B21" s="59">
        <f>VLOOKUP($A21,'Return Data'!$B$7:$R$2292,3,0)</f>
        <v>44882</v>
      </c>
      <c r="C21" s="60">
        <f>VLOOKUP($A21,'Return Data'!$B$7:$R$2292,4,0)</f>
        <v>55.633699999999997</v>
      </c>
      <c r="D21" s="60">
        <f>VLOOKUP($A21,'Return Data'!$B$7:$R$2292,9,0)</f>
        <v>7.9023000000000003</v>
      </c>
      <c r="E21" s="61">
        <f t="shared" si="0"/>
        <v>24</v>
      </c>
      <c r="F21" s="60">
        <f>VLOOKUP($A21,'Return Data'!$B$7:$R$2292,10,0)</f>
        <v>3.0708000000000002</v>
      </c>
      <c r="G21" s="61">
        <f t="shared" si="1"/>
        <v>18</v>
      </c>
      <c r="H21" s="60">
        <f>VLOOKUP($A21,'Return Data'!$B$7:$R$2292,11,0)</f>
        <v>5.5087000000000002</v>
      </c>
      <c r="I21" s="61">
        <f t="shared" si="2"/>
        <v>20</v>
      </c>
      <c r="J21" s="60">
        <f>VLOOKUP($A21,'Return Data'!$B$7:$R$2292,12,0)</f>
        <v>2.8401000000000001</v>
      </c>
      <c r="K21" s="61">
        <f t="shared" si="3"/>
        <v>9</v>
      </c>
      <c r="L21" s="60">
        <f>VLOOKUP($A21,'Return Data'!$B$7:$R$2292,13,0)</f>
        <v>1.3190999999999999</v>
      </c>
      <c r="M21" s="61">
        <f t="shared" si="4"/>
        <v>16</v>
      </c>
      <c r="N21" s="60">
        <f>VLOOKUP($A21,'Return Data'!$B$7:$R$2292,17,0)</f>
        <v>1.4774</v>
      </c>
      <c r="O21" s="61">
        <f t="shared" si="5"/>
        <v>21</v>
      </c>
      <c r="P21" s="60">
        <f>VLOOKUP($A21,'Return Data'!$B$7:$R$2292,14,0)</f>
        <v>4.6417999999999999</v>
      </c>
      <c r="Q21" s="61">
        <f t="shared" si="6"/>
        <v>17</v>
      </c>
      <c r="R21" s="60">
        <f>VLOOKUP($A21,'Return Data'!$B$7:$R$2292,16,0)</f>
        <v>7.8708</v>
      </c>
      <c r="S21" s="62">
        <f t="shared" si="7"/>
        <v>13</v>
      </c>
    </row>
    <row r="22" spans="1:19" x14ac:dyDescent="0.3">
      <c r="A22" s="77" t="s">
        <v>1284</v>
      </c>
      <c r="B22" s="59">
        <f>VLOOKUP($A22,'Return Data'!$B$7:$R$2292,3,0)</f>
        <v>44882</v>
      </c>
      <c r="C22" s="60">
        <f>VLOOKUP($A22,'Return Data'!$B$7:$R$2292,4,0)</f>
        <v>49.630800000000001</v>
      </c>
      <c r="D22" s="60">
        <f>VLOOKUP($A22,'Return Data'!$B$7:$R$2292,9,0)</f>
        <v>6.0232000000000001</v>
      </c>
      <c r="E22" s="61">
        <f t="shared" si="0"/>
        <v>26</v>
      </c>
      <c r="F22" s="60">
        <f>VLOOKUP($A22,'Return Data'!$B$7:$R$2292,10,0)</f>
        <v>6.2399999999999997E-2</v>
      </c>
      <c r="G22" s="61">
        <f t="shared" si="1"/>
        <v>27</v>
      </c>
      <c r="H22" s="60">
        <f>VLOOKUP($A22,'Return Data'!$B$7:$R$2292,11,0)</f>
        <v>3.0222000000000002</v>
      </c>
      <c r="I22" s="61">
        <f t="shared" si="2"/>
        <v>27</v>
      </c>
      <c r="J22" s="60">
        <f>VLOOKUP($A22,'Return Data'!$B$7:$R$2292,12,0)</f>
        <v>1.2313000000000001</v>
      </c>
      <c r="K22" s="61">
        <f t="shared" si="3"/>
        <v>21</v>
      </c>
      <c r="L22" s="60">
        <f>VLOOKUP($A22,'Return Data'!$B$7:$R$2292,13,0)</f>
        <v>1.288</v>
      </c>
      <c r="M22" s="61">
        <f t="shared" si="4"/>
        <v>17</v>
      </c>
      <c r="N22" s="60">
        <f>VLOOKUP($A22,'Return Data'!$B$7:$R$2292,17,0)</f>
        <v>1.7618</v>
      </c>
      <c r="O22" s="61">
        <f t="shared" si="5"/>
        <v>19</v>
      </c>
      <c r="P22" s="60">
        <f>VLOOKUP($A22,'Return Data'!$B$7:$R$2292,14,0)</f>
        <v>4.6957000000000004</v>
      </c>
      <c r="Q22" s="61">
        <f t="shared" si="6"/>
        <v>16</v>
      </c>
      <c r="R22" s="60">
        <f>VLOOKUP($A22,'Return Data'!$B$7:$R$2292,16,0)</f>
        <v>7.2190000000000003</v>
      </c>
      <c r="S22" s="62">
        <f t="shared" si="7"/>
        <v>17</v>
      </c>
    </row>
    <row r="23" spans="1:19" x14ac:dyDescent="0.3">
      <c r="A23" s="77" t="s">
        <v>1285</v>
      </c>
      <c r="B23" s="59">
        <f>VLOOKUP($A23,'Return Data'!$B$7:$R$2292,3,0)</f>
        <v>44882</v>
      </c>
      <c r="C23" s="60">
        <f>VLOOKUP($A23,'Return Data'!$B$7:$R$2292,4,0)</f>
        <v>31.430700000000002</v>
      </c>
      <c r="D23" s="60">
        <f>VLOOKUP($A23,'Return Data'!$B$7:$R$2292,9,0)</f>
        <v>11.625400000000001</v>
      </c>
      <c r="E23" s="61">
        <f t="shared" si="0"/>
        <v>14</v>
      </c>
      <c r="F23" s="60">
        <f>VLOOKUP($A23,'Return Data'!$B$7:$R$2292,10,0)</f>
        <v>5.9161000000000001</v>
      </c>
      <c r="G23" s="61">
        <f t="shared" si="1"/>
        <v>6</v>
      </c>
      <c r="H23" s="60">
        <f>VLOOKUP($A23,'Return Data'!$B$7:$R$2292,11,0)</f>
        <v>6.4259000000000004</v>
      </c>
      <c r="I23" s="61">
        <f t="shared" si="2"/>
        <v>13</v>
      </c>
      <c r="J23" s="60">
        <f>VLOOKUP($A23,'Return Data'!$B$7:$R$2292,12,0)</f>
        <v>1.9639</v>
      </c>
      <c r="K23" s="61">
        <f t="shared" si="3"/>
        <v>15</v>
      </c>
      <c r="L23" s="60">
        <f>VLOOKUP($A23,'Return Data'!$B$7:$R$2292,13,0)</f>
        <v>1.4024000000000001</v>
      </c>
      <c r="M23" s="61">
        <f t="shared" si="4"/>
        <v>14</v>
      </c>
      <c r="N23" s="60">
        <f>VLOOKUP($A23,'Return Data'!$B$7:$R$2292,17,0)</f>
        <v>2.0674000000000001</v>
      </c>
      <c r="O23" s="61">
        <f t="shared" si="5"/>
        <v>14</v>
      </c>
      <c r="P23" s="60">
        <f>VLOOKUP($A23,'Return Data'!$B$7:$R$2292,14,0)</f>
        <v>5.0514000000000001</v>
      </c>
      <c r="Q23" s="61">
        <f t="shared" si="6"/>
        <v>12</v>
      </c>
      <c r="R23" s="60">
        <f>VLOOKUP($A23,'Return Data'!$B$7:$R$2292,16,0)</f>
        <v>8.3703000000000003</v>
      </c>
      <c r="S23" s="62">
        <f t="shared" si="7"/>
        <v>7</v>
      </c>
    </row>
    <row r="24" spans="1:19" x14ac:dyDescent="0.3">
      <c r="A24" s="77" t="s">
        <v>1287</v>
      </c>
      <c r="B24" s="59">
        <f>VLOOKUP($A24,'Return Data'!$B$7:$R$2292,3,0)</f>
        <v>44882</v>
      </c>
      <c r="C24" s="60">
        <f>VLOOKUP($A24,'Return Data'!$B$7:$R$2292,4,0)</f>
        <v>24.9802</v>
      </c>
      <c r="D24" s="60">
        <f>VLOOKUP($A24,'Return Data'!$B$7:$R$2292,9,0)</f>
        <v>8.6461000000000006</v>
      </c>
      <c r="E24" s="61">
        <f t="shared" si="0"/>
        <v>22</v>
      </c>
      <c r="F24" s="60">
        <f>VLOOKUP($A24,'Return Data'!$B$7:$R$2292,10,0)</f>
        <v>2.2616999999999998</v>
      </c>
      <c r="G24" s="61">
        <f t="shared" si="1"/>
        <v>23</v>
      </c>
      <c r="H24" s="60">
        <f>VLOOKUP($A24,'Return Data'!$B$7:$R$2292,11,0)</f>
        <v>4.4509999999999996</v>
      </c>
      <c r="I24" s="61">
        <f t="shared" si="2"/>
        <v>25</v>
      </c>
      <c r="J24" s="60">
        <f>VLOOKUP($A24,'Return Data'!$B$7:$R$2292,12,0)</f>
        <v>2.1398000000000001</v>
      </c>
      <c r="K24" s="61">
        <f t="shared" si="3"/>
        <v>13</v>
      </c>
      <c r="L24" s="60">
        <f>VLOOKUP($A24,'Return Data'!$B$7:$R$2292,13,0)</f>
        <v>1.4403999999999999</v>
      </c>
      <c r="M24" s="61">
        <f t="shared" si="4"/>
        <v>13</v>
      </c>
      <c r="N24" s="60">
        <f>VLOOKUP($A24,'Return Data'!$B$7:$R$2292,17,0)</f>
        <v>2.3515999999999999</v>
      </c>
      <c r="O24" s="61">
        <f t="shared" si="5"/>
        <v>10</v>
      </c>
      <c r="P24" s="60">
        <f>VLOOKUP($A24,'Return Data'!$B$7:$R$2292,14,0)</f>
        <v>4.7054999999999998</v>
      </c>
      <c r="Q24" s="61">
        <f t="shared" si="6"/>
        <v>15</v>
      </c>
      <c r="R24" s="60">
        <f>VLOOKUP($A24,'Return Data'!$B$7:$R$2292,16,0)</f>
        <v>6.7252000000000001</v>
      </c>
      <c r="S24" s="62">
        <f t="shared" si="7"/>
        <v>21</v>
      </c>
    </row>
    <row r="25" spans="1:19" x14ac:dyDescent="0.3">
      <c r="A25" s="77" t="s">
        <v>1290</v>
      </c>
      <c r="B25" s="59">
        <f>VLOOKUP($A25,'Return Data'!$B$7:$R$2292,3,0)</f>
        <v>44882</v>
      </c>
      <c r="C25" s="60">
        <f>VLOOKUP($A25,'Return Data'!$B$7:$R$2292,4,0)</f>
        <v>53.807899999999997</v>
      </c>
      <c r="D25" s="60">
        <f>VLOOKUP($A25,'Return Data'!$B$7:$R$2292,9,0)</f>
        <v>11.273199999999999</v>
      </c>
      <c r="E25" s="61">
        <f t="shared" si="0"/>
        <v>15</v>
      </c>
      <c r="F25" s="60">
        <f>VLOOKUP($A25,'Return Data'!$B$7:$R$2292,10,0)</f>
        <v>7.6254</v>
      </c>
      <c r="G25" s="61">
        <f t="shared" si="1"/>
        <v>2</v>
      </c>
      <c r="H25" s="60">
        <f>VLOOKUP($A25,'Return Data'!$B$7:$R$2292,11,0)</f>
        <v>7.6615000000000002</v>
      </c>
      <c r="I25" s="61">
        <f t="shared" si="2"/>
        <v>7</v>
      </c>
      <c r="J25" s="60">
        <f>VLOOKUP($A25,'Return Data'!$B$7:$R$2292,12,0)</f>
        <v>4.6520999999999999</v>
      </c>
      <c r="K25" s="61">
        <f t="shared" si="3"/>
        <v>2</v>
      </c>
      <c r="L25" s="60">
        <f>VLOOKUP($A25,'Return Data'!$B$7:$R$2292,13,0)</f>
        <v>3.8285</v>
      </c>
      <c r="M25" s="61">
        <f t="shared" si="4"/>
        <v>1</v>
      </c>
      <c r="N25" s="60">
        <f>VLOOKUP($A25,'Return Data'!$B$7:$R$2292,17,0)</f>
        <v>3.5815999999999999</v>
      </c>
      <c r="O25" s="61">
        <f t="shared" si="5"/>
        <v>3</v>
      </c>
      <c r="P25" s="60">
        <f>VLOOKUP($A25,'Return Data'!$B$7:$R$2292,14,0)</f>
        <v>6.3917000000000002</v>
      </c>
      <c r="Q25" s="61">
        <f t="shared" si="6"/>
        <v>3</v>
      </c>
      <c r="R25" s="60">
        <f>VLOOKUP($A25,'Return Data'!$B$7:$R$2292,16,0)</f>
        <v>7.9813999999999998</v>
      </c>
      <c r="S25" s="62">
        <f t="shared" si="7"/>
        <v>11</v>
      </c>
    </row>
    <row r="26" spans="1:19" x14ac:dyDescent="0.3">
      <c r="A26" s="77" t="s">
        <v>1292</v>
      </c>
      <c r="B26" s="59">
        <f>VLOOKUP($A26,'Return Data'!$B$7:$R$2292,3,0)</f>
        <v>44882</v>
      </c>
      <c r="C26" s="60">
        <f>VLOOKUP($A26,'Return Data'!$B$7:$R$2292,4,0)</f>
        <v>64.278400000000005</v>
      </c>
      <c r="D26" s="60">
        <f>VLOOKUP($A26,'Return Data'!$B$7:$R$2292,9,0)</f>
        <v>2.5590000000000002</v>
      </c>
      <c r="E26" s="61">
        <f t="shared" si="0"/>
        <v>27</v>
      </c>
      <c r="F26" s="60">
        <f>VLOOKUP($A26,'Return Data'!$B$7:$R$2292,10,0)</f>
        <v>2.0929000000000002</v>
      </c>
      <c r="G26" s="61">
        <f t="shared" si="1"/>
        <v>24</v>
      </c>
      <c r="H26" s="60">
        <f>VLOOKUP($A26,'Return Data'!$B$7:$R$2292,11,0)</f>
        <v>6.8960999999999997</v>
      </c>
      <c r="I26" s="61">
        <f t="shared" si="2"/>
        <v>11</v>
      </c>
      <c r="J26" s="60">
        <f>VLOOKUP($A26,'Return Data'!$B$7:$R$2292,12,0)</f>
        <v>3.2700999999999998</v>
      </c>
      <c r="K26" s="61">
        <f t="shared" si="3"/>
        <v>6</v>
      </c>
      <c r="L26" s="60">
        <f>VLOOKUP($A26,'Return Data'!$B$7:$R$2292,13,0)</f>
        <v>1.9967999999999999</v>
      </c>
      <c r="M26" s="61">
        <f t="shared" si="4"/>
        <v>9</v>
      </c>
      <c r="N26" s="60">
        <f>VLOOKUP($A26,'Return Data'!$B$7:$R$2292,17,0)</f>
        <v>1.7793000000000001</v>
      </c>
      <c r="O26" s="61">
        <f t="shared" si="5"/>
        <v>18</v>
      </c>
      <c r="P26" s="60">
        <f>VLOOKUP($A26,'Return Data'!$B$7:$R$2292,14,0)</f>
        <v>4.1860999999999997</v>
      </c>
      <c r="Q26" s="61">
        <f t="shared" si="6"/>
        <v>23</v>
      </c>
      <c r="R26" s="60">
        <f>VLOOKUP($A26,'Return Data'!$B$7:$R$2292,16,0)</f>
        <v>8.3431999999999995</v>
      </c>
      <c r="S26" s="62">
        <f t="shared" si="7"/>
        <v>8</v>
      </c>
    </row>
    <row r="27" spans="1:19" x14ac:dyDescent="0.3">
      <c r="A27" s="77" t="s">
        <v>1294</v>
      </c>
      <c r="B27" s="59">
        <f>VLOOKUP($A27,'Return Data'!$B$7:$R$2292,3,0)</f>
        <v>44882</v>
      </c>
      <c r="C27" s="60">
        <f>VLOOKUP($A27,'Return Data'!$B$7:$R$2292,4,0)</f>
        <v>51.6126</v>
      </c>
      <c r="D27" s="60">
        <f>VLOOKUP($A27,'Return Data'!$B$7:$R$2292,9,0)</f>
        <v>7.9394999999999998</v>
      </c>
      <c r="E27" s="61">
        <f t="shared" si="0"/>
        <v>23</v>
      </c>
      <c r="F27" s="60">
        <f>VLOOKUP($A27,'Return Data'!$B$7:$R$2292,10,0)</f>
        <v>6.2812000000000001</v>
      </c>
      <c r="G27" s="61">
        <f t="shared" si="1"/>
        <v>4</v>
      </c>
      <c r="H27" s="60">
        <f>VLOOKUP($A27,'Return Data'!$B$7:$R$2292,11,0)</f>
        <v>5.3891999999999998</v>
      </c>
      <c r="I27" s="61">
        <f t="shared" si="2"/>
        <v>23</v>
      </c>
      <c r="J27" s="60">
        <f>VLOOKUP($A27,'Return Data'!$B$7:$R$2292,12,0)</f>
        <v>3.5415999999999999</v>
      </c>
      <c r="K27" s="61">
        <f t="shared" si="3"/>
        <v>4</v>
      </c>
      <c r="L27" s="60">
        <f>VLOOKUP($A27,'Return Data'!$B$7:$R$2292,13,0)</f>
        <v>2.0733999999999999</v>
      </c>
      <c r="M27" s="61">
        <f t="shared" si="4"/>
        <v>8</v>
      </c>
      <c r="N27" s="60">
        <f>VLOOKUP($A27,'Return Data'!$B$7:$R$2292,17,0)</f>
        <v>2.4722</v>
      </c>
      <c r="O27" s="61">
        <f t="shared" si="5"/>
        <v>9</v>
      </c>
      <c r="P27" s="60">
        <f>VLOOKUP($A27,'Return Data'!$B$7:$R$2292,14,0)</f>
        <v>4.9875999999999996</v>
      </c>
      <c r="Q27" s="61">
        <f t="shared" si="6"/>
        <v>13</v>
      </c>
      <c r="R27" s="60">
        <f>VLOOKUP($A27,'Return Data'!$B$7:$R$2292,16,0)</f>
        <v>8.1952999999999996</v>
      </c>
      <c r="S27" s="62">
        <f t="shared" si="7"/>
        <v>10</v>
      </c>
    </row>
    <row r="28" spans="1:19" x14ac:dyDescent="0.3">
      <c r="A28" s="77" t="s">
        <v>826</v>
      </c>
      <c r="B28" s="59">
        <f>VLOOKUP($A28,'Return Data'!$B$7:$R$2292,3,0)</f>
        <v>44882</v>
      </c>
      <c r="C28" s="60">
        <f>VLOOKUP($A28,'Return Data'!$B$7:$R$2292,4,0)</f>
        <v>17.638100000000001</v>
      </c>
      <c r="D28" s="60">
        <f>VLOOKUP($A28,'Return Data'!$B$7:$R$2292,9,0)</f>
        <v>15.974500000000001</v>
      </c>
      <c r="E28" s="61">
        <f t="shared" si="0"/>
        <v>7</v>
      </c>
      <c r="F28" s="60">
        <f>VLOOKUP($A28,'Return Data'!$B$7:$R$2292,10,0)</f>
        <v>3.2017000000000002</v>
      </c>
      <c r="G28" s="61">
        <f t="shared" si="1"/>
        <v>16</v>
      </c>
      <c r="H28" s="60">
        <f>VLOOKUP($A28,'Return Data'!$B$7:$R$2292,11,0)</f>
        <v>7.2462999999999997</v>
      </c>
      <c r="I28" s="61">
        <f t="shared" si="2"/>
        <v>10</v>
      </c>
      <c r="J28" s="60">
        <f>VLOOKUP($A28,'Return Data'!$B$7:$R$2292,12,0)</f>
        <v>0.85129999999999995</v>
      </c>
      <c r="K28" s="61">
        <f t="shared" si="3"/>
        <v>26</v>
      </c>
      <c r="L28" s="60">
        <f>VLOOKUP($A28,'Return Data'!$B$7:$R$2292,13,0)</f>
        <v>-0.31090000000000001</v>
      </c>
      <c r="M28" s="61">
        <f t="shared" si="4"/>
        <v>27</v>
      </c>
      <c r="N28" s="60">
        <f>VLOOKUP($A28,'Return Data'!$B$7:$R$2292,17,0)</f>
        <v>0.43230000000000002</v>
      </c>
      <c r="O28" s="61">
        <f t="shared" si="5"/>
        <v>27</v>
      </c>
      <c r="P28" s="60">
        <f>VLOOKUP($A28,'Return Data'!$B$7:$R$2292,14,0)</f>
        <v>4.1219000000000001</v>
      </c>
      <c r="Q28" s="61">
        <f t="shared" si="6"/>
        <v>25</v>
      </c>
      <c r="R28" s="60">
        <f>VLOOKUP($A28,'Return Data'!$B$7:$R$2292,16,0)</f>
        <v>7.2129000000000003</v>
      </c>
      <c r="S28" s="62">
        <f t="shared" si="7"/>
        <v>18</v>
      </c>
    </row>
    <row r="29" spans="1:19" x14ac:dyDescent="0.3">
      <c r="A29" s="77" t="s">
        <v>827</v>
      </c>
      <c r="B29" s="59">
        <f>VLOOKUP($A29,'Return Data'!$B$7:$R$2292,3,0)</f>
        <v>44882</v>
      </c>
      <c r="C29" s="60">
        <f>VLOOKUP($A29,'Return Data'!$B$7:$R$2292,4,0)</f>
        <v>19.836300000000001</v>
      </c>
      <c r="D29" s="60">
        <f>VLOOKUP($A29,'Return Data'!$B$7:$R$2292,9,0)</f>
        <v>16.088899999999999</v>
      </c>
      <c r="E29" s="61">
        <f t="shared" si="0"/>
        <v>6</v>
      </c>
      <c r="F29" s="60">
        <f>VLOOKUP($A29,'Return Data'!$B$7:$R$2292,10,0)</f>
        <v>3.4356</v>
      </c>
      <c r="G29" s="61">
        <f t="shared" si="1"/>
        <v>15</v>
      </c>
      <c r="H29" s="60">
        <f>VLOOKUP($A29,'Return Data'!$B$7:$R$2292,11,0)</f>
        <v>7.6417000000000002</v>
      </c>
      <c r="I29" s="61">
        <f t="shared" si="2"/>
        <v>8</v>
      </c>
      <c r="J29" s="60">
        <f>VLOOKUP($A29,'Return Data'!$B$7:$R$2292,12,0)</f>
        <v>1.2263999999999999</v>
      </c>
      <c r="K29" s="61">
        <f t="shared" si="3"/>
        <v>22</v>
      </c>
      <c r="L29" s="60">
        <f>VLOOKUP($A29,'Return Data'!$B$7:$R$2292,13,0)</f>
        <v>0.62649999999999995</v>
      </c>
      <c r="M29" s="61">
        <f t="shared" si="4"/>
        <v>23</v>
      </c>
      <c r="N29" s="60">
        <f>VLOOKUP($A29,'Return Data'!$B$7:$R$2292,17,0)</f>
        <v>2.0973000000000002</v>
      </c>
      <c r="O29" s="61">
        <f t="shared" si="5"/>
        <v>13</v>
      </c>
      <c r="P29" s="60">
        <f>VLOOKUP($A29,'Return Data'!$B$7:$R$2292,14,0)</f>
        <v>5.8490000000000002</v>
      </c>
      <c r="Q29" s="61">
        <f t="shared" si="6"/>
        <v>7</v>
      </c>
      <c r="R29" s="60">
        <f>VLOOKUP($A29,'Return Data'!$B$7:$R$2292,16,0)</f>
        <v>8.7266999999999992</v>
      </c>
      <c r="S29" s="62">
        <f t="shared" si="7"/>
        <v>4</v>
      </c>
    </row>
    <row r="30" spans="1:19" x14ac:dyDescent="0.3">
      <c r="A30" s="77" t="s">
        <v>830</v>
      </c>
      <c r="B30" s="59">
        <f>VLOOKUP($A30,'Return Data'!$B$7:$R$2292,3,0)</f>
        <v>44882</v>
      </c>
      <c r="C30" s="60">
        <f>VLOOKUP($A30,'Return Data'!$B$7:$R$2292,4,0)</f>
        <v>36.743899999999996</v>
      </c>
      <c r="D30" s="60">
        <f>VLOOKUP($A30,'Return Data'!$B$7:$R$2292,9,0)</f>
        <v>16.144200000000001</v>
      </c>
      <c r="E30" s="61">
        <f t="shared" si="0"/>
        <v>5</v>
      </c>
      <c r="F30" s="60">
        <f>VLOOKUP($A30,'Return Data'!$B$7:$R$2292,10,0)</f>
        <v>3.7427999999999999</v>
      </c>
      <c r="G30" s="61">
        <f t="shared" si="1"/>
        <v>12</v>
      </c>
      <c r="H30" s="60">
        <f>VLOOKUP($A30,'Return Data'!$B$7:$R$2292,11,0)</f>
        <v>7.6849999999999996</v>
      </c>
      <c r="I30" s="61">
        <f t="shared" si="2"/>
        <v>5</v>
      </c>
      <c r="J30" s="60">
        <f>VLOOKUP($A30,'Return Data'!$B$7:$R$2292,12,0)</f>
        <v>1.1116999999999999</v>
      </c>
      <c r="K30" s="61">
        <f t="shared" si="3"/>
        <v>23</v>
      </c>
      <c r="L30" s="60">
        <f>VLOOKUP($A30,'Return Data'!$B$7:$R$2292,13,0)</f>
        <v>0.32569999999999999</v>
      </c>
      <c r="M30" s="61">
        <f t="shared" si="4"/>
        <v>25</v>
      </c>
      <c r="N30" s="60">
        <f>VLOOKUP($A30,'Return Data'!$B$7:$R$2292,17,0)</f>
        <v>1.4208000000000001</v>
      </c>
      <c r="O30" s="61">
        <f t="shared" si="5"/>
        <v>23</v>
      </c>
      <c r="P30" s="60">
        <f>VLOOKUP($A30,'Return Data'!$B$7:$R$2292,14,0)</f>
        <v>5.3491</v>
      </c>
      <c r="Q30" s="61">
        <f t="shared" si="6"/>
        <v>10</v>
      </c>
      <c r="R30" s="60">
        <f>VLOOKUP($A30,'Return Data'!$B$7:$R$2292,16,0)</f>
        <v>6.4865000000000004</v>
      </c>
      <c r="S30" s="62">
        <f t="shared" si="7"/>
        <v>22</v>
      </c>
    </row>
    <row r="31" spans="1:19" x14ac:dyDescent="0.3">
      <c r="A31" s="77" t="s">
        <v>1944</v>
      </c>
      <c r="B31" s="59">
        <f>VLOOKUP($A31,'Return Data'!$B$7:$R$2292,3,0)</f>
        <v>44882</v>
      </c>
      <c r="C31" s="60">
        <f>VLOOKUP($A31,'Return Data'!$B$7:$R$2292,4,0)</f>
        <v>51.570799999999998</v>
      </c>
      <c r="D31" s="60">
        <f>VLOOKUP($A31,'Return Data'!$B$7:$R$2292,9,0)</f>
        <v>18.067599999999999</v>
      </c>
      <c r="E31" s="61">
        <f t="shared" si="0"/>
        <v>2</v>
      </c>
      <c r="F31" s="60">
        <f>VLOOKUP($A31,'Return Data'!$B$7:$R$2292,10,0)</f>
        <v>3.5878999999999999</v>
      </c>
      <c r="G31" s="61">
        <f t="shared" si="1"/>
        <v>13</v>
      </c>
      <c r="H31" s="60">
        <f>VLOOKUP($A31,'Return Data'!$B$7:$R$2292,11,0)</f>
        <v>8.1385000000000005</v>
      </c>
      <c r="I31" s="61">
        <f t="shared" si="2"/>
        <v>3</v>
      </c>
      <c r="J31" s="60">
        <f>VLOOKUP($A31,'Return Data'!$B$7:$R$2292,12,0)</f>
        <v>1.7692000000000001</v>
      </c>
      <c r="K31" s="61">
        <f t="shared" si="3"/>
        <v>18</v>
      </c>
      <c r="L31" s="60">
        <f>VLOOKUP($A31,'Return Data'!$B$7:$R$2292,13,0)</f>
        <v>0.86009999999999998</v>
      </c>
      <c r="M31" s="61">
        <f t="shared" si="4"/>
        <v>20</v>
      </c>
      <c r="N31" s="60">
        <f>VLOOKUP($A31,'Return Data'!$B$7:$R$2292,17,0)</f>
        <v>2.0304000000000002</v>
      </c>
      <c r="O31" s="61">
        <f t="shared" si="5"/>
        <v>16</v>
      </c>
      <c r="P31" s="60">
        <f>VLOOKUP($A31,'Return Data'!$B$7:$R$2292,14,0)</f>
        <v>5.1280999999999999</v>
      </c>
      <c r="Q31" s="61">
        <f t="shared" si="6"/>
        <v>11</v>
      </c>
      <c r="R31" s="60">
        <f>VLOOKUP($A31,'Return Data'!$B$7:$R$2292,16,0)</f>
        <v>7.7744</v>
      </c>
      <c r="S31" s="62">
        <f t="shared" si="7"/>
        <v>15</v>
      </c>
    </row>
    <row r="32" spans="1:19" x14ac:dyDescent="0.3">
      <c r="A32" s="77" t="s">
        <v>2053</v>
      </c>
      <c r="B32" s="59">
        <f>VLOOKUP($A32,'Return Data'!$B$7:$R$2292,3,0)</f>
        <v>44882</v>
      </c>
      <c r="C32" s="60">
        <f>VLOOKUP($A32,'Return Data'!$B$7:$R$2292,4,0)</f>
        <v>22.569800000000001</v>
      </c>
      <c r="D32" s="60">
        <f>VLOOKUP($A32,'Return Data'!$B$7:$R$2292,9,0)</f>
        <v>17.6374</v>
      </c>
      <c r="E32" s="61">
        <f t="shared" si="0"/>
        <v>3</v>
      </c>
      <c r="F32" s="60">
        <f>VLOOKUP($A32,'Return Data'!$B$7:$R$2292,10,0)</f>
        <v>3.8317999999999999</v>
      </c>
      <c r="G32" s="61">
        <f t="shared" si="1"/>
        <v>11</v>
      </c>
      <c r="H32" s="60">
        <f>VLOOKUP($A32,'Return Data'!$B$7:$R$2292,11,0)</f>
        <v>8.2845999999999993</v>
      </c>
      <c r="I32" s="61">
        <f t="shared" si="2"/>
        <v>2</v>
      </c>
      <c r="J32" s="60">
        <f>VLOOKUP($A32,'Return Data'!$B$7:$R$2292,12,0)</f>
        <v>1.9497</v>
      </c>
      <c r="K32" s="61">
        <f t="shared" si="3"/>
        <v>16</v>
      </c>
      <c r="L32" s="60">
        <f>VLOOKUP($A32,'Return Data'!$B$7:$R$2292,13,0)</f>
        <v>0.75309999999999999</v>
      </c>
      <c r="M32" s="61">
        <f t="shared" si="4"/>
        <v>21</v>
      </c>
      <c r="N32" s="60">
        <f>VLOOKUP($A32,'Return Data'!$B$7:$R$2292,17,0)</f>
        <v>1.3675999999999999</v>
      </c>
      <c r="O32" s="61">
        <f t="shared" si="5"/>
        <v>24</v>
      </c>
      <c r="P32" s="60">
        <f>VLOOKUP($A32,'Return Data'!$B$7:$R$2292,14,0)</f>
        <v>4.4211999999999998</v>
      </c>
      <c r="Q32" s="61">
        <f t="shared" si="6"/>
        <v>19</v>
      </c>
      <c r="R32" s="60">
        <f>VLOOKUP($A32,'Return Data'!$B$7:$R$2292,16,0)</f>
        <v>6.8087</v>
      </c>
      <c r="S32" s="62">
        <f t="shared" si="7"/>
        <v>20</v>
      </c>
    </row>
    <row r="33" spans="1:19" x14ac:dyDescent="0.3">
      <c r="A33" s="77" t="s">
        <v>2041</v>
      </c>
      <c r="B33" s="59">
        <f>VLOOKUP($A33,'Return Data'!$B$7:$R$2292,3,0)</f>
        <v>44882</v>
      </c>
      <c r="C33" s="60">
        <f>VLOOKUP($A33,'Return Data'!$B$7:$R$2292,4,0)</f>
        <v>22.898700000000002</v>
      </c>
      <c r="D33" s="60">
        <f>VLOOKUP($A33,'Return Data'!$B$7:$R$2292,9,0)</f>
        <v>18.090299999999999</v>
      </c>
      <c r="E33" s="61">
        <f t="shared" si="0"/>
        <v>1</v>
      </c>
      <c r="F33" s="60">
        <f>VLOOKUP($A33,'Return Data'!$B$7:$R$2292,10,0)</f>
        <v>3.9847000000000001</v>
      </c>
      <c r="G33" s="61">
        <f t="shared" si="1"/>
        <v>9</v>
      </c>
      <c r="H33" s="60">
        <f>VLOOKUP($A33,'Return Data'!$B$7:$R$2292,11,0)</f>
        <v>8.4220000000000006</v>
      </c>
      <c r="I33" s="61">
        <f t="shared" si="2"/>
        <v>1</v>
      </c>
      <c r="J33" s="60">
        <f>VLOOKUP($A33,'Return Data'!$B$7:$R$2292,12,0)</f>
        <v>1.9369000000000001</v>
      </c>
      <c r="K33" s="61">
        <f t="shared" si="3"/>
        <v>17</v>
      </c>
      <c r="L33" s="60">
        <f>VLOOKUP($A33,'Return Data'!$B$7:$R$2292,13,0)</f>
        <v>0.5877</v>
      </c>
      <c r="M33" s="61">
        <f t="shared" si="4"/>
        <v>24</v>
      </c>
      <c r="N33" s="60">
        <f>VLOOKUP($A33,'Return Data'!$B$7:$R$2292,17,0)</f>
        <v>1.3472999999999999</v>
      </c>
      <c r="O33" s="61">
        <f t="shared" si="5"/>
        <v>25</v>
      </c>
      <c r="P33" s="60">
        <f>VLOOKUP($A33,'Return Data'!$B$7:$R$2292,14,0)</f>
        <v>4.4162999999999997</v>
      </c>
      <c r="Q33" s="61">
        <f t="shared" si="6"/>
        <v>20</v>
      </c>
      <c r="R33" s="60">
        <f>VLOOKUP($A33,'Return Data'!$B$7:$R$2292,16,0)</f>
        <v>6.4147999999999996</v>
      </c>
      <c r="S33" s="62">
        <f t="shared" si="7"/>
        <v>23</v>
      </c>
    </row>
    <row r="34" spans="1:19" x14ac:dyDescent="0.3">
      <c r="A34" s="77" t="s">
        <v>2051</v>
      </c>
      <c r="B34" s="59">
        <f>VLOOKUP($A34,'Return Data'!$B$7:$R$2292,3,0)</f>
        <v>44882</v>
      </c>
      <c r="C34" s="60">
        <f>VLOOKUP($A34,'Return Data'!$B$7:$R$2292,4,0)</f>
        <v>204.95660000000001</v>
      </c>
      <c r="D34" s="60">
        <f>VLOOKUP($A34,'Return Data'!$B$7:$R$2292,9,0)</f>
        <v>16.972100000000001</v>
      </c>
      <c r="E34" s="61">
        <f t="shared" si="0"/>
        <v>4</v>
      </c>
      <c r="F34" s="60">
        <f>VLOOKUP($A34,'Return Data'!$B$7:$R$2292,10,0)</f>
        <v>2.7854000000000001</v>
      </c>
      <c r="G34" s="61">
        <f t="shared" si="1"/>
        <v>19</v>
      </c>
      <c r="H34" s="60">
        <f>VLOOKUP($A34,'Return Data'!$B$7:$R$2292,11,0)</f>
        <v>7.5307000000000004</v>
      </c>
      <c r="I34" s="61">
        <f t="shared" si="2"/>
        <v>9</v>
      </c>
      <c r="J34" s="60">
        <f>VLOOKUP($A34,'Return Data'!$B$7:$R$2292,12,0)</f>
        <v>0.87860000000000005</v>
      </c>
      <c r="K34" s="61">
        <f t="shared" si="3"/>
        <v>24</v>
      </c>
      <c r="L34" s="60">
        <f>VLOOKUP($A34,'Return Data'!$B$7:$R$2292,13,0)</f>
        <v>-7.4300000000000005E-2</v>
      </c>
      <c r="M34" s="61">
        <f t="shared" si="4"/>
        <v>26</v>
      </c>
      <c r="N34" s="60">
        <f>VLOOKUP($A34,'Return Data'!$B$7:$R$2292,17,0)</f>
        <v>0.66649999999999998</v>
      </c>
      <c r="O34" s="61">
        <f t="shared" si="5"/>
        <v>26</v>
      </c>
      <c r="P34" s="60">
        <f>VLOOKUP($A34,'Return Data'!$B$7:$R$2292,14,0)</f>
        <v>3.3107000000000002</v>
      </c>
      <c r="Q34" s="61">
        <f t="shared" si="6"/>
        <v>27</v>
      </c>
      <c r="R34" s="60">
        <f>VLOOKUP($A34,'Return Data'!$B$7:$R$2292,16,0)</f>
        <v>5.4584999999999999</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11.729466666666669</v>
      </c>
      <c r="E36" s="83"/>
      <c r="F36" s="84">
        <f>AVERAGE(F8:F34)</f>
        <v>3.90864074074074</v>
      </c>
      <c r="G36" s="83"/>
      <c r="H36" s="84">
        <f>AVERAGE(H8:H34)</f>
        <v>6.3839518518518519</v>
      </c>
      <c r="I36" s="83"/>
      <c r="J36" s="84">
        <f>AVERAGE(J8:J34)</f>
        <v>2.2486333333333333</v>
      </c>
      <c r="K36" s="83"/>
      <c r="L36" s="84">
        <f>AVERAGE(L8:L34)</f>
        <v>1.4798111111111112</v>
      </c>
      <c r="M36" s="83"/>
      <c r="N36" s="84">
        <f>AVERAGE(N8:N34)</f>
        <v>2.1409925925925926</v>
      </c>
      <c r="O36" s="83"/>
      <c r="P36" s="84">
        <f>AVERAGE(P8:P34)</f>
        <v>5.0405851851851864</v>
      </c>
      <c r="Q36" s="83"/>
      <c r="R36" s="84">
        <f>AVERAGE(R8:R34)</f>
        <v>7.5925111111111097</v>
      </c>
      <c r="S36" s="85"/>
    </row>
    <row r="37" spans="1:19" x14ac:dyDescent="0.3">
      <c r="A37" s="82" t="s">
        <v>28</v>
      </c>
      <c r="B37" s="83"/>
      <c r="C37" s="83"/>
      <c r="D37" s="84">
        <f>MIN(D8:D34)</f>
        <v>2.5590000000000002</v>
      </c>
      <c r="E37" s="83"/>
      <c r="F37" s="84">
        <f>MIN(F8:F34)</f>
        <v>6.2399999999999997E-2</v>
      </c>
      <c r="G37" s="83"/>
      <c r="H37" s="84">
        <f>MIN(H8:H34)</f>
        <v>3.0222000000000002</v>
      </c>
      <c r="I37" s="83"/>
      <c r="J37" s="84">
        <f>MIN(J8:J34)</f>
        <v>0.24060000000000001</v>
      </c>
      <c r="K37" s="83"/>
      <c r="L37" s="84">
        <f>MIN(L8:L34)</f>
        <v>-0.31090000000000001</v>
      </c>
      <c r="M37" s="83"/>
      <c r="N37" s="84">
        <f>MIN(N8:N34)</f>
        <v>0.43230000000000002</v>
      </c>
      <c r="O37" s="83"/>
      <c r="P37" s="84">
        <f>MIN(P8:P34)</f>
        <v>3.3107000000000002</v>
      </c>
      <c r="Q37" s="83"/>
      <c r="R37" s="84">
        <f>MIN(R8:R34)</f>
        <v>5.4584999999999999</v>
      </c>
      <c r="S37" s="85"/>
    </row>
    <row r="38" spans="1:19" ht="15" thickBot="1" x14ac:dyDescent="0.35">
      <c r="A38" s="86" t="s">
        <v>29</v>
      </c>
      <c r="B38" s="87"/>
      <c r="C38" s="87"/>
      <c r="D38" s="88">
        <f>MAX(D8:D34)</f>
        <v>18.090299999999999</v>
      </c>
      <c r="E38" s="87"/>
      <c r="F38" s="88">
        <f>MAX(F8:F34)</f>
        <v>9.2654999999999994</v>
      </c>
      <c r="G38" s="87"/>
      <c r="H38" s="88">
        <f>MAX(H8:H34)</f>
        <v>8.4220000000000006</v>
      </c>
      <c r="I38" s="87"/>
      <c r="J38" s="88">
        <f>MAX(J8:J34)</f>
        <v>4.8106999999999998</v>
      </c>
      <c r="K38" s="87"/>
      <c r="L38" s="88">
        <f>MAX(L8:L34)</f>
        <v>3.8285</v>
      </c>
      <c r="M38" s="87"/>
      <c r="N38" s="88">
        <f>MAX(N8:N34)</f>
        <v>3.8955000000000002</v>
      </c>
      <c r="O38" s="87"/>
      <c r="P38" s="88">
        <f>MAX(P8:P34)</f>
        <v>6.9880000000000004</v>
      </c>
      <c r="Q38" s="87"/>
      <c r="R38" s="88">
        <f>MAX(R8:R34)</f>
        <v>9.5509000000000004</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44882</v>
      </c>
      <c r="C8" s="60">
        <f>VLOOKUP($A8,'Return Data'!$B$7:$R$2292,4,0)</f>
        <v>310.9307</v>
      </c>
      <c r="D8" s="60">
        <f>VLOOKUP($A8,'Return Data'!$B$7:$R$2292,9,0)</f>
        <v>8.7082999999999995</v>
      </c>
      <c r="E8" s="61">
        <f t="shared" ref="E8:E25" si="0">RANK(D8,D$8:D$25,0)</f>
        <v>13</v>
      </c>
      <c r="F8" s="60">
        <f>VLOOKUP($A8,'Return Data'!$B$7:$R$2292,10,0)</f>
        <v>4.5644999999999998</v>
      </c>
      <c r="G8" s="61">
        <f t="shared" ref="G8:G25" si="1">RANK(F8,F$8:F$25,0)</f>
        <v>6</v>
      </c>
      <c r="H8" s="60">
        <f>VLOOKUP($A8,'Return Data'!$B$7:$R$2292,11,0)</f>
        <v>5.5027999999999997</v>
      </c>
      <c r="I8" s="61">
        <f t="shared" ref="I8:I25" si="2">RANK(H8,H$8:H$25,0)</f>
        <v>9</v>
      </c>
      <c r="J8" s="60">
        <f>VLOOKUP($A8,'Return Data'!$B$7:$R$2292,12,0)</f>
        <v>3.5423</v>
      </c>
      <c r="K8" s="61">
        <f t="shared" ref="K8:K25" si="3">RANK(J8,J$8:J$25,0)</f>
        <v>5</v>
      </c>
      <c r="L8" s="60">
        <f>VLOOKUP($A8,'Return Data'!$B$7:$R$2292,13,0)</f>
        <v>3.6166999999999998</v>
      </c>
      <c r="M8" s="61">
        <f t="shared" ref="M8:M25" si="4">RANK(L8,L$8:L$25,0)</f>
        <v>5</v>
      </c>
      <c r="N8" s="60">
        <f>VLOOKUP($A8,'Return Data'!$B$7:$R$2292,17,0)</f>
        <v>4.0072999999999999</v>
      </c>
      <c r="O8" s="61">
        <f t="shared" ref="O8:O23" si="5">RANK(N8,N$8:N$25,0)</f>
        <v>5</v>
      </c>
      <c r="P8" s="60">
        <f>VLOOKUP($A8,'Return Data'!$B$7:$R$2292,14,0)</f>
        <v>6.2881</v>
      </c>
      <c r="Q8" s="61">
        <f t="shared" ref="Q8:Q23" si="6">RANK(P8,P$8:P$25,0)</f>
        <v>6</v>
      </c>
      <c r="R8" s="60">
        <f>VLOOKUP($A8,'Return Data'!$B$7:$R$2292,16,0)</f>
        <v>8.6105</v>
      </c>
      <c r="S8" s="62">
        <f t="shared" ref="S8:S25" si="7">RANK(R8,R$8:R$25,0)</f>
        <v>1</v>
      </c>
    </row>
    <row r="9" spans="1:19" x14ac:dyDescent="0.3">
      <c r="A9" s="77" t="s">
        <v>558</v>
      </c>
      <c r="B9" s="59">
        <f>VLOOKUP($A9,'Return Data'!$B$7:$R$2292,3,0)</f>
        <v>44882</v>
      </c>
      <c r="C9" s="60">
        <f>VLOOKUP($A9,'Return Data'!$B$7:$R$2292,4,0)</f>
        <v>2237.9956999999999</v>
      </c>
      <c r="D9" s="60">
        <f>VLOOKUP($A9,'Return Data'!$B$7:$R$2292,9,0)</f>
        <v>10.866199999999999</v>
      </c>
      <c r="E9" s="61">
        <f t="shared" si="0"/>
        <v>5</v>
      </c>
      <c r="F9" s="60">
        <f>VLOOKUP($A9,'Return Data'!$B$7:$R$2292,10,0)</f>
        <v>3.9697</v>
      </c>
      <c r="G9" s="61">
        <f t="shared" si="1"/>
        <v>10</v>
      </c>
      <c r="H9" s="60">
        <f>VLOOKUP($A9,'Return Data'!$B$7:$R$2292,11,0)</f>
        <v>4.8723000000000001</v>
      </c>
      <c r="I9" s="61">
        <f t="shared" si="2"/>
        <v>16</v>
      </c>
      <c r="J9" s="60">
        <f>VLOOKUP($A9,'Return Data'!$B$7:$R$2292,12,0)</f>
        <v>3.7751999999999999</v>
      </c>
      <c r="K9" s="61">
        <f t="shared" si="3"/>
        <v>4</v>
      </c>
      <c r="L9" s="60">
        <f>VLOOKUP($A9,'Return Data'!$B$7:$R$2292,13,0)</f>
        <v>3.7667999999999999</v>
      </c>
      <c r="M9" s="61">
        <f t="shared" si="4"/>
        <v>3</v>
      </c>
      <c r="N9" s="60">
        <f>VLOOKUP($A9,'Return Data'!$B$7:$R$2292,17,0)</f>
        <v>3.8477000000000001</v>
      </c>
      <c r="O9" s="61">
        <f t="shared" si="5"/>
        <v>7</v>
      </c>
      <c r="P9" s="60">
        <f>VLOOKUP($A9,'Return Data'!$B$7:$R$2292,14,0)</f>
        <v>5.7663000000000002</v>
      </c>
      <c r="Q9" s="61">
        <f t="shared" si="6"/>
        <v>11</v>
      </c>
      <c r="R9" s="60">
        <f>VLOOKUP($A9,'Return Data'!$B$7:$R$2292,16,0)</f>
        <v>7.9297000000000004</v>
      </c>
      <c r="S9" s="62">
        <f t="shared" si="7"/>
        <v>9</v>
      </c>
    </row>
    <row r="10" spans="1:19" x14ac:dyDescent="0.3">
      <c r="A10" s="77" t="s">
        <v>560</v>
      </c>
      <c r="B10" s="59">
        <f>VLOOKUP($A10,'Return Data'!$B$7:$R$2292,3,0)</f>
        <v>44882</v>
      </c>
      <c r="C10" s="60">
        <f>VLOOKUP($A10,'Return Data'!$B$7:$R$2292,4,0)</f>
        <v>20.347799999999999</v>
      </c>
      <c r="D10" s="60">
        <f>VLOOKUP($A10,'Return Data'!$B$7:$R$2292,9,0)</f>
        <v>8.4741</v>
      </c>
      <c r="E10" s="61">
        <f t="shared" si="0"/>
        <v>14</v>
      </c>
      <c r="F10" s="60">
        <f>VLOOKUP($A10,'Return Data'!$B$7:$R$2292,10,0)</f>
        <v>3.6263000000000001</v>
      </c>
      <c r="G10" s="61">
        <f t="shared" si="1"/>
        <v>13</v>
      </c>
      <c r="H10" s="60">
        <f>VLOOKUP($A10,'Return Data'!$B$7:$R$2292,11,0)</f>
        <v>5.0608000000000004</v>
      </c>
      <c r="I10" s="61">
        <f t="shared" si="2"/>
        <v>15</v>
      </c>
      <c r="J10" s="60">
        <f>VLOOKUP($A10,'Return Data'!$B$7:$R$2292,12,0)</f>
        <v>2.9632999999999998</v>
      </c>
      <c r="K10" s="61">
        <f t="shared" si="3"/>
        <v>12</v>
      </c>
      <c r="L10" s="60">
        <f>VLOOKUP($A10,'Return Data'!$B$7:$R$2292,13,0)</f>
        <v>3.1172</v>
      </c>
      <c r="M10" s="61">
        <f t="shared" si="4"/>
        <v>12</v>
      </c>
      <c r="N10" s="60">
        <f>VLOOKUP($A10,'Return Data'!$B$7:$R$2292,17,0)</f>
        <v>3.4449999999999998</v>
      </c>
      <c r="O10" s="61">
        <f t="shared" si="5"/>
        <v>12</v>
      </c>
      <c r="P10" s="60">
        <f>VLOOKUP($A10,'Return Data'!$B$7:$R$2292,14,0)</f>
        <v>5.8137999999999996</v>
      </c>
      <c r="Q10" s="61">
        <f t="shared" si="6"/>
        <v>10</v>
      </c>
      <c r="R10" s="60">
        <f>VLOOKUP($A10,'Return Data'!$B$7:$R$2292,16,0)</f>
        <v>8.0449999999999999</v>
      </c>
      <c r="S10" s="62">
        <f t="shared" si="7"/>
        <v>6</v>
      </c>
    </row>
    <row r="11" spans="1:19" x14ac:dyDescent="0.3">
      <c r="A11" s="77" t="s">
        <v>562</v>
      </c>
      <c r="B11" s="59">
        <f>VLOOKUP($A11,'Return Data'!$B$7:$R$2292,3,0)</f>
        <v>44882</v>
      </c>
      <c r="C11" s="60">
        <f>VLOOKUP($A11,'Return Data'!$B$7:$R$2292,4,0)</f>
        <v>20.874300000000002</v>
      </c>
      <c r="D11" s="60">
        <f>VLOOKUP($A11,'Return Data'!$B$7:$R$2292,9,0)</f>
        <v>18.144500000000001</v>
      </c>
      <c r="E11" s="61">
        <f t="shared" si="0"/>
        <v>1</v>
      </c>
      <c r="F11" s="60">
        <f>VLOOKUP($A11,'Return Data'!$B$7:$R$2292,10,0)</f>
        <v>5.1208999999999998</v>
      </c>
      <c r="G11" s="61">
        <f t="shared" si="1"/>
        <v>3</v>
      </c>
      <c r="H11" s="60">
        <f>VLOOKUP($A11,'Return Data'!$B$7:$R$2292,11,0)</f>
        <v>8.1121999999999996</v>
      </c>
      <c r="I11" s="61">
        <f t="shared" si="2"/>
        <v>1</v>
      </c>
      <c r="J11" s="60">
        <f>VLOOKUP($A11,'Return Data'!$B$7:$R$2292,12,0)</f>
        <v>2.6254</v>
      </c>
      <c r="K11" s="61">
        <f t="shared" si="3"/>
        <v>14</v>
      </c>
      <c r="L11" s="60">
        <f>VLOOKUP($A11,'Return Data'!$B$7:$R$2292,13,0)</f>
        <v>2.8574000000000002</v>
      </c>
      <c r="M11" s="61">
        <f t="shared" si="4"/>
        <v>14</v>
      </c>
      <c r="N11" s="60">
        <f>VLOOKUP($A11,'Return Data'!$B$7:$R$2292,17,0)</f>
        <v>3.8290000000000002</v>
      </c>
      <c r="O11" s="61">
        <f t="shared" si="5"/>
        <v>8</v>
      </c>
      <c r="P11" s="60">
        <f>VLOOKUP($A11,'Return Data'!$B$7:$R$2292,14,0)</f>
        <v>7.0400999999999998</v>
      </c>
      <c r="Q11" s="61">
        <f t="shared" si="6"/>
        <v>2</v>
      </c>
      <c r="R11" s="60">
        <f>VLOOKUP($A11,'Return Data'!$B$7:$R$2292,16,0)</f>
        <v>8.3434000000000008</v>
      </c>
      <c r="S11" s="62">
        <f t="shared" si="7"/>
        <v>2</v>
      </c>
    </row>
    <row r="12" spans="1:19" x14ac:dyDescent="0.3">
      <c r="A12" s="77" t="s">
        <v>565</v>
      </c>
      <c r="B12" s="59">
        <f>VLOOKUP($A12,'Return Data'!$B$7:$R$2292,3,0)</f>
        <v>44882</v>
      </c>
      <c r="C12" s="60">
        <f>VLOOKUP($A12,'Return Data'!$B$7:$R$2292,4,0)</f>
        <v>19.220500000000001</v>
      </c>
      <c r="D12" s="60">
        <f>VLOOKUP($A12,'Return Data'!$B$7:$R$2292,9,0)</f>
        <v>10.631600000000001</v>
      </c>
      <c r="E12" s="61">
        <f t="shared" si="0"/>
        <v>6</v>
      </c>
      <c r="F12" s="60">
        <f>VLOOKUP($A12,'Return Data'!$B$7:$R$2292,10,0)</f>
        <v>3.4773000000000001</v>
      </c>
      <c r="G12" s="61">
        <f t="shared" si="1"/>
        <v>14</v>
      </c>
      <c r="H12" s="60">
        <f>VLOOKUP($A12,'Return Data'!$B$7:$R$2292,11,0)</f>
        <v>5.6</v>
      </c>
      <c r="I12" s="61">
        <f t="shared" si="2"/>
        <v>7</v>
      </c>
      <c r="J12" s="60">
        <f>VLOOKUP($A12,'Return Data'!$B$7:$R$2292,12,0)</f>
        <v>3.1375000000000002</v>
      </c>
      <c r="K12" s="61">
        <f t="shared" si="3"/>
        <v>10</v>
      </c>
      <c r="L12" s="60">
        <f>VLOOKUP($A12,'Return Data'!$B$7:$R$2292,13,0)</f>
        <v>3.3260000000000001</v>
      </c>
      <c r="M12" s="61">
        <f t="shared" si="4"/>
        <v>7</v>
      </c>
      <c r="N12" s="60">
        <f>VLOOKUP($A12,'Return Data'!$B$7:$R$2292,17,0)</f>
        <v>3.8014000000000001</v>
      </c>
      <c r="O12" s="61">
        <f t="shared" si="5"/>
        <v>10</v>
      </c>
      <c r="P12" s="60">
        <f>VLOOKUP($A12,'Return Data'!$B$7:$R$2292,14,0)</f>
        <v>5.6607000000000003</v>
      </c>
      <c r="Q12" s="61">
        <f t="shared" si="6"/>
        <v>13</v>
      </c>
      <c r="R12" s="60">
        <f>VLOOKUP($A12,'Return Data'!$B$7:$R$2292,16,0)</f>
        <v>7.9225000000000003</v>
      </c>
      <c r="S12" s="62">
        <f t="shared" si="7"/>
        <v>10</v>
      </c>
    </row>
    <row r="13" spans="1:19" x14ac:dyDescent="0.3">
      <c r="A13" s="77" t="s">
        <v>566</v>
      </c>
      <c r="B13" s="59">
        <f>VLOOKUP($A13,'Return Data'!$B$7:$R$2292,3,0)</f>
        <v>44882</v>
      </c>
      <c r="C13" s="60">
        <f>VLOOKUP($A13,'Return Data'!$B$7:$R$2292,4,0)</f>
        <v>19.550999999999998</v>
      </c>
      <c r="D13" s="60">
        <f>VLOOKUP($A13,'Return Data'!$B$7:$R$2292,9,0)</f>
        <v>8.1561000000000003</v>
      </c>
      <c r="E13" s="61">
        <f t="shared" si="0"/>
        <v>16</v>
      </c>
      <c r="F13" s="60">
        <f>VLOOKUP($A13,'Return Data'!$B$7:$R$2292,10,0)</f>
        <v>4.9869000000000003</v>
      </c>
      <c r="G13" s="61">
        <f t="shared" si="1"/>
        <v>4</v>
      </c>
      <c r="H13" s="60">
        <f>VLOOKUP($A13,'Return Data'!$B$7:$R$2292,11,0)</f>
        <v>5.5240999999999998</v>
      </c>
      <c r="I13" s="61">
        <f t="shared" si="2"/>
        <v>8</v>
      </c>
      <c r="J13" s="60">
        <f>VLOOKUP($A13,'Return Data'!$B$7:$R$2292,12,0)</f>
        <v>3.3578999999999999</v>
      </c>
      <c r="K13" s="61">
        <f t="shared" si="3"/>
        <v>7</v>
      </c>
      <c r="L13" s="60">
        <f>VLOOKUP($A13,'Return Data'!$B$7:$R$2292,13,0)</f>
        <v>3.3241999999999998</v>
      </c>
      <c r="M13" s="61">
        <f t="shared" si="4"/>
        <v>8</v>
      </c>
      <c r="N13" s="60">
        <f>VLOOKUP($A13,'Return Data'!$B$7:$R$2292,17,0)</f>
        <v>4.0265000000000004</v>
      </c>
      <c r="O13" s="61">
        <f t="shared" si="5"/>
        <v>4</v>
      </c>
      <c r="P13" s="60">
        <f>VLOOKUP($A13,'Return Data'!$B$7:$R$2292,14,0)</f>
        <v>6.2643000000000004</v>
      </c>
      <c r="Q13" s="61">
        <f t="shared" si="6"/>
        <v>7</v>
      </c>
      <c r="R13" s="60">
        <f>VLOOKUP($A13,'Return Data'!$B$7:$R$2292,16,0)</f>
        <v>8.0571000000000002</v>
      </c>
      <c r="S13" s="62">
        <f t="shared" si="7"/>
        <v>5</v>
      </c>
    </row>
    <row r="14" spans="1:19" x14ac:dyDescent="0.3">
      <c r="A14" s="77" t="s">
        <v>569</v>
      </c>
      <c r="B14" s="59">
        <f>VLOOKUP($A14,'Return Data'!$B$7:$R$2292,3,0)</f>
        <v>44882</v>
      </c>
      <c r="C14" s="60">
        <f>VLOOKUP($A14,'Return Data'!$B$7:$R$2292,4,0)</f>
        <v>27.8201</v>
      </c>
      <c r="D14" s="60">
        <f>VLOOKUP($A14,'Return Data'!$B$7:$R$2292,9,0)</f>
        <v>8.4398999999999997</v>
      </c>
      <c r="E14" s="61">
        <f t="shared" si="0"/>
        <v>15</v>
      </c>
      <c r="F14" s="60">
        <f>VLOOKUP($A14,'Return Data'!$B$7:$R$2292,10,0)</f>
        <v>7.4813999999999998</v>
      </c>
      <c r="G14" s="61">
        <f t="shared" si="1"/>
        <v>1</v>
      </c>
      <c r="H14" s="60">
        <f>VLOOKUP($A14,'Return Data'!$B$7:$R$2292,11,0)</f>
        <v>6.8071999999999999</v>
      </c>
      <c r="I14" s="61">
        <f t="shared" si="2"/>
        <v>2</v>
      </c>
      <c r="J14" s="60">
        <f>VLOOKUP($A14,'Return Data'!$B$7:$R$2292,12,0)</f>
        <v>5.1528</v>
      </c>
      <c r="K14" s="61">
        <f t="shared" si="3"/>
        <v>2</v>
      </c>
      <c r="L14" s="60">
        <f>VLOOKUP($A14,'Return Data'!$B$7:$R$2292,13,0)</f>
        <v>4.1993999999999998</v>
      </c>
      <c r="M14" s="61">
        <f t="shared" si="4"/>
        <v>2</v>
      </c>
      <c r="N14" s="60">
        <f>VLOOKUP($A14,'Return Data'!$B$7:$R$2292,17,0)</f>
        <v>4.8395999999999999</v>
      </c>
      <c r="O14" s="61">
        <f t="shared" si="5"/>
        <v>2</v>
      </c>
      <c r="P14" s="60">
        <f>VLOOKUP($A14,'Return Data'!$B$7:$R$2292,14,0)</f>
        <v>6.5589000000000004</v>
      </c>
      <c r="Q14" s="61">
        <f t="shared" si="6"/>
        <v>3</v>
      </c>
      <c r="R14" s="60">
        <f>VLOOKUP($A14,'Return Data'!$B$7:$R$2292,16,0)</f>
        <v>8.2759</v>
      </c>
      <c r="S14" s="62">
        <f t="shared" si="7"/>
        <v>4</v>
      </c>
    </row>
    <row r="15" spans="1:19" x14ac:dyDescent="0.3">
      <c r="A15" s="77" t="s">
        <v>570</v>
      </c>
      <c r="B15" s="59">
        <f>VLOOKUP($A15,'Return Data'!$B$7:$R$2292,3,0)</f>
        <v>44882</v>
      </c>
      <c r="C15" s="60">
        <f>VLOOKUP($A15,'Return Data'!$B$7:$R$2292,4,0)</f>
        <v>20.822900000000001</v>
      </c>
      <c r="D15" s="60">
        <f>VLOOKUP($A15,'Return Data'!$B$7:$R$2292,9,0)</f>
        <v>6.6245000000000003</v>
      </c>
      <c r="E15" s="61">
        <f t="shared" si="0"/>
        <v>18</v>
      </c>
      <c r="F15" s="60">
        <f>VLOOKUP($A15,'Return Data'!$B$7:$R$2292,10,0)</f>
        <v>4.8426</v>
      </c>
      <c r="G15" s="61">
        <f t="shared" si="1"/>
        <v>5</v>
      </c>
      <c r="H15" s="60">
        <f>VLOOKUP($A15,'Return Data'!$B$7:$R$2292,11,0)</f>
        <v>5.1186999999999996</v>
      </c>
      <c r="I15" s="61">
        <f t="shared" si="2"/>
        <v>13</v>
      </c>
      <c r="J15" s="60">
        <f>VLOOKUP($A15,'Return Data'!$B$7:$R$2292,12,0)</f>
        <v>3.3811</v>
      </c>
      <c r="K15" s="61">
        <f t="shared" si="3"/>
        <v>6</v>
      </c>
      <c r="L15" s="60">
        <f>VLOOKUP($A15,'Return Data'!$B$7:$R$2292,13,0)</f>
        <v>3.5203000000000002</v>
      </c>
      <c r="M15" s="61">
        <f t="shared" si="4"/>
        <v>6</v>
      </c>
      <c r="N15" s="60">
        <f>VLOOKUP($A15,'Return Data'!$B$7:$R$2292,17,0)</f>
        <v>3.7953999999999999</v>
      </c>
      <c r="O15" s="61">
        <f t="shared" si="5"/>
        <v>11</v>
      </c>
      <c r="P15" s="60">
        <f>VLOOKUP($A15,'Return Data'!$B$7:$R$2292,14,0)</f>
        <v>6.1494999999999997</v>
      </c>
      <c r="Q15" s="61">
        <f t="shared" si="6"/>
        <v>8</v>
      </c>
      <c r="R15" s="60">
        <f>VLOOKUP($A15,'Return Data'!$B$7:$R$2292,16,0)</f>
        <v>7.8513000000000002</v>
      </c>
      <c r="S15" s="62">
        <f t="shared" si="7"/>
        <v>11</v>
      </c>
    </row>
    <row r="16" spans="1:19" x14ac:dyDescent="0.3">
      <c r="A16" s="77" t="s">
        <v>575</v>
      </c>
      <c r="B16" s="59">
        <f>VLOOKUP($A16,'Return Data'!$B$7:$R$2292,3,0)</f>
        <v>44882</v>
      </c>
      <c r="C16" s="60">
        <f>VLOOKUP($A16,'Return Data'!$B$7:$R$2292,4,0)</f>
        <v>1983.8945000000001</v>
      </c>
      <c r="D16" s="60">
        <f>VLOOKUP($A16,'Return Data'!$B$7:$R$2292,9,0)</f>
        <v>9.8292999999999999</v>
      </c>
      <c r="E16" s="61">
        <f t="shared" si="0"/>
        <v>9</v>
      </c>
      <c r="F16" s="60">
        <f>VLOOKUP($A16,'Return Data'!$B$7:$R$2292,10,0)</f>
        <v>3.8932000000000002</v>
      </c>
      <c r="G16" s="61">
        <f t="shared" si="1"/>
        <v>11</v>
      </c>
      <c r="H16" s="60">
        <f>VLOOKUP($A16,'Return Data'!$B$7:$R$2292,11,0)</f>
        <v>5.1681999999999997</v>
      </c>
      <c r="I16" s="61">
        <f t="shared" si="2"/>
        <v>12</v>
      </c>
      <c r="J16" s="60">
        <f>VLOOKUP($A16,'Return Data'!$B$7:$R$2292,12,0)</f>
        <v>0.50729999999999997</v>
      </c>
      <c r="K16" s="61">
        <f t="shared" si="3"/>
        <v>18</v>
      </c>
      <c r="L16" s="60">
        <f>VLOOKUP($A16,'Return Data'!$B$7:$R$2292,13,0)</f>
        <v>0.79379999999999995</v>
      </c>
      <c r="M16" s="61">
        <f t="shared" si="4"/>
        <v>18</v>
      </c>
      <c r="N16" s="60">
        <f>VLOOKUP($A16,'Return Data'!$B$7:$R$2292,17,0)</f>
        <v>2.3523000000000001</v>
      </c>
      <c r="O16" s="61">
        <f t="shared" si="5"/>
        <v>17</v>
      </c>
      <c r="P16" s="60">
        <f>VLOOKUP($A16,'Return Data'!$B$7:$R$2292,14,0)</f>
        <v>4.8742000000000001</v>
      </c>
      <c r="Q16" s="61">
        <f t="shared" si="6"/>
        <v>16</v>
      </c>
      <c r="R16" s="60">
        <f>VLOOKUP($A16,'Return Data'!$B$7:$R$2292,16,0)</f>
        <v>7.1379999999999999</v>
      </c>
      <c r="S16" s="62">
        <f t="shared" si="7"/>
        <v>15</v>
      </c>
    </row>
    <row r="17" spans="1:19" x14ac:dyDescent="0.3">
      <c r="A17" s="77" t="s">
        <v>577</v>
      </c>
      <c r="B17" s="59">
        <f>VLOOKUP($A17,'Return Data'!$B$7:$R$2292,3,0)</f>
        <v>44882</v>
      </c>
      <c r="C17" s="60">
        <f>VLOOKUP($A17,'Return Data'!$B$7:$R$2292,4,0)</f>
        <v>55.6355</v>
      </c>
      <c r="D17" s="60">
        <f>VLOOKUP($A17,'Return Data'!$B$7:$R$2292,9,0)</f>
        <v>11.0504</v>
      </c>
      <c r="E17" s="61">
        <f t="shared" si="0"/>
        <v>4</v>
      </c>
      <c r="F17" s="60">
        <f>VLOOKUP($A17,'Return Data'!$B$7:$R$2292,10,0)</f>
        <v>6.4564000000000004</v>
      </c>
      <c r="G17" s="61">
        <f t="shared" si="1"/>
        <v>2</v>
      </c>
      <c r="H17" s="60">
        <f>VLOOKUP($A17,'Return Data'!$B$7:$R$2292,11,0)</f>
        <v>6.5598000000000001</v>
      </c>
      <c r="I17" s="61">
        <f t="shared" si="2"/>
        <v>4</v>
      </c>
      <c r="J17" s="60">
        <f>VLOOKUP($A17,'Return Data'!$B$7:$R$2292,12,0)</f>
        <v>3.9028</v>
      </c>
      <c r="K17" s="61">
        <f t="shared" si="3"/>
        <v>3</v>
      </c>
      <c r="L17" s="60">
        <f>VLOOKUP($A17,'Return Data'!$B$7:$R$2292,13,0)</f>
        <v>3.7591000000000001</v>
      </c>
      <c r="M17" s="61">
        <f t="shared" si="4"/>
        <v>4</v>
      </c>
      <c r="N17" s="60">
        <f>VLOOKUP($A17,'Return Data'!$B$7:$R$2292,17,0)</f>
        <v>4.3169000000000004</v>
      </c>
      <c r="O17" s="61">
        <f t="shared" si="5"/>
        <v>3</v>
      </c>
      <c r="P17" s="60">
        <f>VLOOKUP($A17,'Return Data'!$B$7:$R$2292,14,0)</f>
        <v>6.4428999999999998</v>
      </c>
      <c r="Q17" s="61">
        <f t="shared" si="6"/>
        <v>4</v>
      </c>
      <c r="R17" s="60">
        <f>VLOOKUP($A17,'Return Data'!$B$7:$R$2292,16,0)</f>
        <v>8.2878000000000007</v>
      </c>
      <c r="S17" s="62">
        <f t="shared" si="7"/>
        <v>3</v>
      </c>
    </row>
    <row r="18" spans="1:19" x14ac:dyDescent="0.3">
      <c r="A18" s="77" t="s">
        <v>578</v>
      </c>
      <c r="B18" s="59">
        <f>VLOOKUP($A18,'Return Data'!$B$7:$R$2292,3,0)</f>
        <v>44882</v>
      </c>
      <c r="C18" s="60">
        <f>VLOOKUP($A18,'Return Data'!$B$7:$R$2292,4,0)</f>
        <v>21.0563</v>
      </c>
      <c r="D18" s="60">
        <f>VLOOKUP($A18,'Return Data'!$B$7:$R$2292,9,0)</f>
        <v>13.2432</v>
      </c>
      <c r="E18" s="61">
        <f t="shared" si="0"/>
        <v>3</v>
      </c>
      <c r="F18" s="60">
        <f>VLOOKUP($A18,'Return Data'!$B$7:$R$2292,10,0)</f>
        <v>2.5981999999999998</v>
      </c>
      <c r="G18" s="61">
        <f t="shared" si="1"/>
        <v>18</v>
      </c>
      <c r="H18" s="60">
        <f>VLOOKUP($A18,'Return Data'!$B$7:$R$2292,11,0)</f>
        <v>5.6567999999999996</v>
      </c>
      <c r="I18" s="61">
        <f t="shared" si="2"/>
        <v>5</v>
      </c>
      <c r="J18" s="60">
        <f>VLOOKUP($A18,'Return Data'!$B$7:$R$2292,12,0)</f>
        <v>0.70530000000000004</v>
      </c>
      <c r="K18" s="61">
        <f t="shared" si="3"/>
        <v>17</v>
      </c>
      <c r="L18" s="60">
        <f>VLOOKUP($A18,'Return Data'!$B$7:$R$2292,13,0)</f>
        <v>1.6142000000000001</v>
      </c>
      <c r="M18" s="61">
        <f t="shared" si="4"/>
        <v>17</v>
      </c>
      <c r="N18" s="60">
        <f>VLOOKUP($A18,'Return Data'!$B$7:$R$2292,17,0)</f>
        <v>2.75</v>
      </c>
      <c r="O18" s="61">
        <f t="shared" si="5"/>
        <v>16</v>
      </c>
      <c r="P18" s="60">
        <f>VLOOKUP($A18,'Return Data'!$B$7:$R$2292,14,0)</f>
        <v>5.2949000000000002</v>
      </c>
      <c r="Q18" s="61">
        <f t="shared" si="6"/>
        <v>14</v>
      </c>
      <c r="R18" s="60">
        <f>VLOOKUP($A18,'Return Data'!$B$7:$R$2292,16,0)</f>
        <v>7.5545999999999998</v>
      </c>
      <c r="S18" s="62">
        <f t="shared" si="7"/>
        <v>13</v>
      </c>
    </row>
    <row r="19" spans="1:19" x14ac:dyDescent="0.3">
      <c r="A19" s="77" t="s">
        <v>581</v>
      </c>
      <c r="B19" s="59">
        <f>VLOOKUP($A19,'Return Data'!$B$7:$R$2292,3,0)</f>
        <v>44882</v>
      </c>
      <c r="C19" s="60">
        <f>VLOOKUP($A19,'Return Data'!$B$7:$R$2292,4,0)</f>
        <v>30.6373</v>
      </c>
      <c r="D19" s="60">
        <f>VLOOKUP($A19,'Return Data'!$B$7:$R$2292,9,0)</f>
        <v>9.5109999999999992</v>
      </c>
      <c r="E19" s="61">
        <f t="shared" si="0"/>
        <v>10</v>
      </c>
      <c r="F19" s="60">
        <f>VLOOKUP($A19,'Return Data'!$B$7:$R$2292,10,0)</f>
        <v>3.4746999999999999</v>
      </c>
      <c r="G19" s="61">
        <f t="shared" si="1"/>
        <v>15</v>
      </c>
      <c r="H19" s="60">
        <f>VLOOKUP($A19,'Return Data'!$B$7:$R$2292,11,0)</f>
        <v>4.7332999999999998</v>
      </c>
      <c r="I19" s="61">
        <f t="shared" si="2"/>
        <v>17</v>
      </c>
      <c r="J19" s="60">
        <f>VLOOKUP($A19,'Return Data'!$B$7:$R$2292,12,0)</f>
        <v>3.2227000000000001</v>
      </c>
      <c r="K19" s="61">
        <f t="shared" si="3"/>
        <v>8</v>
      </c>
      <c r="L19" s="60">
        <f>VLOOKUP($A19,'Return Data'!$B$7:$R$2292,13,0)</f>
        <v>3.2835000000000001</v>
      </c>
      <c r="M19" s="61">
        <f t="shared" si="4"/>
        <v>10</v>
      </c>
      <c r="N19" s="60">
        <f>VLOOKUP($A19,'Return Data'!$B$7:$R$2292,17,0)</f>
        <v>3.3106</v>
      </c>
      <c r="O19" s="61">
        <f t="shared" si="5"/>
        <v>13</v>
      </c>
      <c r="P19" s="60">
        <f>VLOOKUP($A19,'Return Data'!$B$7:$R$2292,14,0)</f>
        <v>5.2073999999999998</v>
      </c>
      <c r="Q19" s="61">
        <f t="shared" si="6"/>
        <v>15</v>
      </c>
      <c r="R19" s="60">
        <f>VLOOKUP($A19,'Return Data'!$B$7:$R$2292,16,0)</f>
        <v>7.375</v>
      </c>
      <c r="S19" s="62">
        <f t="shared" si="7"/>
        <v>14</v>
      </c>
    </row>
    <row r="20" spans="1:19" x14ac:dyDescent="0.3">
      <c r="A20" s="77" t="s">
        <v>583</v>
      </c>
      <c r="B20" s="59">
        <f>VLOOKUP($A20,'Return Data'!$B$7:$R$2292,3,0)</f>
        <v>44882</v>
      </c>
      <c r="C20" s="60">
        <f>VLOOKUP($A20,'Return Data'!$B$7:$R$2292,4,0)</f>
        <v>17.574100000000001</v>
      </c>
      <c r="D20" s="60">
        <f>VLOOKUP($A20,'Return Data'!$B$7:$R$2292,9,0)</f>
        <v>10.538399999999999</v>
      </c>
      <c r="E20" s="61">
        <f t="shared" si="0"/>
        <v>7</v>
      </c>
      <c r="F20" s="60">
        <f>VLOOKUP($A20,'Return Data'!$B$7:$R$2292,10,0)</f>
        <v>4.5438999999999998</v>
      </c>
      <c r="G20" s="61">
        <f t="shared" si="1"/>
        <v>7</v>
      </c>
      <c r="H20" s="60">
        <f>VLOOKUP($A20,'Return Data'!$B$7:$R$2292,11,0)</f>
        <v>5.6501999999999999</v>
      </c>
      <c r="I20" s="61">
        <f t="shared" si="2"/>
        <v>6</v>
      </c>
      <c r="J20" s="60">
        <f>VLOOKUP($A20,'Return Data'!$B$7:$R$2292,12,0)</f>
        <v>3.0447000000000002</v>
      </c>
      <c r="K20" s="61">
        <f t="shared" si="3"/>
        <v>11</v>
      </c>
      <c r="L20" s="60">
        <f>VLOOKUP($A20,'Return Data'!$B$7:$R$2292,13,0)</f>
        <v>3.2913999999999999</v>
      </c>
      <c r="M20" s="61">
        <f t="shared" si="4"/>
        <v>9</v>
      </c>
      <c r="N20" s="60">
        <f>VLOOKUP($A20,'Return Data'!$B$7:$R$2292,17,0)</f>
        <v>3.9752000000000001</v>
      </c>
      <c r="O20" s="61">
        <f t="shared" si="5"/>
        <v>6</v>
      </c>
      <c r="P20" s="60">
        <f>VLOOKUP($A20,'Return Data'!$B$7:$R$2292,14,0)</f>
        <v>6.3066000000000004</v>
      </c>
      <c r="Q20" s="61">
        <f t="shared" si="6"/>
        <v>5</v>
      </c>
      <c r="R20" s="60">
        <f>VLOOKUP($A20,'Return Data'!$B$7:$R$2292,16,0)</f>
        <v>7.7914000000000003</v>
      </c>
      <c r="S20" s="62">
        <f t="shared" si="7"/>
        <v>12</v>
      </c>
    </row>
    <row r="21" spans="1:19" x14ac:dyDescent="0.3">
      <c r="A21" s="77" t="s">
        <v>585</v>
      </c>
      <c r="B21" s="59">
        <f>VLOOKUP($A21,'Return Data'!$B$7:$R$2292,3,0)</f>
        <v>44882</v>
      </c>
      <c r="C21" s="60">
        <f>VLOOKUP($A21,'Return Data'!$B$7:$R$2292,4,0)</f>
        <v>21.111899999999999</v>
      </c>
      <c r="D21" s="60">
        <f>VLOOKUP($A21,'Return Data'!$B$7:$R$2292,9,0)</f>
        <v>9.4899000000000004</v>
      </c>
      <c r="E21" s="61">
        <f t="shared" si="0"/>
        <v>11</v>
      </c>
      <c r="F21" s="60">
        <f>VLOOKUP($A21,'Return Data'!$B$7:$R$2292,10,0)</f>
        <v>3.3466999999999998</v>
      </c>
      <c r="G21" s="61">
        <f t="shared" si="1"/>
        <v>16</v>
      </c>
      <c r="H21" s="60">
        <f>VLOOKUP($A21,'Return Data'!$B$7:$R$2292,11,0)</f>
        <v>4.7224000000000004</v>
      </c>
      <c r="I21" s="61">
        <f t="shared" si="2"/>
        <v>18</v>
      </c>
      <c r="J21" s="60">
        <f>VLOOKUP($A21,'Return Data'!$B$7:$R$2292,12,0)</f>
        <v>3.1417000000000002</v>
      </c>
      <c r="K21" s="61">
        <f t="shared" si="3"/>
        <v>9</v>
      </c>
      <c r="L21" s="60">
        <f>VLOOKUP($A21,'Return Data'!$B$7:$R$2292,13,0)</f>
        <v>3.165</v>
      </c>
      <c r="M21" s="61">
        <f t="shared" si="4"/>
        <v>11</v>
      </c>
      <c r="N21" s="60">
        <f>VLOOKUP($A21,'Return Data'!$B$7:$R$2292,17,0)</f>
        <v>3.8140999999999998</v>
      </c>
      <c r="O21" s="61">
        <f t="shared" si="5"/>
        <v>9</v>
      </c>
      <c r="P21" s="60">
        <f>VLOOKUP($A21,'Return Data'!$B$7:$R$2292,14,0)</f>
        <v>5.9951999999999996</v>
      </c>
      <c r="Q21" s="61">
        <f t="shared" si="6"/>
        <v>9</v>
      </c>
      <c r="R21" s="60">
        <f>VLOOKUP($A21,'Return Data'!$B$7:$R$2292,16,0)</f>
        <v>8.0068999999999999</v>
      </c>
      <c r="S21" s="62">
        <f t="shared" si="7"/>
        <v>7</v>
      </c>
    </row>
    <row r="22" spans="1:19" x14ac:dyDescent="0.3">
      <c r="A22" s="77" t="s">
        <v>586</v>
      </c>
      <c r="B22" s="59">
        <f>VLOOKUP($A22,'Return Data'!$B$7:$R$2292,3,0)</f>
        <v>44882</v>
      </c>
      <c r="C22" s="60">
        <f>VLOOKUP($A22,'Return Data'!$B$7:$R$2292,4,0)</f>
        <v>2707.424</v>
      </c>
      <c r="D22" s="60">
        <f>VLOOKUP($A22,'Return Data'!$B$7:$R$2292,9,0)</f>
        <v>8.9446999999999992</v>
      </c>
      <c r="E22" s="61">
        <f t="shared" si="0"/>
        <v>12</v>
      </c>
      <c r="F22" s="60">
        <f>VLOOKUP($A22,'Return Data'!$B$7:$R$2292,10,0)</f>
        <v>4.3493000000000004</v>
      </c>
      <c r="G22" s="61">
        <f t="shared" si="1"/>
        <v>9</v>
      </c>
      <c r="H22" s="60">
        <f>VLOOKUP($A22,'Return Data'!$B$7:$R$2292,11,0)</f>
        <v>5.0674000000000001</v>
      </c>
      <c r="I22" s="61">
        <f t="shared" si="2"/>
        <v>14</v>
      </c>
      <c r="J22" s="60">
        <f>VLOOKUP($A22,'Return Data'!$B$7:$R$2292,12,0)</f>
        <v>2.5819000000000001</v>
      </c>
      <c r="K22" s="61">
        <f t="shared" si="3"/>
        <v>15</v>
      </c>
      <c r="L22" s="60">
        <f>VLOOKUP($A22,'Return Data'!$B$7:$R$2292,13,0)</f>
        <v>2.7959000000000001</v>
      </c>
      <c r="M22" s="61">
        <f t="shared" si="4"/>
        <v>15</v>
      </c>
      <c r="N22" s="60">
        <f>VLOOKUP($A22,'Return Data'!$B$7:$R$2292,17,0)</f>
        <v>3.2191000000000001</v>
      </c>
      <c r="O22" s="61">
        <f t="shared" si="5"/>
        <v>14</v>
      </c>
      <c r="P22" s="60">
        <f>VLOOKUP($A22,'Return Data'!$B$7:$R$2292,14,0)</f>
        <v>5.6650999999999998</v>
      </c>
      <c r="Q22" s="61">
        <f t="shared" si="6"/>
        <v>12</v>
      </c>
      <c r="R22" s="60">
        <f>VLOOKUP($A22,'Return Data'!$B$7:$R$2292,16,0)</f>
        <v>7.9854000000000003</v>
      </c>
      <c r="S22" s="62">
        <f t="shared" si="7"/>
        <v>8</v>
      </c>
    </row>
    <row r="23" spans="1:19" x14ac:dyDescent="0.3">
      <c r="A23" s="77" t="s">
        <v>589</v>
      </c>
      <c r="B23" s="59">
        <f>VLOOKUP($A23,'Return Data'!$B$7:$R$2292,3,0)</f>
        <v>44882</v>
      </c>
      <c r="C23" s="60">
        <f>VLOOKUP($A23,'Return Data'!$B$7:$R$2292,4,0)</f>
        <v>35.828800000000001</v>
      </c>
      <c r="D23" s="60">
        <f>VLOOKUP($A23,'Return Data'!$B$7:$R$2292,9,0)</f>
        <v>10.0823</v>
      </c>
      <c r="E23" s="61">
        <f t="shared" si="0"/>
        <v>8</v>
      </c>
      <c r="F23" s="60">
        <f>VLOOKUP($A23,'Return Data'!$B$7:$R$2292,10,0)</f>
        <v>3.7603</v>
      </c>
      <c r="G23" s="61">
        <f t="shared" si="1"/>
        <v>12</v>
      </c>
      <c r="H23" s="60">
        <f>VLOOKUP($A23,'Return Data'!$B$7:$R$2292,11,0)</f>
        <v>5.2313999999999998</v>
      </c>
      <c r="I23" s="61">
        <f t="shared" si="2"/>
        <v>11</v>
      </c>
      <c r="J23" s="60">
        <f>VLOOKUP($A23,'Return Data'!$B$7:$R$2292,12,0)</f>
        <v>2.4300999999999999</v>
      </c>
      <c r="K23" s="61">
        <f t="shared" si="3"/>
        <v>16</v>
      </c>
      <c r="L23" s="60">
        <f>VLOOKUP($A23,'Return Data'!$B$7:$R$2292,13,0)</f>
        <v>2.7679</v>
      </c>
      <c r="M23" s="61">
        <f t="shared" si="4"/>
        <v>16</v>
      </c>
      <c r="N23" s="60">
        <f>VLOOKUP($A23,'Return Data'!$B$7:$R$2292,17,0)</f>
        <v>3.0194999999999999</v>
      </c>
      <c r="O23" s="61">
        <f t="shared" si="5"/>
        <v>15</v>
      </c>
      <c r="P23" s="60">
        <f>VLOOKUP($A23,'Return Data'!$B$7:$R$2292,14,0)</f>
        <v>4.5990000000000002</v>
      </c>
      <c r="Q23" s="61">
        <f t="shared" si="6"/>
        <v>17</v>
      </c>
      <c r="R23" s="60">
        <f>VLOOKUP($A23,'Return Data'!$B$7:$R$2292,16,0)</f>
        <v>7.1082000000000001</v>
      </c>
      <c r="S23" s="62">
        <f t="shared" si="7"/>
        <v>17</v>
      </c>
    </row>
    <row r="24" spans="1:19" x14ac:dyDescent="0.3">
      <c r="A24" s="77" t="s">
        <v>590</v>
      </c>
      <c r="B24" s="59">
        <f>VLOOKUP($A24,'Return Data'!$B$7:$R$2292,3,0)</f>
        <v>44882</v>
      </c>
      <c r="C24" s="60">
        <f>VLOOKUP($A24,'Return Data'!$B$7:$R$2292,4,0)</f>
        <v>12.0656</v>
      </c>
      <c r="D24" s="60">
        <f>VLOOKUP($A24,'Return Data'!$B$7:$R$2292,9,0)</f>
        <v>7.9181999999999997</v>
      </c>
      <c r="E24" s="61">
        <f t="shared" si="0"/>
        <v>17</v>
      </c>
      <c r="F24" s="60">
        <f>VLOOKUP($A24,'Return Data'!$B$7:$R$2292,10,0)</f>
        <v>4.4455999999999998</v>
      </c>
      <c r="G24" s="61">
        <f t="shared" si="1"/>
        <v>8</v>
      </c>
      <c r="H24" s="60">
        <f>VLOOKUP($A24,'Return Data'!$B$7:$R$2292,11,0)</f>
        <v>5.3072999999999997</v>
      </c>
      <c r="I24" s="61">
        <f t="shared" si="2"/>
        <v>10</v>
      </c>
      <c r="J24" s="60">
        <f>VLOOKUP($A24,'Return Data'!$B$7:$R$2292,12,0)</f>
        <v>2.6949999999999998</v>
      </c>
      <c r="K24" s="61">
        <f t="shared" si="3"/>
        <v>13</v>
      </c>
      <c r="L24" s="60">
        <f>VLOOKUP($A24,'Return Data'!$B$7:$R$2292,13,0)</f>
        <v>2.9434999999999998</v>
      </c>
      <c r="M24" s="61">
        <f t="shared" si="4"/>
        <v>13</v>
      </c>
      <c r="N24" s="60"/>
      <c r="O24" s="61"/>
      <c r="P24" s="60"/>
      <c r="Q24" s="61"/>
      <c r="R24" s="60">
        <f>VLOOKUP($A24,'Return Data'!$B$7:$R$2292,16,0)</f>
        <v>6.2302</v>
      </c>
      <c r="S24" s="62">
        <f t="shared" si="7"/>
        <v>18</v>
      </c>
    </row>
    <row r="25" spans="1:19" x14ac:dyDescent="0.3">
      <c r="A25" s="77" t="s">
        <v>592</v>
      </c>
      <c r="B25" s="59">
        <f>VLOOKUP($A25,'Return Data'!$B$7:$R$2292,3,0)</f>
        <v>44882</v>
      </c>
      <c r="C25" s="60">
        <f>VLOOKUP($A25,'Return Data'!$B$7:$R$2292,4,0)</f>
        <v>18.332100000000001</v>
      </c>
      <c r="D25" s="60">
        <f>VLOOKUP($A25,'Return Data'!$B$7:$R$2292,9,0)</f>
        <v>14.650399999999999</v>
      </c>
      <c r="E25" s="61">
        <f t="shared" si="0"/>
        <v>2</v>
      </c>
      <c r="F25" s="60">
        <f>VLOOKUP($A25,'Return Data'!$B$7:$R$2292,10,0)</f>
        <v>2.9257</v>
      </c>
      <c r="G25" s="61">
        <f t="shared" si="1"/>
        <v>17</v>
      </c>
      <c r="H25" s="60">
        <f>VLOOKUP($A25,'Return Data'!$B$7:$R$2292,11,0)</f>
        <v>6.6936999999999998</v>
      </c>
      <c r="I25" s="61">
        <f t="shared" si="2"/>
        <v>3</v>
      </c>
      <c r="J25" s="60">
        <f>VLOOKUP($A25,'Return Data'!$B$7:$R$2292,12,0)</f>
        <v>12.3581</v>
      </c>
      <c r="K25" s="61">
        <f t="shared" si="3"/>
        <v>1</v>
      </c>
      <c r="L25" s="60">
        <f>VLOOKUP($A25,'Return Data'!$B$7:$R$2292,13,0)</f>
        <v>10.2066</v>
      </c>
      <c r="M25" s="61">
        <f t="shared" si="4"/>
        <v>1</v>
      </c>
      <c r="N25" s="60">
        <f>VLOOKUP($A25,'Return Data'!$B$7:$R$2292,17,0)</f>
        <v>6.5469999999999997</v>
      </c>
      <c r="O25" s="61">
        <f>RANK(N25,N$8:N$25,0)</f>
        <v>1</v>
      </c>
      <c r="P25" s="60">
        <f>VLOOKUP($A25,'Return Data'!$B$7:$R$2292,14,0)</f>
        <v>7.3891</v>
      </c>
      <c r="Q25" s="61">
        <f>RANK(P25,P$8:P$25,0)</f>
        <v>1</v>
      </c>
      <c r="R25" s="60">
        <f>VLOOKUP($A25,'Return Data'!$B$7:$R$2292,16,0)</f>
        <v>7.1367000000000003</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10.294611111111113</v>
      </c>
      <c r="E27" s="83"/>
      <c r="F27" s="84">
        <f>AVERAGE(F8:F25)</f>
        <v>4.3257555555555562</v>
      </c>
      <c r="G27" s="83"/>
      <c r="H27" s="84">
        <f>AVERAGE(H8:H25)</f>
        <v>5.6326999999999998</v>
      </c>
      <c r="I27" s="83"/>
      <c r="J27" s="84">
        <f>AVERAGE(J8:J25)</f>
        <v>3.4736166666666666</v>
      </c>
      <c r="K27" s="83"/>
      <c r="L27" s="84">
        <f>AVERAGE(L8:L25)</f>
        <v>3.4638277777777784</v>
      </c>
      <c r="M27" s="83"/>
      <c r="N27" s="84">
        <f>AVERAGE(N8:N25)</f>
        <v>3.8174470588235305</v>
      </c>
      <c r="O27" s="83"/>
      <c r="P27" s="84">
        <f>AVERAGE(P8:P25)</f>
        <v>5.9597705882352949</v>
      </c>
      <c r="Q27" s="83"/>
      <c r="R27" s="84">
        <f>AVERAGE(R8:R25)</f>
        <v>7.7583111111111105</v>
      </c>
      <c r="S27" s="85"/>
    </row>
    <row r="28" spans="1:19" x14ac:dyDescent="0.3">
      <c r="A28" s="82" t="s">
        <v>28</v>
      </c>
      <c r="B28" s="83"/>
      <c r="C28" s="83"/>
      <c r="D28" s="84">
        <f>MIN(D8:D25)</f>
        <v>6.6245000000000003</v>
      </c>
      <c r="E28" s="83"/>
      <c r="F28" s="84">
        <f>MIN(F8:F25)</f>
        <v>2.5981999999999998</v>
      </c>
      <c r="G28" s="83"/>
      <c r="H28" s="84">
        <f>MIN(H8:H25)</f>
        <v>4.7224000000000004</v>
      </c>
      <c r="I28" s="83"/>
      <c r="J28" s="84">
        <f>MIN(J8:J25)</f>
        <v>0.50729999999999997</v>
      </c>
      <c r="K28" s="83"/>
      <c r="L28" s="84">
        <f>MIN(L8:L25)</f>
        <v>0.79379999999999995</v>
      </c>
      <c r="M28" s="83"/>
      <c r="N28" s="84">
        <f>MIN(N8:N25)</f>
        <v>2.3523000000000001</v>
      </c>
      <c r="O28" s="83"/>
      <c r="P28" s="84">
        <f>MIN(P8:P25)</f>
        <v>4.5990000000000002</v>
      </c>
      <c r="Q28" s="83"/>
      <c r="R28" s="84">
        <f>MIN(R8:R25)</f>
        <v>6.2302</v>
      </c>
      <c r="S28" s="85"/>
    </row>
    <row r="29" spans="1:19" ht="15" thickBot="1" x14ac:dyDescent="0.35">
      <c r="A29" s="86" t="s">
        <v>29</v>
      </c>
      <c r="B29" s="87"/>
      <c r="C29" s="87"/>
      <c r="D29" s="88">
        <f>MAX(D8:D25)</f>
        <v>18.144500000000001</v>
      </c>
      <c r="E29" s="87"/>
      <c r="F29" s="88">
        <f>MAX(F8:F25)</f>
        <v>7.4813999999999998</v>
      </c>
      <c r="G29" s="87"/>
      <c r="H29" s="88">
        <f>MAX(H8:H25)</f>
        <v>8.1121999999999996</v>
      </c>
      <c r="I29" s="87"/>
      <c r="J29" s="88">
        <f>MAX(J8:J25)</f>
        <v>12.3581</v>
      </c>
      <c r="K29" s="87"/>
      <c r="L29" s="88">
        <f>MAX(L8:L25)</f>
        <v>10.2066</v>
      </c>
      <c r="M29" s="87"/>
      <c r="N29" s="88">
        <f>MAX(N8:N25)</f>
        <v>6.5469999999999997</v>
      </c>
      <c r="O29" s="87"/>
      <c r="P29" s="88">
        <f>MAX(P8:P25)</f>
        <v>7.3891</v>
      </c>
      <c r="Q29" s="87"/>
      <c r="R29" s="88">
        <f>MAX(R8:R25)</f>
        <v>8.6105</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44882</v>
      </c>
      <c r="C8" s="60">
        <f>VLOOKUP($A8,'Return Data'!$B$7:$R$2292,4,0)</f>
        <v>302.28289999999998</v>
      </c>
      <c r="D8" s="60">
        <f>VLOOKUP($A8,'Return Data'!$B$7:$R$2292,9,0)</f>
        <v>8.3558000000000003</v>
      </c>
      <c r="E8" s="61">
        <f t="shared" ref="E8:E27" si="0">RANK(D8,D$8:D$27,0)</f>
        <v>14</v>
      </c>
      <c r="F8" s="60">
        <f>VLOOKUP($A8,'Return Data'!$B$7:$R$2292,10,0)</f>
        <v>4.2103000000000002</v>
      </c>
      <c r="G8" s="61">
        <f t="shared" ref="G8:G27" si="1">RANK(F8,F$8:F$27,0)</f>
        <v>8</v>
      </c>
      <c r="H8" s="60">
        <f>VLOOKUP($A8,'Return Data'!$B$7:$R$2292,11,0)</f>
        <v>5.1436999999999999</v>
      </c>
      <c r="I8" s="61">
        <f t="shared" ref="I8:I27" si="2">RANK(H8,H$8:H$27,0)</f>
        <v>10</v>
      </c>
      <c r="J8" s="60">
        <f>VLOOKUP($A8,'Return Data'!$B$7:$R$2292,12,0)</f>
        <v>3.1869000000000001</v>
      </c>
      <c r="K8" s="61">
        <f t="shared" ref="K8:K27" si="3">RANK(J8,J$8:J$27,0)</f>
        <v>6</v>
      </c>
      <c r="L8" s="60">
        <f>VLOOKUP($A8,'Return Data'!$B$7:$R$2292,13,0)</f>
        <v>3.2614000000000001</v>
      </c>
      <c r="M8" s="61">
        <f t="shared" ref="M8:M25" si="4">RANK(L8,L$8:L$27,0)</f>
        <v>6</v>
      </c>
      <c r="N8" s="60">
        <f>VLOOKUP($A8,'Return Data'!$B$7:$R$2292,17,0)</f>
        <v>3.6539999999999999</v>
      </c>
      <c r="O8" s="61">
        <f t="shared" ref="O8:O23" si="5">RANK(N8,N$8:N$27,0)</f>
        <v>4</v>
      </c>
      <c r="P8" s="60">
        <f>VLOOKUP($A8,'Return Data'!$B$7:$R$2292,14,0)</f>
        <v>5.9314999999999998</v>
      </c>
      <c r="Q8" s="61">
        <f t="shared" ref="Q8:Q23" si="6">RANK(P8,P$8:P$27,0)</f>
        <v>5</v>
      </c>
      <c r="R8" s="60">
        <f>VLOOKUP($A8,'Return Data'!$B$7:$R$2292,16,0)</f>
        <v>7.8959000000000001</v>
      </c>
      <c r="S8" s="62">
        <f t="shared" ref="S8:S27" si="7">RANK(R8,R$8:R$27,0)</f>
        <v>3</v>
      </c>
    </row>
    <row r="9" spans="1:19" x14ac:dyDescent="0.3">
      <c r="A9" s="77" t="s">
        <v>559</v>
      </c>
      <c r="B9" s="59">
        <f>VLOOKUP($A9,'Return Data'!$B$7:$R$2292,3,0)</f>
        <v>44882</v>
      </c>
      <c r="C9" s="60">
        <f>VLOOKUP($A9,'Return Data'!$B$7:$R$2292,4,0)</f>
        <v>2186.5590000000002</v>
      </c>
      <c r="D9" s="60">
        <f>VLOOKUP($A9,'Return Data'!$B$7:$R$2292,9,0)</f>
        <v>10.5733</v>
      </c>
      <c r="E9" s="61">
        <f t="shared" si="0"/>
        <v>6</v>
      </c>
      <c r="F9" s="60">
        <f>VLOOKUP($A9,'Return Data'!$B$7:$R$2292,10,0)</f>
        <v>3.6766999999999999</v>
      </c>
      <c r="G9" s="61">
        <f t="shared" si="1"/>
        <v>12</v>
      </c>
      <c r="H9" s="60">
        <f>VLOOKUP($A9,'Return Data'!$B$7:$R$2292,11,0)</f>
        <v>4.5750999999999999</v>
      </c>
      <c r="I9" s="61">
        <f t="shared" si="2"/>
        <v>18</v>
      </c>
      <c r="J9" s="60">
        <f>VLOOKUP($A9,'Return Data'!$B$7:$R$2292,12,0)</f>
        <v>3.4771000000000001</v>
      </c>
      <c r="K9" s="61">
        <f t="shared" si="3"/>
        <v>4</v>
      </c>
      <c r="L9" s="60">
        <f>VLOOKUP($A9,'Return Data'!$B$7:$R$2292,13,0)</f>
        <v>3.4662000000000002</v>
      </c>
      <c r="M9" s="61">
        <f t="shared" si="4"/>
        <v>4</v>
      </c>
      <c r="N9" s="60">
        <f>VLOOKUP($A9,'Return Data'!$B$7:$R$2292,17,0)</f>
        <v>3.5407000000000002</v>
      </c>
      <c r="O9" s="61">
        <f t="shared" si="5"/>
        <v>6</v>
      </c>
      <c r="P9" s="60">
        <f>VLOOKUP($A9,'Return Data'!$B$7:$R$2292,14,0)</f>
        <v>5.4507000000000003</v>
      </c>
      <c r="Q9" s="61">
        <f t="shared" si="6"/>
        <v>11</v>
      </c>
      <c r="R9" s="60">
        <f>VLOOKUP($A9,'Return Data'!$B$7:$R$2292,16,0)</f>
        <v>7.7743000000000002</v>
      </c>
      <c r="S9" s="62">
        <f t="shared" si="7"/>
        <v>4</v>
      </c>
    </row>
    <row r="10" spans="1:19" x14ac:dyDescent="0.3">
      <c r="A10" s="77" t="s">
        <v>561</v>
      </c>
      <c r="B10" s="59">
        <f>VLOOKUP($A10,'Return Data'!$B$7:$R$2292,3,0)</f>
        <v>44882</v>
      </c>
      <c r="C10" s="60">
        <f>VLOOKUP($A10,'Return Data'!$B$7:$R$2292,4,0)</f>
        <v>19.787500000000001</v>
      </c>
      <c r="D10" s="60">
        <f>VLOOKUP($A10,'Return Data'!$B$7:$R$2292,9,0)</f>
        <v>8.2208000000000006</v>
      </c>
      <c r="E10" s="61">
        <f t="shared" si="0"/>
        <v>15</v>
      </c>
      <c r="F10" s="60">
        <f>VLOOKUP($A10,'Return Data'!$B$7:$R$2292,10,0)</f>
        <v>3.3727999999999998</v>
      </c>
      <c r="G10" s="61">
        <f t="shared" si="1"/>
        <v>15</v>
      </c>
      <c r="H10" s="60">
        <f>VLOOKUP($A10,'Return Data'!$B$7:$R$2292,11,0)</f>
        <v>4.8042999999999996</v>
      </c>
      <c r="I10" s="61">
        <f t="shared" si="2"/>
        <v>14</v>
      </c>
      <c r="J10" s="60">
        <f>VLOOKUP($A10,'Return Data'!$B$7:$R$2292,12,0)</f>
        <v>2.7050000000000001</v>
      </c>
      <c r="K10" s="61">
        <f t="shared" si="3"/>
        <v>12</v>
      </c>
      <c r="L10" s="60">
        <f>VLOOKUP($A10,'Return Data'!$B$7:$R$2292,13,0)</f>
        <v>2.8553000000000002</v>
      </c>
      <c r="M10" s="61">
        <f t="shared" si="4"/>
        <v>11</v>
      </c>
      <c r="N10" s="60">
        <f>VLOOKUP($A10,'Return Data'!$B$7:$R$2292,17,0)</f>
        <v>3.1797</v>
      </c>
      <c r="O10" s="61">
        <f t="shared" si="5"/>
        <v>12</v>
      </c>
      <c r="P10" s="60">
        <f>VLOOKUP($A10,'Return Data'!$B$7:$R$2292,14,0)</f>
        <v>5.5406000000000004</v>
      </c>
      <c r="Q10" s="61">
        <f t="shared" si="6"/>
        <v>9</v>
      </c>
      <c r="R10" s="60">
        <f>VLOOKUP($A10,'Return Data'!$B$7:$R$2292,16,0)</f>
        <v>7.7168999999999999</v>
      </c>
      <c r="S10" s="62">
        <f t="shared" si="7"/>
        <v>5</v>
      </c>
    </row>
    <row r="11" spans="1:19" x14ac:dyDescent="0.3">
      <c r="A11" s="77" t="s">
        <v>563</v>
      </c>
      <c r="B11" s="59">
        <f>VLOOKUP($A11,'Return Data'!$B$7:$R$2292,3,0)</f>
        <v>44882</v>
      </c>
      <c r="C11" s="60">
        <f>VLOOKUP($A11,'Return Data'!$B$7:$R$2292,4,0)</f>
        <v>20.311699999999998</v>
      </c>
      <c r="D11" s="60">
        <f>VLOOKUP($A11,'Return Data'!$B$7:$R$2292,9,0)</f>
        <v>17.7943</v>
      </c>
      <c r="E11" s="61">
        <f t="shared" si="0"/>
        <v>2</v>
      </c>
      <c r="F11" s="60">
        <f>VLOOKUP($A11,'Return Data'!$B$7:$R$2292,10,0)</f>
        <v>4.7659000000000002</v>
      </c>
      <c r="G11" s="61">
        <f t="shared" si="1"/>
        <v>5</v>
      </c>
      <c r="H11" s="60">
        <f>VLOOKUP($A11,'Return Data'!$B$7:$R$2292,11,0)</f>
        <v>7.7561999999999998</v>
      </c>
      <c r="I11" s="61">
        <f t="shared" si="2"/>
        <v>2</v>
      </c>
      <c r="J11" s="60">
        <f>VLOOKUP($A11,'Return Data'!$B$7:$R$2292,12,0)</f>
        <v>2.2890999999999999</v>
      </c>
      <c r="K11" s="61">
        <f t="shared" si="3"/>
        <v>15</v>
      </c>
      <c r="L11" s="60">
        <f>VLOOKUP($A11,'Return Data'!$B$7:$R$2292,13,0)</f>
        <v>2.5247999999999999</v>
      </c>
      <c r="M11" s="61">
        <f t="shared" si="4"/>
        <v>16</v>
      </c>
      <c r="N11" s="60">
        <f>VLOOKUP($A11,'Return Data'!$B$7:$R$2292,17,0)</f>
        <v>3.4956</v>
      </c>
      <c r="O11" s="61">
        <f t="shared" si="5"/>
        <v>7</v>
      </c>
      <c r="P11" s="60">
        <f>VLOOKUP($A11,'Return Data'!$B$7:$R$2292,14,0)</f>
        <v>6.6849999999999996</v>
      </c>
      <c r="Q11" s="61">
        <f t="shared" si="6"/>
        <v>2</v>
      </c>
      <c r="R11" s="60">
        <f>VLOOKUP($A11,'Return Data'!$B$7:$R$2292,16,0)</f>
        <v>8.0215999999999994</v>
      </c>
      <c r="S11" s="62">
        <f t="shared" si="7"/>
        <v>1</v>
      </c>
    </row>
    <row r="12" spans="1:19" x14ac:dyDescent="0.3">
      <c r="A12" s="77" t="s">
        <v>564</v>
      </c>
      <c r="B12" s="59">
        <f>VLOOKUP($A12,'Return Data'!$B$7:$R$2292,3,0)</f>
        <v>44882</v>
      </c>
      <c r="C12" s="60">
        <f>VLOOKUP($A12,'Return Data'!$B$7:$R$2292,4,0)</f>
        <v>18.5593</v>
      </c>
      <c r="D12" s="60">
        <f>VLOOKUP($A12,'Return Data'!$B$7:$R$2292,9,0)</f>
        <v>10.284000000000001</v>
      </c>
      <c r="E12" s="61">
        <f t="shared" si="0"/>
        <v>7</v>
      </c>
      <c r="F12" s="60">
        <f>VLOOKUP($A12,'Return Data'!$B$7:$R$2292,10,0)</f>
        <v>3.1305999999999998</v>
      </c>
      <c r="G12" s="61">
        <f t="shared" si="1"/>
        <v>17</v>
      </c>
      <c r="H12" s="60">
        <f>VLOOKUP($A12,'Return Data'!$B$7:$R$2292,11,0)</f>
        <v>5.2441000000000004</v>
      </c>
      <c r="I12" s="61">
        <f t="shared" si="2"/>
        <v>8</v>
      </c>
      <c r="J12" s="60">
        <f>VLOOKUP($A12,'Return Data'!$B$7:$R$2292,12,0)</f>
        <v>2.7865000000000002</v>
      </c>
      <c r="K12" s="61">
        <f t="shared" si="3"/>
        <v>10</v>
      </c>
      <c r="L12" s="60">
        <f>VLOOKUP($A12,'Return Data'!$B$7:$R$2292,13,0)</f>
        <v>2.9739</v>
      </c>
      <c r="M12" s="61">
        <f t="shared" si="4"/>
        <v>9</v>
      </c>
      <c r="N12" s="60">
        <f>VLOOKUP($A12,'Return Data'!$B$7:$R$2292,17,0)</f>
        <v>3.4554999999999998</v>
      </c>
      <c r="O12" s="61">
        <f t="shared" si="5"/>
        <v>10</v>
      </c>
      <c r="P12" s="60">
        <f>VLOOKUP($A12,'Return Data'!$B$7:$R$2292,14,0)</f>
        <v>5.3144</v>
      </c>
      <c r="Q12" s="61">
        <f t="shared" si="6"/>
        <v>12</v>
      </c>
      <c r="R12" s="60">
        <f>VLOOKUP($A12,'Return Data'!$B$7:$R$2292,16,0)</f>
        <v>7.4824999999999999</v>
      </c>
      <c r="S12" s="62">
        <f t="shared" si="7"/>
        <v>10</v>
      </c>
    </row>
    <row r="13" spans="1:19" x14ac:dyDescent="0.3">
      <c r="A13" s="77" t="s">
        <v>567</v>
      </c>
      <c r="B13" s="59">
        <f>VLOOKUP($A13,'Return Data'!$B$7:$R$2292,3,0)</f>
        <v>44882</v>
      </c>
      <c r="C13" s="60">
        <f>VLOOKUP($A13,'Return Data'!$B$7:$R$2292,4,0)</f>
        <v>18.973600000000001</v>
      </c>
      <c r="D13" s="60">
        <f>VLOOKUP($A13,'Return Data'!$B$7:$R$2292,9,0)</f>
        <v>7.7267000000000001</v>
      </c>
      <c r="E13" s="61">
        <f t="shared" si="0"/>
        <v>17</v>
      </c>
      <c r="F13" s="60">
        <f>VLOOKUP($A13,'Return Data'!$B$7:$R$2292,10,0)</f>
        <v>4.5621999999999998</v>
      </c>
      <c r="G13" s="61">
        <f t="shared" si="1"/>
        <v>6</v>
      </c>
      <c r="H13" s="60">
        <f>VLOOKUP($A13,'Return Data'!$B$7:$R$2292,11,0)</f>
        <v>5.0892999999999997</v>
      </c>
      <c r="I13" s="61">
        <f t="shared" si="2"/>
        <v>11</v>
      </c>
      <c r="J13" s="60">
        <f>VLOOKUP($A13,'Return Data'!$B$7:$R$2292,12,0)</f>
        <v>2.9272</v>
      </c>
      <c r="K13" s="61">
        <f t="shared" si="3"/>
        <v>8</v>
      </c>
      <c r="L13" s="60">
        <f>VLOOKUP($A13,'Return Data'!$B$7:$R$2292,13,0)</f>
        <v>2.8841999999999999</v>
      </c>
      <c r="M13" s="61">
        <f t="shared" si="4"/>
        <v>10</v>
      </c>
      <c r="N13" s="60">
        <f>VLOOKUP($A13,'Return Data'!$B$7:$R$2292,17,0)</f>
        <v>3.5682999999999998</v>
      </c>
      <c r="O13" s="61">
        <f t="shared" si="5"/>
        <v>5</v>
      </c>
      <c r="P13" s="60">
        <f>VLOOKUP($A13,'Return Data'!$B$7:$R$2292,14,0)</f>
        <v>5.7919</v>
      </c>
      <c r="Q13" s="61">
        <f t="shared" si="6"/>
        <v>8</v>
      </c>
      <c r="R13" s="60">
        <f>VLOOKUP($A13,'Return Data'!$B$7:$R$2292,16,0)</f>
        <v>7.6833</v>
      </c>
      <c r="S13" s="62">
        <f t="shared" si="7"/>
        <v>6</v>
      </c>
    </row>
    <row r="14" spans="1:19" x14ac:dyDescent="0.3">
      <c r="A14" s="77" t="s">
        <v>568</v>
      </c>
      <c r="B14" s="59">
        <f>VLOOKUP($A14,'Return Data'!$B$7:$R$2292,3,0)</f>
        <v>44882</v>
      </c>
      <c r="C14" s="60">
        <f>VLOOKUP($A14,'Return Data'!$B$7:$R$2292,4,0)</f>
        <v>26.931899999999999</v>
      </c>
      <c r="D14" s="60">
        <f>VLOOKUP($A14,'Return Data'!$B$7:$R$2292,9,0)</f>
        <v>7.9976000000000003</v>
      </c>
      <c r="E14" s="61">
        <f t="shared" si="0"/>
        <v>16</v>
      </c>
      <c r="F14" s="60">
        <f>VLOOKUP($A14,'Return Data'!$B$7:$R$2292,10,0)</f>
        <v>7.0267999999999997</v>
      </c>
      <c r="G14" s="61">
        <f t="shared" si="1"/>
        <v>1</v>
      </c>
      <c r="H14" s="60">
        <f>VLOOKUP($A14,'Return Data'!$B$7:$R$2292,11,0)</f>
        <v>6.3446999999999996</v>
      </c>
      <c r="I14" s="61">
        <f t="shared" si="2"/>
        <v>4</v>
      </c>
      <c r="J14" s="60">
        <f>VLOOKUP($A14,'Return Data'!$B$7:$R$2292,12,0)</f>
        <v>4.6878000000000002</v>
      </c>
      <c r="K14" s="61">
        <f t="shared" si="3"/>
        <v>2</v>
      </c>
      <c r="L14" s="60">
        <f>VLOOKUP($A14,'Return Data'!$B$7:$R$2292,13,0)</f>
        <v>3.7322000000000002</v>
      </c>
      <c r="M14" s="61">
        <f t="shared" si="4"/>
        <v>3</v>
      </c>
      <c r="N14" s="60">
        <f>VLOOKUP($A14,'Return Data'!$B$7:$R$2292,17,0)</f>
        <v>4.3678999999999997</v>
      </c>
      <c r="O14" s="61">
        <f t="shared" si="5"/>
        <v>2</v>
      </c>
      <c r="P14" s="60">
        <f>VLOOKUP($A14,'Return Data'!$B$7:$R$2292,14,0)</f>
        <v>6.0792999999999999</v>
      </c>
      <c r="Q14" s="61">
        <f t="shared" si="6"/>
        <v>3</v>
      </c>
      <c r="R14" s="60">
        <f>VLOOKUP($A14,'Return Data'!$B$7:$R$2292,16,0)</f>
        <v>7.9923999999999999</v>
      </c>
      <c r="S14" s="62">
        <f t="shared" si="7"/>
        <v>2</v>
      </c>
    </row>
    <row r="15" spans="1:19" x14ac:dyDescent="0.3">
      <c r="A15" s="77" t="s">
        <v>571</v>
      </c>
      <c r="B15" s="59">
        <f>VLOOKUP($A15,'Return Data'!$B$7:$R$2292,3,0)</f>
        <v>44882</v>
      </c>
      <c r="C15" s="60">
        <f>VLOOKUP($A15,'Return Data'!$B$7:$R$2292,4,0)</f>
        <v>20.3932</v>
      </c>
      <c r="D15" s="60">
        <f>VLOOKUP($A15,'Return Data'!$B$7:$R$2292,9,0)</f>
        <v>6.327</v>
      </c>
      <c r="E15" s="61">
        <f t="shared" si="0"/>
        <v>20</v>
      </c>
      <c r="F15" s="60">
        <f>VLOOKUP($A15,'Return Data'!$B$7:$R$2292,10,0)</f>
        <v>4.5374999999999996</v>
      </c>
      <c r="G15" s="61">
        <f t="shared" si="1"/>
        <v>7</v>
      </c>
      <c r="H15" s="60">
        <f>VLOOKUP($A15,'Return Data'!$B$7:$R$2292,11,0)</f>
        <v>4.8112000000000004</v>
      </c>
      <c r="I15" s="61">
        <f t="shared" si="2"/>
        <v>13</v>
      </c>
      <c r="J15" s="60">
        <f>VLOOKUP($A15,'Return Data'!$B$7:$R$2292,12,0)</f>
        <v>3.0710000000000002</v>
      </c>
      <c r="K15" s="61">
        <f t="shared" si="3"/>
        <v>7</v>
      </c>
      <c r="L15" s="60">
        <f>VLOOKUP($A15,'Return Data'!$B$7:$R$2292,13,0)</f>
        <v>3.2044999999999999</v>
      </c>
      <c r="M15" s="61">
        <f t="shared" si="4"/>
        <v>7</v>
      </c>
      <c r="N15" s="60">
        <f>VLOOKUP($A15,'Return Data'!$B$7:$R$2292,17,0)</f>
        <v>3.4695</v>
      </c>
      <c r="O15" s="61">
        <f t="shared" si="5"/>
        <v>9</v>
      </c>
      <c r="P15" s="60">
        <f>VLOOKUP($A15,'Return Data'!$B$7:$R$2292,14,0)</f>
        <v>5.8049999999999997</v>
      </c>
      <c r="Q15" s="61">
        <f t="shared" si="6"/>
        <v>7</v>
      </c>
      <c r="R15" s="60">
        <f>VLOOKUP($A15,'Return Data'!$B$7:$R$2292,16,0)</f>
        <v>7.6197999999999997</v>
      </c>
      <c r="S15" s="62">
        <f t="shared" si="7"/>
        <v>7</v>
      </c>
    </row>
    <row r="16" spans="1:19" x14ac:dyDescent="0.3">
      <c r="A16" s="77" t="s">
        <v>574</v>
      </c>
      <c r="B16" s="59">
        <f>VLOOKUP($A16,'Return Data'!$B$7:$R$2292,3,0)</f>
        <v>44882</v>
      </c>
      <c r="C16" s="60">
        <f>VLOOKUP($A16,'Return Data'!$B$7:$R$2292,4,0)</f>
        <v>1869.8880999999999</v>
      </c>
      <c r="D16" s="60">
        <f>VLOOKUP($A16,'Return Data'!$B$7:$R$2292,9,0)</f>
        <v>9.4039999999999999</v>
      </c>
      <c r="E16" s="61">
        <f t="shared" si="0"/>
        <v>10</v>
      </c>
      <c r="F16" s="60">
        <f>VLOOKUP($A16,'Return Data'!$B$7:$R$2292,10,0)</f>
        <v>3.4676</v>
      </c>
      <c r="G16" s="61">
        <f t="shared" si="1"/>
        <v>14</v>
      </c>
      <c r="H16" s="60">
        <f>VLOOKUP($A16,'Return Data'!$B$7:$R$2292,11,0)</f>
        <v>4.7363999999999997</v>
      </c>
      <c r="I16" s="61">
        <f t="shared" si="2"/>
        <v>16</v>
      </c>
      <c r="J16" s="60">
        <f>VLOOKUP($A16,'Return Data'!$B$7:$R$2292,12,0)</f>
        <v>8.5099999999999995E-2</v>
      </c>
      <c r="K16" s="61">
        <f t="shared" si="3"/>
        <v>20</v>
      </c>
      <c r="L16" s="60">
        <f>VLOOKUP($A16,'Return Data'!$B$7:$R$2292,13,0)</f>
        <v>0.3705</v>
      </c>
      <c r="M16" s="61">
        <f t="shared" si="4"/>
        <v>20</v>
      </c>
      <c r="N16" s="60">
        <f>VLOOKUP($A16,'Return Data'!$B$7:$R$2292,17,0)</f>
        <v>1.9232</v>
      </c>
      <c r="O16" s="61">
        <f t="shared" si="5"/>
        <v>17</v>
      </c>
      <c r="P16" s="60">
        <f>VLOOKUP($A16,'Return Data'!$B$7:$R$2292,14,0)</f>
        <v>4.4166999999999996</v>
      </c>
      <c r="Q16" s="61">
        <f t="shared" si="6"/>
        <v>17</v>
      </c>
      <c r="R16" s="60">
        <f>VLOOKUP($A16,'Return Data'!$B$7:$R$2292,16,0)</f>
        <v>6.5327000000000002</v>
      </c>
      <c r="S16" s="62">
        <f t="shared" si="7"/>
        <v>17</v>
      </c>
    </row>
    <row r="17" spans="1:19" x14ac:dyDescent="0.3">
      <c r="A17" s="77" t="s">
        <v>576</v>
      </c>
      <c r="B17" s="59">
        <f>VLOOKUP($A17,'Return Data'!$B$7:$R$2292,3,0)</f>
        <v>44882</v>
      </c>
      <c r="C17" s="60">
        <f>VLOOKUP($A17,'Return Data'!$B$7:$R$2292,4,0)</f>
        <v>53.967300000000002</v>
      </c>
      <c r="D17" s="60">
        <f>VLOOKUP($A17,'Return Data'!$B$7:$R$2292,9,0)</f>
        <v>10.6151</v>
      </c>
      <c r="E17" s="61">
        <f t="shared" si="0"/>
        <v>5</v>
      </c>
      <c r="F17" s="60">
        <f>VLOOKUP($A17,'Return Data'!$B$7:$R$2292,10,0)</f>
        <v>6.0182000000000002</v>
      </c>
      <c r="G17" s="61">
        <f t="shared" si="1"/>
        <v>2</v>
      </c>
      <c r="H17" s="60">
        <f>VLOOKUP($A17,'Return Data'!$B$7:$R$2292,11,0)</f>
        <v>6.1197999999999997</v>
      </c>
      <c r="I17" s="61">
        <f t="shared" si="2"/>
        <v>5</v>
      </c>
      <c r="J17" s="60">
        <f>VLOOKUP($A17,'Return Data'!$B$7:$R$2292,12,0)</f>
        <v>3.47</v>
      </c>
      <c r="K17" s="61">
        <f t="shared" si="3"/>
        <v>5</v>
      </c>
      <c r="L17" s="60">
        <f>VLOOKUP($A17,'Return Data'!$B$7:$R$2292,13,0)</f>
        <v>3.3283999999999998</v>
      </c>
      <c r="M17" s="61">
        <f t="shared" si="4"/>
        <v>5</v>
      </c>
      <c r="N17" s="60">
        <f>VLOOKUP($A17,'Return Data'!$B$7:$R$2292,17,0)</f>
        <v>3.8866000000000001</v>
      </c>
      <c r="O17" s="61">
        <f t="shared" si="5"/>
        <v>3</v>
      </c>
      <c r="P17" s="60">
        <f>VLOOKUP($A17,'Return Data'!$B$7:$R$2292,14,0)</f>
        <v>6.0232999999999999</v>
      </c>
      <c r="Q17" s="61">
        <f t="shared" si="6"/>
        <v>4</v>
      </c>
      <c r="R17" s="60">
        <f>VLOOKUP($A17,'Return Data'!$B$7:$R$2292,16,0)</f>
        <v>7.3078000000000003</v>
      </c>
      <c r="S17" s="62">
        <f t="shared" si="7"/>
        <v>13</v>
      </c>
    </row>
    <row r="18" spans="1:19" x14ac:dyDescent="0.3">
      <c r="A18" s="77" t="s">
        <v>579</v>
      </c>
      <c r="B18" s="59">
        <f>VLOOKUP($A18,'Return Data'!$B$7:$R$2292,3,0)</f>
        <v>44882</v>
      </c>
      <c r="C18" s="60">
        <f>VLOOKUP($A18,'Return Data'!$B$7:$R$2292,4,0)</f>
        <v>20.189900000000002</v>
      </c>
      <c r="D18" s="60">
        <f>VLOOKUP($A18,'Return Data'!$B$7:$R$2292,9,0)</f>
        <v>12.863799999999999</v>
      </c>
      <c r="E18" s="61">
        <f t="shared" si="0"/>
        <v>4</v>
      </c>
      <c r="F18" s="60">
        <f>VLOOKUP($A18,'Return Data'!$B$7:$R$2292,10,0)</f>
        <v>2.2170999999999998</v>
      </c>
      <c r="G18" s="61">
        <f t="shared" si="1"/>
        <v>20</v>
      </c>
      <c r="H18" s="60">
        <f>VLOOKUP($A18,'Return Data'!$B$7:$R$2292,11,0)</f>
        <v>5.2668999999999997</v>
      </c>
      <c r="I18" s="61">
        <f t="shared" si="2"/>
        <v>7</v>
      </c>
      <c r="J18" s="60">
        <f>VLOOKUP($A18,'Return Data'!$B$7:$R$2292,12,0)</f>
        <v>0.3246</v>
      </c>
      <c r="K18" s="61">
        <f t="shared" si="3"/>
        <v>19</v>
      </c>
      <c r="L18" s="60">
        <f>VLOOKUP($A18,'Return Data'!$B$7:$R$2292,13,0)</f>
        <v>1.2294</v>
      </c>
      <c r="M18" s="61">
        <f t="shared" si="4"/>
        <v>19</v>
      </c>
      <c r="N18" s="60">
        <f>VLOOKUP($A18,'Return Data'!$B$7:$R$2292,17,0)</f>
        <v>2.3569</v>
      </c>
      <c r="O18" s="61">
        <f t="shared" si="5"/>
        <v>16</v>
      </c>
      <c r="P18" s="60">
        <f>VLOOKUP($A18,'Return Data'!$B$7:$R$2292,14,0)</f>
        <v>4.8856999999999999</v>
      </c>
      <c r="Q18" s="61">
        <f t="shared" si="6"/>
        <v>14</v>
      </c>
      <c r="R18" s="60">
        <f>VLOOKUP($A18,'Return Data'!$B$7:$R$2292,16,0)</f>
        <v>4.7404999999999999</v>
      </c>
      <c r="S18" s="62">
        <f t="shared" si="7"/>
        <v>20</v>
      </c>
    </row>
    <row r="19" spans="1:19" x14ac:dyDescent="0.3">
      <c r="A19" s="77" t="s">
        <v>580</v>
      </c>
      <c r="B19" s="59">
        <f>VLOOKUP($A19,'Return Data'!$B$7:$R$2292,3,0)</f>
        <v>44882</v>
      </c>
      <c r="C19" s="60">
        <f>VLOOKUP($A19,'Return Data'!$B$7:$R$2292,4,0)</f>
        <v>28.791399999999999</v>
      </c>
      <c r="D19" s="60">
        <f>VLOOKUP($A19,'Return Data'!$B$7:$R$2292,9,0)</f>
        <v>8.9540000000000006</v>
      </c>
      <c r="E19" s="61">
        <f t="shared" si="0"/>
        <v>12</v>
      </c>
      <c r="F19" s="60">
        <f>VLOOKUP($A19,'Return Data'!$B$7:$R$2292,10,0)</f>
        <v>2.9192</v>
      </c>
      <c r="G19" s="61">
        <f t="shared" si="1"/>
        <v>18</v>
      </c>
      <c r="H19" s="60">
        <f>VLOOKUP($A19,'Return Data'!$B$7:$R$2292,11,0)</f>
        <v>4.1702000000000004</v>
      </c>
      <c r="I19" s="61">
        <f t="shared" si="2"/>
        <v>20</v>
      </c>
      <c r="J19" s="60">
        <f>VLOOKUP($A19,'Return Data'!$B$7:$R$2292,12,0)</f>
        <v>2.6602999999999999</v>
      </c>
      <c r="K19" s="61">
        <f t="shared" si="3"/>
        <v>13</v>
      </c>
      <c r="L19" s="60">
        <f>VLOOKUP($A19,'Return Data'!$B$7:$R$2292,13,0)</f>
        <v>2.7166999999999999</v>
      </c>
      <c r="M19" s="61">
        <f t="shared" si="4"/>
        <v>14</v>
      </c>
      <c r="N19" s="60">
        <f>VLOOKUP($A19,'Return Data'!$B$7:$R$2292,17,0)</f>
        <v>2.7437</v>
      </c>
      <c r="O19" s="61">
        <f t="shared" si="5"/>
        <v>14</v>
      </c>
      <c r="P19" s="60">
        <f>VLOOKUP($A19,'Return Data'!$B$7:$R$2292,14,0)</f>
        <v>4.6368</v>
      </c>
      <c r="Q19" s="61">
        <f t="shared" si="6"/>
        <v>15</v>
      </c>
      <c r="R19" s="60">
        <f>VLOOKUP($A19,'Return Data'!$B$7:$R$2292,16,0)</f>
        <v>7.0702999999999996</v>
      </c>
      <c r="S19" s="62">
        <f t="shared" si="7"/>
        <v>15</v>
      </c>
    </row>
    <row r="20" spans="1:19" x14ac:dyDescent="0.3">
      <c r="A20" s="77" t="s">
        <v>582</v>
      </c>
      <c r="B20" s="59">
        <f>VLOOKUP($A20,'Return Data'!$B$7:$R$2292,3,0)</f>
        <v>44882</v>
      </c>
      <c r="C20" s="60">
        <f>VLOOKUP($A20,'Return Data'!$B$7:$R$2292,4,0)</f>
        <v>17.116900000000001</v>
      </c>
      <c r="D20" s="60">
        <f>VLOOKUP($A20,'Return Data'!$B$7:$R$2292,9,0)</f>
        <v>10.0733</v>
      </c>
      <c r="E20" s="61">
        <f t="shared" si="0"/>
        <v>8</v>
      </c>
      <c r="F20" s="60">
        <f>VLOOKUP($A20,'Return Data'!$B$7:$R$2292,10,0)</f>
        <v>4.0792000000000002</v>
      </c>
      <c r="G20" s="61">
        <f t="shared" si="1"/>
        <v>9</v>
      </c>
      <c r="H20" s="60">
        <f>VLOOKUP($A20,'Return Data'!$B$7:$R$2292,11,0)</f>
        <v>5.1776</v>
      </c>
      <c r="I20" s="61">
        <f t="shared" si="2"/>
        <v>9</v>
      </c>
      <c r="J20" s="60">
        <f>VLOOKUP($A20,'Return Data'!$B$7:$R$2292,12,0)</f>
        <v>2.5747</v>
      </c>
      <c r="K20" s="61">
        <f t="shared" si="3"/>
        <v>14</v>
      </c>
      <c r="L20" s="60">
        <f>VLOOKUP($A20,'Return Data'!$B$7:$R$2292,13,0)</f>
        <v>2.8172000000000001</v>
      </c>
      <c r="M20" s="61">
        <f t="shared" si="4"/>
        <v>12</v>
      </c>
      <c r="N20" s="60">
        <f>VLOOKUP($A20,'Return Data'!$B$7:$R$2292,17,0)</f>
        <v>3.4931999999999999</v>
      </c>
      <c r="O20" s="61">
        <f t="shared" si="5"/>
        <v>8</v>
      </c>
      <c r="P20" s="60">
        <f>VLOOKUP($A20,'Return Data'!$B$7:$R$2292,14,0)</f>
        <v>5.8068999999999997</v>
      </c>
      <c r="Q20" s="61">
        <f t="shared" si="6"/>
        <v>6</v>
      </c>
      <c r="R20" s="60">
        <f>VLOOKUP($A20,'Return Data'!$B$7:$R$2292,16,0)</f>
        <v>7.4139999999999997</v>
      </c>
      <c r="S20" s="62">
        <f t="shared" si="7"/>
        <v>11</v>
      </c>
    </row>
    <row r="21" spans="1:19" x14ac:dyDescent="0.3">
      <c r="A21" s="77" t="s">
        <v>584</v>
      </c>
      <c r="B21" s="59">
        <f>VLOOKUP($A21,'Return Data'!$B$7:$R$2292,3,0)</f>
        <v>44882</v>
      </c>
      <c r="C21" s="60">
        <f>VLOOKUP($A21,'Return Data'!$B$7:$R$2292,4,0)</f>
        <v>20.167999999999999</v>
      </c>
      <c r="D21" s="60">
        <f>VLOOKUP($A21,'Return Data'!$B$7:$R$2292,9,0)</f>
        <v>9.2791999999999994</v>
      </c>
      <c r="E21" s="61">
        <f t="shared" si="0"/>
        <v>11</v>
      </c>
      <c r="F21" s="60">
        <f>VLOOKUP($A21,'Return Data'!$B$7:$R$2292,10,0)</f>
        <v>3.1387</v>
      </c>
      <c r="G21" s="61">
        <f t="shared" si="1"/>
        <v>16</v>
      </c>
      <c r="H21" s="60">
        <f>VLOOKUP($A21,'Return Data'!$B$7:$R$2292,11,0)</f>
        <v>4.3688000000000002</v>
      </c>
      <c r="I21" s="61">
        <f t="shared" si="2"/>
        <v>19</v>
      </c>
      <c r="J21" s="60">
        <f>VLOOKUP($A21,'Return Data'!$B$7:$R$2292,12,0)</f>
        <v>2.7446999999999999</v>
      </c>
      <c r="K21" s="61">
        <f t="shared" si="3"/>
        <v>11</v>
      </c>
      <c r="L21" s="60">
        <f>VLOOKUP($A21,'Return Data'!$B$7:$R$2292,13,0)</f>
        <v>2.7423000000000002</v>
      </c>
      <c r="M21" s="61">
        <f t="shared" si="4"/>
        <v>13</v>
      </c>
      <c r="N21" s="60">
        <f>VLOOKUP($A21,'Return Data'!$B$7:$R$2292,17,0)</f>
        <v>3.3586</v>
      </c>
      <c r="O21" s="61">
        <f t="shared" si="5"/>
        <v>11</v>
      </c>
      <c r="P21" s="60">
        <f>VLOOKUP($A21,'Return Data'!$B$7:$R$2292,14,0)</f>
        <v>5.5163000000000002</v>
      </c>
      <c r="Q21" s="61">
        <f t="shared" si="6"/>
        <v>10</v>
      </c>
      <c r="R21" s="60">
        <f>VLOOKUP($A21,'Return Data'!$B$7:$R$2292,16,0)</f>
        <v>7.4988999999999999</v>
      </c>
      <c r="S21" s="62">
        <f t="shared" si="7"/>
        <v>8</v>
      </c>
    </row>
    <row r="22" spans="1:19" x14ac:dyDescent="0.3">
      <c r="A22" s="77" t="s">
        <v>587</v>
      </c>
      <c r="B22" s="59">
        <f>VLOOKUP($A22,'Return Data'!$B$7:$R$2292,3,0)</f>
        <v>44882</v>
      </c>
      <c r="C22" s="60">
        <f>VLOOKUP($A22,'Return Data'!$B$7:$R$2292,4,0)</f>
        <v>2578.3121000000001</v>
      </c>
      <c r="D22" s="60">
        <f>VLOOKUP($A22,'Return Data'!$B$7:$R$2292,9,0)</f>
        <v>8.4720999999999993</v>
      </c>
      <c r="E22" s="61">
        <f t="shared" si="0"/>
        <v>13</v>
      </c>
      <c r="F22" s="60">
        <f>VLOOKUP($A22,'Return Data'!$B$7:$R$2292,10,0)</f>
        <v>3.8746999999999998</v>
      </c>
      <c r="G22" s="61">
        <f t="shared" si="1"/>
        <v>11</v>
      </c>
      <c r="H22" s="60">
        <f>VLOOKUP($A22,'Return Data'!$B$7:$R$2292,11,0)</f>
        <v>4.5865</v>
      </c>
      <c r="I22" s="61">
        <f t="shared" si="2"/>
        <v>17</v>
      </c>
      <c r="J22" s="60">
        <f>VLOOKUP($A22,'Return Data'!$B$7:$R$2292,12,0)</f>
        <v>2.1040999999999999</v>
      </c>
      <c r="K22" s="61">
        <f t="shared" si="3"/>
        <v>18</v>
      </c>
      <c r="L22" s="60">
        <f>VLOOKUP($A22,'Return Data'!$B$7:$R$2292,13,0)</f>
        <v>2.3140999999999998</v>
      </c>
      <c r="M22" s="61">
        <f t="shared" si="4"/>
        <v>18</v>
      </c>
      <c r="N22" s="60">
        <f>VLOOKUP($A22,'Return Data'!$B$7:$R$2292,17,0)</f>
        <v>2.7353000000000001</v>
      </c>
      <c r="O22" s="61">
        <f t="shared" si="5"/>
        <v>15</v>
      </c>
      <c r="P22" s="60">
        <f>VLOOKUP($A22,'Return Data'!$B$7:$R$2292,14,0)</f>
        <v>5.1696</v>
      </c>
      <c r="Q22" s="61">
        <f t="shared" si="6"/>
        <v>13</v>
      </c>
      <c r="R22" s="60">
        <f>VLOOKUP($A22,'Return Data'!$B$7:$R$2292,16,0)</f>
        <v>7.4889000000000001</v>
      </c>
      <c r="S22" s="62">
        <f t="shared" si="7"/>
        <v>9</v>
      </c>
    </row>
    <row r="23" spans="1:19" x14ac:dyDescent="0.3">
      <c r="A23" s="77" t="s">
        <v>588</v>
      </c>
      <c r="B23" s="59">
        <f>VLOOKUP($A23,'Return Data'!$B$7:$R$2292,3,0)</f>
        <v>44882</v>
      </c>
      <c r="C23" s="60">
        <f>VLOOKUP($A23,'Return Data'!$B$7:$R$2292,4,0)</f>
        <v>35.450899999999997</v>
      </c>
      <c r="D23" s="60">
        <f>VLOOKUP($A23,'Return Data'!$B$7:$R$2292,9,0)</f>
        <v>9.9001999999999999</v>
      </c>
      <c r="E23" s="61">
        <f t="shared" si="0"/>
        <v>9</v>
      </c>
      <c r="F23" s="60">
        <f>VLOOKUP($A23,'Return Data'!$B$7:$R$2292,10,0)</f>
        <v>3.5762</v>
      </c>
      <c r="G23" s="61">
        <f t="shared" si="1"/>
        <v>13</v>
      </c>
      <c r="H23" s="60">
        <f>VLOOKUP($A23,'Return Data'!$B$7:$R$2292,11,0)</f>
        <v>5.0435999999999996</v>
      </c>
      <c r="I23" s="61">
        <f t="shared" si="2"/>
        <v>12</v>
      </c>
      <c r="J23" s="60">
        <f>VLOOKUP($A23,'Return Data'!$B$7:$R$2292,12,0)</f>
        <v>2.2835000000000001</v>
      </c>
      <c r="K23" s="61">
        <f t="shared" si="3"/>
        <v>16</v>
      </c>
      <c r="L23" s="60">
        <f>VLOOKUP($A23,'Return Data'!$B$7:$R$2292,13,0)</f>
        <v>2.609</v>
      </c>
      <c r="M23" s="61">
        <f t="shared" si="4"/>
        <v>15</v>
      </c>
      <c r="N23" s="60">
        <f>VLOOKUP($A23,'Return Data'!$B$7:$R$2292,17,0)</f>
        <v>2.8458999999999999</v>
      </c>
      <c r="O23" s="61">
        <f t="shared" si="5"/>
        <v>13</v>
      </c>
      <c r="P23" s="60">
        <f>VLOOKUP($A23,'Return Data'!$B$7:$R$2292,14,0)</f>
        <v>4.4356</v>
      </c>
      <c r="Q23" s="61">
        <f t="shared" si="6"/>
        <v>16</v>
      </c>
      <c r="R23" s="60">
        <f>VLOOKUP($A23,'Return Data'!$B$7:$R$2292,16,0)</f>
        <v>7.3289999999999997</v>
      </c>
      <c r="S23" s="62">
        <f t="shared" si="7"/>
        <v>12</v>
      </c>
    </row>
    <row r="24" spans="1:19" x14ac:dyDescent="0.3">
      <c r="A24" s="77" t="s">
        <v>591</v>
      </c>
      <c r="B24" s="59">
        <f>VLOOKUP($A24,'Return Data'!$B$7:$R$2292,3,0)</f>
        <v>44882</v>
      </c>
      <c r="C24" s="60">
        <f>VLOOKUP($A24,'Return Data'!$B$7:$R$2292,4,0)</f>
        <v>11.8779</v>
      </c>
      <c r="D24" s="60">
        <f>VLOOKUP($A24,'Return Data'!$B$7:$R$2292,9,0)</f>
        <v>7.4215</v>
      </c>
      <c r="E24" s="61">
        <f t="shared" si="0"/>
        <v>18</v>
      </c>
      <c r="F24" s="60">
        <f>VLOOKUP($A24,'Return Data'!$B$7:$R$2292,10,0)</f>
        <v>3.9434</v>
      </c>
      <c r="G24" s="61">
        <f t="shared" si="1"/>
        <v>10</v>
      </c>
      <c r="H24" s="60">
        <f>VLOOKUP($A24,'Return Data'!$B$7:$R$2292,11,0)</f>
        <v>4.8014000000000001</v>
      </c>
      <c r="I24" s="61">
        <f t="shared" si="2"/>
        <v>15</v>
      </c>
      <c r="J24" s="60">
        <f>VLOOKUP($A24,'Return Data'!$B$7:$R$2292,12,0)</f>
        <v>2.1979000000000002</v>
      </c>
      <c r="K24" s="61">
        <f t="shared" si="3"/>
        <v>17</v>
      </c>
      <c r="L24" s="60">
        <f>VLOOKUP($A24,'Return Data'!$B$7:$R$2292,13,0)</f>
        <v>2.4416000000000002</v>
      </c>
      <c r="M24" s="61">
        <f t="shared" si="4"/>
        <v>17</v>
      </c>
      <c r="N24" s="60"/>
      <c r="O24" s="61"/>
      <c r="P24" s="60"/>
      <c r="Q24" s="61"/>
      <c r="R24" s="60">
        <f>VLOOKUP($A24,'Return Data'!$B$7:$R$2292,16,0)</f>
        <v>5.6955</v>
      </c>
      <c r="S24" s="62">
        <f t="shared" si="7"/>
        <v>19</v>
      </c>
    </row>
    <row r="25" spans="1:19" x14ac:dyDescent="0.3">
      <c r="A25" s="77" t="s">
        <v>593</v>
      </c>
      <c r="B25" s="59">
        <f>VLOOKUP($A25,'Return Data'!$B$7:$R$2292,3,0)</f>
        <v>44882</v>
      </c>
      <c r="C25" s="60">
        <f>VLOOKUP($A25,'Return Data'!$B$7:$R$2292,4,0)</f>
        <v>18.155999999999999</v>
      </c>
      <c r="D25" s="60">
        <f>VLOOKUP($A25,'Return Data'!$B$7:$R$2292,9,0)</f>
        <v>14.315799999999999</v>
      </c>
      <c r="E25" s="61">
        <f t="shared" si="0"/>
        <v>3</v>
      </c>
      <c r="F25" s="60">
        <f>VLOOKUP($A25,'Return Data'!$B$7:$R$2292,10,0)</f>
        <v>2.5931999999999999</v>
      </c>
      <c r="G25" s="61">
        <f t="shared" si="1"/>
        <v>19</v>
      </c>
      <c r="H25" s="60">
        <f>VLOOKUP($A25,'Return Data'!$B$7:$R$2292,11,0)</f>
        <v>6.4039999999999999</v>
      </c>
      <c r="I25" s="61">
        <f t="shared" si="2"/>
        <v>3</v>
      </c>
      <c r="J25" s="60">
        <f>VLOOKUP($A25,'Return Data'!$B$7:$R$2292,12,0)</f>
        <v>12.101900000000001</v>
      </c>
      <c r="K25" s="61">
        <f t="shared" si="3"/>
        <v>1</v>
      </c>
      <c r="L25" s="60">
        <f>VLOOKUP($A25,'Return Data'!$B$7:$R$2292,13,0)</f>
        <v>9.9749999999999996</v>
      </c>
      <c r="M25" s="61">
        <f t="shared" si="4"/>
        <v>1</v>
      </c>
      <c r="N25" s="60">
        <f>VLOOKUP($A25,'Return Data'!$B$7:$R$2292,17,0)</f>
        <v>6.3699000000000003</v>
      </c>
      <c r="O25" s="61">
        <f>RANK(N25,N$8:N$27,0)</f>
        <v>1</v>
      </c>
      <c r="P25" s="60">
        <f>VLOOKUP($A25,'Return Data'!$B$7:$R$2292,14,0)</f>
        <v>7.2534999999999998</v>
      </c>
      <c r="Q25" s="61">
        <f>RANK(P25,P$8:P$27,0)</f>
        <v>1</v>
      </c>
      <c r="R25" s="60">
        <f>VLOOKUP($A25,'Return Data'!$B$7:$R$2292,16,0)</f>
        <v>7.0191999999999997</v>
      </c>
      <c r="S25" s="62">
        <f t="shared" si="7"/>
        <v>16</v>
      </c>
    </row>
    <row r="26" spans="1:19" x14ac:dyDescent="0.3">
      <c r="A26" s="77" t="s">
        <v>692</v>
      </c>
      <c r="B26" s="59">
        <f>VLOOKUP($A26,'Return Data'!$B$7:$R$2292,3,0)</f>
        <v>44882</v>
      </c>
      <c r="C26" s="60">
        <f>VLOOKUP($A26,'Return Data'!$B$7:$R$2292,4,0)</f>
        <v>1197.7306000000001</v>
      </c>
      <c r="D26" s="60">
        <f>VLOOKUP($A26,'Return Data'!$B$7:$R$2292,9,0)</f>
        <v>6.9035000000000002</v>
      </c>
      <c r="E26" s="61">
        <f t="shared" si="0"/>
        <v>19</v>
      </c>
      <c r="F26" s="60">
        <f>VLOOKUP($A26,'Return Data'!$B$7:$R$2292,10,0)</f>
        <v>5.2206999999999999</v>
      </c>
      <c r="G26" s="61">
        <f t="shared" si="1"/>
        <v>4</v>
      </c>
      <c r="H26" s="60">
        <f>VLOOKUP($A26,'Return Data'!$B$7:$R$2292,11,0)</f>
        <v>5.5321999999999996</v>
      </c>
      <c r="I26" s="61">
        <f t="shared" si="2"/>
        <v>6</v>
      </c>
      <c r="J26" s="60">
        <f>VLOOKUP($A26,'Return Data'!$B$7:$R$2292,12,0)</f>
        <v>3.7997999999999998</v>
      </c>
      <c r="K26" s="61">
        <f t="shared" si="3"/>
        <v>3</v>
      </c>
      <c r="L26" s="60">
        <f>VLOOKUP($A26,'Return Data'!$B$7:$R$2292,13,0)</f>
        <v>3.9018000000000002</v>
      </c>
      <c r="M26" s="61">
        <f t="shared" ref="M26:M27" si="8">RANK(L26,L$8:L$27,0)</f>
        <v>2</v>
      </c>
      <c r="N26" s="60"/>
      <c r="O26" s="61"/>
      <c r="P26" s="60"/>
      <c r="Q26" s="61"/>
      <c r="R26" s="60">
        <f>VLOOKUP($A26,'Return Data'!$B$7:$R$2292,16,0)</f>
        <v>6.4306000000000001</v>
      </c>
      <c r="S26" s="62">
        <f t="shared" si="7"/>
        <v>18</v>
      </c>
    </row>
    <row r="27" spans="1:19" x14ac:dyDescent="0.3">
      <c r="A27" s="77" t="s">
        <v>693</v>
      </c>
      <c r="B27" s="59">
        <f>VLOOKUP($A27,'Return Data'!$B$7:$R$2292,3,0)</f>
        <v>44882</v>
      </c>
      <c r="C27" s="60">
        <f>VLOOKUP($A27,'Return Data'!$B$7:$R$2292,4,0)</f>
        <v>1223.4360999999999</v>
      </c>
      <c r="D27" s="60">
        <f>VLOOKUP($A27,'Return Data'!$B$7:$R$2292,9,0)</f>
        <v>20.0853</v>
      </c>
      <c r="E27" s="61">
        <f t="shared" si="0"/>
        <v>1</v>
      </c>
      <c r="F27" s="60">
        <f>VLOOKUP($A27,'Return Data'!$B$7:$R$2292,10,0)</f>
        <v>5.9378000000000002</v>
      </c>
      <c r="G27" s="61">
        <f t="shared" si="1"/>
        <v>3</v>
      </c>
      <c r="H27" s="60">
        <f>VLOOKUP($A27,'Return Data'!$B$7:$R$2292,11,0)</f>
        <v>9.2965999999999998</v>
      </c>
      <c r="I27" s="61">
        <f t="shared" si="2"/>
        <v>1</v>
      </c>
      <c r="J27" s="60">
        <f>VLOOKUP($A27,'Return Data'!$B$7:$R$2292,12,0)</f>
        <v>2.8586999999999998</v>
      </c>
      <c r="K27" s="61">
        <f t="shared" si="3"/>
        <v>9</v>
      </c>
      <c r="L27" s="60">
        <f>VLOOKUP($A27,'Return Data'!$B$7:$R$2292,13,0)</f>
        <v>3.1745999999999999</v>
      </c>
      <c r="M27" s="61">
        <f t="shared" si="8"/>
        <v>8</v>
      </c>
      <c r="N27" s="60"/>
      <c r="O27" s="61"/>
      <c r="P27" s="60"/>
      <c r="Q27" s="61"/>
      <c r="R27" s="60">
        <f>VLOOKUP($A27,'Return Data'!$B$7:$R$2292,16,0)</f>
        <v>7.2167000000000003</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10.278365000000001</v>
      </c>
      <c r="E29" s="83"/>
      <c r="F29" s="84">
        <f>AVERAGE(F8:F27)</f>
        <v>4.1134399999999989</v>
      </c>
      <c r="G29" s="83"/>
      <c r="H29" s="84">
        <f>AVERAGE(H8:H27)</f>
        <v>5.4636299999999993</v>
      </c>
      <c r="I29" s="83"/>
      <c r="J29" s="84">
        <f>AVERAGE(J8:J27)</f>
        <v>3.1167949999999998</v>
      </c>
      <c r="K29" s="83"/>
      <c r="L29" s="84">
        <f>AVERAGE(L8:L27)</f>
        <v>3.1261549999999998</v>
      </c>
      <c r="M29" s="83"/>
      <c r="N29" s="84">
        <f>AVERAGE(N8:N27)</f>
        <v>3.4379117647058828</v>
      </c>
      <c r="O29" s="83"/>
      <c r="P29" s="84">
        <f>AVERAGE(P8:P27)</f>
        <v>5.5731058823529409</v>
      </c>
      <c r="Q29" s="83"/>
      <c r="R29" s="84">
        <f>AVERAGE(R8:R27)</f>
        <v>7.1965400000000006</v>
      </c>
      <c r="S29" s="85"/>
    </row>
    <row r="30" spans="1:19" x14ac:dyDescent="0.3">
      <c r="A30" s="82" t="s">
        <v>28</v>
      </c>
      <c r="B30" s="83"/>
      <c r="C30" s="83"/>
      <c r="D30" s="84">
        <f>MIN(D8:D27)</f>
        <v>6.327</v>
      </c>
      <c r="E30" s="83"/>
      <c r="F30" s="84">
        <f>MIN(F8:F27)</f>
        <v>2.2170999999999998</v>
      </c>
      <c r="G30" s="83"/>
      <c r="H30" s="84">
        <f>MIN(H8:H27)</f>
        <v>4.1702000000000004</v>
      </c>
      <c r="I30" s="83"/>
      <c r="J30" s="84">
        <f>MIN(J8:J27)</f>
        <v>8.5099999999999995E-2</v>
      </c>
      <c r="K30" s="83"/>
      <c r="L30" s="84">
        <f>MIN(L8:L27)</f>
        <v>0.3705</v>
      </c>
      <c r="M30" s="83"/>
      <c r="N30" s="84">
        <f>MIN(N8:N27)</f>
        <v>1.9232</v>
      </c>
      <c r="O30" s="83"/>
      <c r="P30" s="84">
        <f>MIN(P8:P27)</f>
        <v>4.4166999999999996</v>
      </c>
      <c r="Q30" s="83"/>
      <c r="R30" s="84">
        <f>MIN(R8:R27)</f>
        <v>4.7404999999999999</v>
      </c>
      <c r="S30" s="85"/>
    </row>
    <row r="31" spans="1:19" ht="15" thickBot="1" x14ac:dyDescent="0.35">
      <c r="A31" s="86" t="s">
        <v>29</v>
      </c>
      <c r="B31" s="87"/>
      <c r="C31" s="87"/>
      <c r="D31" s="88">
        <f>MAX(D8:D27)</f>
        <v>20.0853</v>
      </c>
      <c r="E31" s="87"/>
      <c r="F31" s="88">
        <f>MAX(F8:F27)</f>
        <v>7.0267999999999997</v>
      </c>
      <c r="G31" s="87"/>
      <c r="H31" s="88">
        <f>MAX(H8:H27)</f>
        <v>9.2965999999999998</v>
      </c>
      <c r="I31" s="87"/>
      <c r="J31" s="88">
        <f>MAX(J8:J27)</f>
        <v>12.101900000000001</v>
      </c>
      <c r="K31" s="87"/>
      <c r="L31" s="88">
        <f>MAX(L8:L27)</f>
        <v>9.9749999999999996</v>
      </c>
      <c r="M31" s="87"/>
      <c r="N31" s="88">
        <f>MAX(N8:N27)</f>
        <v>6.3699000000000003</v>
      </c>
      <c r="O31" s="87"/>
      <c r="P31" s="88">
        <f>MAX(P8:P27)</f>
        <v>7.2534999999999998</v>
      </c>
      <c r="Q31" s="87"/>
      <c r="R31" s="88">
        <f>MAX(R8:R27)</f>
        <v>8.0215999999999994</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44882</v>
      </c>
      <c r="C8" s="60">
        <f>VLOOKUP($A8,'Return Data'!$B$7:$R$2292,4,0)</f>
        <v>48.374600000000001</v>
      </c>
      <c r="D8" s="60">
        <f>VLOOKUP($A8,'Return Data'!$B$7:$R$2292,9,0)</f>
        <v>67.424099999999996</v>
      </c>
      <c r="E8" s="61">
        <f>RANK(D8,D$8:D$18,0)</f>
        <v>9</v>
      </c>
      <c r="F8" s="60">
        <f>VLOOKUP($A8,'Return Data'!$B$7:$R$2292,10,0)</f>
        <v>8.4309999999999992</v>
      </c>
      <c r="G8" s="61">
        <f>RANK(F8,F$8:F$18,0)</f>
        <v>6</v>
      </c>
      <c r="H8" s="60">
        <f>VLOOKUP($A8,'Return Data'!$B$7:$R$2292,11,0)</f>
        <v>10.481299999999999</v>
      </c>
      <c r="I8" s="61">
        <f>RANK(H8,H$8:H$18,0)</f>
        <v>8</v>
      </c>
      <c r="J8" s="60">
        <f>VLOOKUP($A8,'Return Data'!$B$7:$R$2292,12,0)</f>
        <v>7.2028999999999996</v>
      </c>
      <c r="K8" s="61">
        <f>RANK(J8,J$8:J$18,0)</f>
        <v>5</v>
      </c>
      <c r="L8" s="60">
        <f>VLOOKUP($A8,'Return Data'!$B$7:$R$2292,13,0)</f>
        <v>7.5975000000000001</v>
      </c>
      <c r="M8" s="61">
        <f>RANK(L8,L$8:L$18,0)</f>
        <v>5</v>
      </c>
      <c r="N8" s="60">
        <f>VLOOKUP($A8,'Return Data'!$B$7:$R$2292,17,0)</f>
        <v>1.7537</v>
      </c>
      <c r="O8" s="61">
        <f>RANK(N8,N$8:N$18,0)</f>
        <v>4</v>
      </c>
      <c r="P8" s="60">
        <f>VLOOKUP($A8,'Return Data'!$B$7:$R$2292,14,0)</f>
        <v>11.1668</v>
      </c>
      <c r="Q8" s="61">
        <f>RANK(P8,P$8:P$18,0)</f>
        <v>2</v>
      </c>
      <c r="R8" s="60">
        <f>VLOOKUP($A8,'Return Data'!$B$7:$R$2292,16,0)</f>
        <v>6.9562999999999997</v>
      </c>
      <c r="S8" s="62">
        <f>RANK(R8,R$8:R$18,0)</f>
        <v>10</v>
      </c>
    </row>
    <row r="9" spans="1:19" x14ac:dyDescent="0.3">
      <c r="A9" s="77" t="s">
        <v>836</v>
      </c>
      <c r="B9" s="59">
        <f>VLOOKUP($A9,'Return Data'!$B$7:$R$2292,3,0)</f>
        <v>44882</v>
      </c>
      <c r="C9" s="60">
        <f>VLOOKUP($A9,'Return Data'!$B$7:$R$2292,4,0)</f>
        <v>45.946300000000001</v>
      </c>
      <c r="D9" s="60">
        <f>VLOOKUP($A9,'Return Data'!$B$7:$R$2292,9,0)</f>
        <v>67.430499999999995</v>
      </c>
      <c r="E9" s="61">
        <f t="shared" ref="E9:E18" si="0">RANK(D9,D$8:D$18,0)</f>
        <v>8</v>
      </c>
      <c r="F9" s="60">
        <f>VLOOKUP($A9,'Return Data'!$B$7:$R$2292,10,0)</f>
        <v>8.7855000000000008</v>
      </c>
      <c r="G9" s="61">
        <f t="shared" ref="G9:G18" si="1">RANK(F9,F$8:F$18,0)</f>
        <v>2</v>
      </c>
      <c r="H9" s="60">
        <f>VLOOKUP($A9,'Return Data'!$B$7:$R$2292,11,0)</f>
        <v>10.9137</v>
      </c>
      <c r="I9" s="61">
        <f t="shared" ref="I9:I18" si="2">RANK(H9,H$8:H$18,0)</f>
        <v>2</v>
      </c>
      <c r="J9" s="60">
        <f>VLOOKUP($A9,'Return Data'!$B$7:$R$2292,12,0)</f>
        <v>7.4486999999999997</v>
      </c>
      <c r="K9" s="61">
        <f t="shared" ref="K9:K18" si="3">RANK(J9,J$8:J$18,0)</f>
        <v>2</v>
      </c>
      <c r="L9" s="60">
        <f>VLOOKUP($A9,'Return Data'!$B$7:$R$2292,13,0)</f>
        <v>7.7868000000000004</v>
      </c>
      <c r="M9" s="61">
        <f t="shared" ref="M9:M18" si="4">RANK(L9,L$8:L$18,0)</f>
        <v>2</v>
      </c>
      <c r="N9" s="60">
        <f>VLOOKUP($A9,'Return Data'!$B$7:$R$2292,17,0)</f>
        <v>1.8834</v>
      </c>
      <c r="O9" s="61">
        <f t="shared" ref="O9:O18" si="5">RANK(N9,N$8:N$18,0)</f>
        <v>2</v>
      </c>
      <c r="P9" s="60">
        <f>VLOOKUP($A9,'Return Data'!$B$7:$R$2292,14,0)</f>
        <v>11.080299999999999</v>
      </c>
      <c r="Q9" s="61">
        <f t="shared" ref="Q9:Q18" si="6">RANK(P9,P$8:P$18,0)</f>
        <v>4</v>
      </c>
      <c r="R9" s="60">
        <f>VLOOKUP($A9,'Return Data'!$B$7:$R$2292,16,0)</f>
        <v>7.0414000000000003</v>
      </c>
      <c r="S9" s="62">
        <f t="shared" ref="S9:S18" si="7">RANK(R9,R$8:R$18,0)</f>
        <v>9</v>
      </c>
    </row>
    <row r="10" spans="1:19" x14ac:dyDescent="0.3">
      <c r="A10" s="77" t="s">
        <v>839</v>
      </c>
      <c r="B10" s="59">
        <f>VLOOKUP($A10,'Return Data'!$B$7:$R$2292,3,0)</f>
        <v>44882</v>
      </c>
      <c r="C10" s="60">
        <f>VLOOKUP($A10,'Return Data'!$B$7:$R$2292,4,0)</f>
        <v>47.098500000000001</v>
      </c>
      <c r="D10" s="60">
        <f>VLOOKUP($A10,'Return Data'!$B$7:$R$2292,9,0)</f>
        <v>67.446899999999999</v>
      </c>
      <c r="E10" s="61">
        <f t="shared" si="0"/>
        <v>7</v>
      </c>
      <c r="F10" s="60">
        <f>VLOOKUP($A10,'Return Data'!$B$7:$R$2292,10,0)</f>
        <v>8.4121000000000006</v>
      </c>
      <c r="G10" s="61">
        <f t="shared" si="1"/>
        <v>7</v>
      </c>
      <c r="H10" s="60">
        <f>VLOOKUP($A10,'Return Data'!$B$7:$R$2292,11,0)</f>
        <v>10.4922</v>
      </c>
      <c r="I10" s="61">
        <f t="shared" si="2"/>
        <v>7</v>
      </c>
      <c r="J10" s="60">
        <f>VLOOKUP($A10,'Return Data'!$B$7:$R$2292,12,0)</f>
        <v>7.1539000000000001</v>
      </c>
      <c r="K10" s="61">
        <f t="shared" si="3"/>
        <v>7</v>
      </c>
      <c r="L10" s="60">
        <f>VLOOKUP($A10,'Return Data'!$B$7:$R$2292,13,0)</f>
        <v>7.5553999999999997</v>
      </c>
      <c r="M10" s="61">
        <f t="shared" si="4"/>
        <v>8</v>
      </c>
      <c r="N10" s="60">
        <f>VLOOKUP($A10,'Return Data'!$B$7:$R$2292,17,0)</f>
        <v>1.6889000000000001</v>
      </c>
      <c r="O10" s="61">
        <f t="shared" si="5"/>
        <v>8</v>
      </c>
      <c r="P10" s="60">
        <f>VLOOKUP($A10,'Return Data'!$B$7:$R$2292,14,0)</f>
        <v>11.000500000000001</v>
      </c>
      <c r="Q10" s="61">
        <f t="shared" si="6"/>
        <v>6</v>
      </c>
      <c r="R10" s="60">
        <f>VLOOKUP($A10,'Return Data'!$B$7:$R$2292,16,0)</f>
        <v>8.1522000000000006</v>
      </c>
      <c r="S10" s="62">
        <f t="shared" si="7"/>
        <v>7</v>
      </c>
    </row>
    <row r="11" spans="1:19" x14ac:dyDescent="0.3">
      <c r="A11" s="77" t="s">
        <v>841</v>
      </c>
      <c r="B11" s="59">
        <f>VLOOKUP($A11,'Return Data'!$B$7:$R$2292,3,0)</f>
        <v>44882</v>
      </c>
      <c r="C11" s="60">
        <f>VLOOKUP($A11,'Return Data'!$B$7:$R$2292,4,0)</f>
        <v>47.0548</v>
      </c>
      <c r="D11" s="60">
        <f>VLOOKUP($A11,'Return Data'!$B$7:$R$2292,9,0)</f>
        <v>67.415300000000002</v>
      </c>
      <c r="E11" s="61">
        <f t="shared" si="0"/>
        <v>10</v>
      </c>
      <c r="F11" s="60">
        <f>VLOOKUP($A11,'Return Data'!$B$7:$R$2292,10,0)</f>
        <v>8.4824999999999999</v>
      </c>
      <c r="G11" s="61">
        <f t="shared" si="1"/>
        <v>4</v>
      </c>
      <c r="H11" s="60">
        <f>VLOOKUP($A11,'Return Data'!$B$7:$R$2292,11,0)</f>
        <v>10.5946</v>
      </c>
      <c r="I11" s="61">
        <f t="shared" si="2"/>
        <v>4</v>
      </c>
      <c r="J11" s="60">
        <f>VLOOKUP($A11,'Return Data'!$B$7:$R$2292,12,0)</f>
        <v>7.2397</v>
      </c>
      <c r="K11" s="61">
        <f t="shared" si="3"/>
        <v>4</v>
      </c>
      <c r="L11" s="60">
        <f>VLOOKUP($A11,'Return Data'!$B$7:$R$2292,13,0)</f>
        <v>7.6536999999999997</v>
      </c>
      <c r="M11" s="61">
        <f t="shared" si="4"/>
        <v>4</v>
      </c>
      <c r="N11" s="60">
        <f>VLOOKUP($A11,'Return Data'!$B$7:$R$2292,17,0)</f>
        <v>1.7490000000000001</v>
      </c>
      <c r="O11" s="61">
        <f t="shared" si="5"/>
        <v>5</v>
      </c>
      <c r="P11" s="60">
        <f>VLOOKUP($A11,'Return Data'!$B$7:$R$2292,14,0)</f>
        <v>10.8842</v>
      </c>
      <c r="Q11" s="61">
        <f t="shared" si="6"/>
        <v>8</v>
      </c>
      <c r="R11" s="60">
        <f>VLOOKUP($A11,'Return Data'!$B$7:$R$2292,16,0)</f>
        <v>7.7248000000000001</v>
      </c>
      <c r="S11" s="62">
        <f t="shared" si="7"/>
        <v>8</v>
      </c>
    </row>
    <row r="12" spans="1:19" x14ac:dyDescent="0.3">
      <c r="A12" s="77" t="s">
        <v>843</v>
      </c>
      <c r="B12" s="59">
        <f>VLOOKUP($A12,'Return Data'!$B$7:$R$2292,3,0)</f>
        <v>44882</v>
      </c>
      <c r="C12" s="60">
        <f>VLOOKUP($A12,'Return Data'!$B$7:$R$2292,4,0)</f>
        <v>4905.3103000000001</v>
      </c>
      <c r="D12" s="60">
        <f>VLOOKUP($A12,'Return Data'!$B$7:$R$2292,9,0)</f>
        <v>68.7059</v>
      </c>
      <c r="E12" s="61">
        <f t="shared" si="0"/>
        <v>1</v>
      </c>
      <c r="F12" s="60">
        <f>VLOOKUP($A12,'Return Data'!$B$7:$R$2292,10,0)</f>
        <v>8.8317999999999994</v>
      </c>
      <c r="G12" s="61">
        <f t="shared" si="1"/>
        <v>1</v>
      </c>
      <c r="H12" s="60">
        <f>VLOOKUP($A12,'Return Data'!$B$7:$R$2292,11,0)</f>
        <v>10.941599999999999</v>
      </c>
      <c r="I12" s="61">
        <f t="shared" si="2"/>
        <v>1</v>
      </c>
      <c r="J12" s="60">
        <f>VLOOKUP($A12,'Return Data'!$B$7:$R$2292,12,0)</f>
        <v>7.5608000000000004</v>
      </c>
      <c r="K12" s="61">
        <f t="shared" si="3"/>
        <v>1</v>
      </c>
      <c r="L12" s="60">
        <f>VLOOKUP($A12,'Return Data'!$B$7:$R$2292,13,0)</f>
        <v>7.9721000000000002</v>
      </c>
      <c r="M12" s="61">
        <f t="shared" si="4"/>
        <v>1</v>
      </c>
      <c r="N12" s="60">
        <f>VLOOKUP($A12,'Return Data'!$B$7:$R$2292,17,0)</f>
        <v>2.0206</v>
      </c>
      <c r="O12" s="61">
        <f t="shared" si="5"/>
        <v>1</v>
      </c>
      <c r="P12" s="60">
        <f>VLOOKUP($A12,'Return Data'!$B$7:$R$2292,14,0)</f>
        <v>11.0555</v>
      </c>
      <c r="Q12" s="61">
        <f t="shared" si="6"/>
        <v>5</v>
      </c>
      <c r="R12" s="60">
        <f>VLOOKUP($A12,'Return Data'!$B$7:$R$2292,16,0)</f>
        <v>4.8754</v>
      </c>
      <c r="S12" s="62">
        <f t="shared" si="7"/>
        <v>11</v>
      </c>
    </row>
    <row r="13" spans="1:19" x14ac:dyDescent="0.3">
      <c r="A13" s="77" t="s">
        <v>845</v>
      </c>
      <c r="B13" s="59">
        <f>VLOOKUP($A13,'Return Data'!$B$7:$R$2292,3,0)</f>
        <v>44882</v>
      </c>
      <c r="C13" s="60">
        <f>VLOOKUP($A13,'Return Data'!$B$7:$R$2292,4,0)</f>
        <v>4777.3671999999997</v>
      </c>
      <c r="D13" s="60">
        <f>VLOOKUP($A13,'Return Data'!$B$7:$R$2292,9,0)</f>
        <v>67.892600000000002</v>
      </c>
      <c r="E13" s="61">
        <f t="shared" si="0"/>
        <v>3</v>
      </c>
      <c r="F13" s="60">
        <f>VLOOKUP($A13,'Return Data'!$B$7:$R$2292,10,0)</f>
        <v>8.5184999999999995</v>
      </c>
      <c r="G13" s="61">
        <f t="shared" si="1"/>
        <v>3</v>
      </c>
      <c r="H13" s="60">
        <f>VLOOKUP($A13,'Return Data'!$B$7:$R$2292,11,0)</f>
        <v>10.605700000000001</v>
      </c>
      <c r="I13" s="61">
        <f t="shared" si="2"/>
        <v>3</v>
      </c>
      <c r="J13" s="60">
        <f>VLOOKUP($A13,'Return Data'!$B$7:$R$2292,12,0)</f>
        <v>7.2709999999999999</v>
      </c>
      <c r="K13" s="61">
        <f t="shared" si="3"/>
        <v>3</v>
      </c>
      <c r="L13" s="60">
        <f>VLOOKUP($A13,'Return Data'!$B$7:$R$2292,13,0)</f>
        <v>7.6745999999999999</v>
      </c>
      <c r="M13" s="61">
        <f t="shared" si="4"/>
        <v>3</v>
      </c>
      <c r="N13" s="60">
        <f>VLOOKUP($A13,'Return Data'!$B$7:$R$2292,17,0)</f>
        <v>1.8048</v>
      </c>
      <c r="O13" s="61">
        <f t="shared" si="5"/>
        <v>3</v>
      </c>
      <c r="P13" s="60">
        <f>VLOOKUP($A13,'Return Data'!$B$7:$R$2292,14,0)</f>
        <v>11.1922</v>
      </c>
      <c r="Q13" s="61">
        <f t="shared" si="6"/>
        <v>1</v>
      </c>
      <c r="R13" s="60">
        <f>VLOOKUP($A13,'Return Data'!$B$7:$R$2292,16,0)</f>
        <v>8.5657999999999994</v>
      </c>
      <c r="S13" s="62">
        <f t="shared" si="7"/>
        <v>6</v>
      </c>
    </row>
    <row r="14" spans="1:19" x14ac:dyDescent="0.3">
      <c r="A14" s="77" t="s">
        <v>847</v>
      </c>
      <c r="B14" s="59">
        <f>VLOOKUP($A14,'Return Data'!$B$7:$R$2292,3,0)</f>
        <v>44882</v>
      </c>
      <c r="C14" s="60">
        <f>VLOOKUP($A14,'Return Data'!$B$7:$R$2292,4,0)</f>
        <v>45.970100000000002</v>
      </c>
      <c r="D14" s="60">
        <f>VLOOKUP($A14,'Return Data'!$B$7:$R$2292,9,0)</f>
        <v>67.359200000000001</v>
      </c>
      <c r="E14" s="61">
        <f t="shared" si="0"/>
        <v>11</v>
      </c>
      <c r="F14" s="60">
        <f>VLOOKUP($A14,'Return Data'!$B$7:$R$2292,10,0)</f>
        <v>8.4349000000000007</v>
      </c>
      <c r="G14" s="61">
        <f t="shared" si="1"/>
        <v>5</v>
      </c>
      <c r="H14" s="60">
        <f>VLOOKUP($A14,'Return Data'!$B$7:$R$2292,11,0)</f>
        <v>10.5113</v>
      </c>
      <c r="I14" s="61">
        <f t="shared" si="2"/>
        <v>6</v>
      </c>
      <c r="J14" s="60">
        <f>VLOOKUP($A14,'Return Data'!$B$7:$R$2292,12,0)</f>
        <v>7.1852</v>
      </c>
      <c r="K14" s="61">
        <f t="shared" si="3"/>
        <v>6</v>
      </c>
      <c r="L14" s="60">
        <f>VLOOKUP($A14,'Return Data'!$B$7:$R$2292,13,0)</f>
        <v>7.5815000000000001</v>
      </c>
      <c r="M14" s="61">
        <f t="shared" si="4"/>
        <v>6</v>
      </c>
      <c r="N14" s="60">
        <f>VLOOKUP($A14,'Return Data'!$B$7:$R$2292,17,0)</f>
        <v>1.7270000000000001</v>
      </c>
      <c r="O14" s="61">
        <f t="shared" si="5"/>
        <v>6</v>
      </c>
      <c r="P14" s="60">
        <f>VLOOKUP($A14,'Return Data'!$B$7:$R$2292,14,0)</f>
        <v>10.9923</v>
      </c>
      <c r="Q14" s="61">
        <f t="shared" si="6"/>
        <v>7</v>
      </c>
      <c r="R14" s="60">
        <f>VLOOKUP($A14,'Return Data'!$B$7:$R$2292,16,0)</f>
        <v>11.3948</v>
      </c>
      <c r="S14" s="62">
        <f t="shared" si="7"/>
        <v>1</v>
      </c>
    </row>
    <row r="15" spans="1:19" x14ac:dyDescent="0.3">
      <c r="A15" s="77" t="s">
        <v>849</v>
      </c>
      <c r="B15" s="59">
        <f>VLOOKUP($A15,'Return Data'!$B$7:$R$2292,3,0)</f>
        <v>44882</v>
      </c>
      <c r="C15" s="60">
        <f>VLOOKUP($A15,'Return Data'!$B$7:$R$2292,4,0)</f>
        <v>45.797899999999998</v>
      </c>
      <c r="D15" s="60">
        <f>VLOOKUP($A15,'Return Data'!$B$7:$R$2292,9,0)</f>
        <v>67.747799999999998</v>
      </c>
      <c r="E15" s="61">
        <f t="shared" si="0"/>
        <v>5</v>
      </c>
      <c r="F15" s="60">
        <f>VLOOKUP($A15,'Return Data'!$B$7:$R$2292,10,0)</f>
        <v>8.2630999999999997</v>
      </c>
      <c r="G15" s="61">
        <f t="shared" si="1"/>
        <v>10</v>
      </c>
      <c r="H15" s="60">
        <f>VLOOKUP($A15,'Return Data'!$B$7:$R$2292,11,0)</f>
        <v>9.7956000000000003</v>
      </c>
      <c r="I15" s="61">
        <f t="shared" si="2"/>
        <v>11</v>
      </c>
      <c r="J15" s="60">
        <f>VLOOKUP($A15,'Return Data'!$B$7:$R$2292,12,0)</f>
        <v>7.0190999999999999</v>
      </c>
      <c r="K15" s="61">
        <f t="shared" si="3"/>
        <v>10</v>
      </c>
      <c r="L15" s="60">
        <f>VLOOKUP($A15,'Return Data'!$B$7:$R$2292,13,0)</f>
        <v>7.4180000000000001</v>
      </c>
      <c r="M15" s="61">
        <f t="shared" si="4"/>
        <v>10</v>
      </c>
      <c r="N15" s="60">
        <f>VLOOKUP($A15,'Return Data'!$B$7:$R$2292,17,0)</f>
        <v>1.4830000000000001</v>
      </c>
      <c r="O15" s="61">
        <f t="shared" si="5"/>
        <v>10</v>
      </c>
      <c r="P15" s="60">
        <f>VLOOKUP($A15,'Return Data'!$B$7:$R$2292,14,0)</f>
        <v>10.7347</v>
      </c>
      <c r="Q15" s="61">
        <f t="shared" si="6"/>
        <v>10</v>
      </c>
      <c r="R15" s="60">
        <f>VLOOKUP($A15,'Return Data'!$B$7:$R$2292,16,0)</f>
        <v>10.564500000000001</v>
      </c>
      <c r="S15" s="62">
        <f t="shared" si="7"/>
        <v>3</v>
      </c>
    </row>
    <row r="16" spans="1:19" x14ac:dyDescent="0.3">
      <c r="A16" s="77" t="s">
        <v>851</v>
      </c>
      <c r="B16" s="59">
        <f>VLOOKUP($A16,'Return Data'!$B$7:$R$2292,3,0)</f>
        <v>44882</v>
      </c>
      <c r="C16" s="60">
        <f>VLOOKUP($A16,'Return Data'!$B$7:$R$2292,4,0)</f>
        <v>45.597999999999999</v>
      </c>
      <c r="D16" s="60">
        <f>VLOOKUP($A16,'Return Data'!$B$7:$R$2292,9,0)</f>
        <v>67.839500000000001</v>
      </c>
      <c r="E16" s="61">
        <f t="shared" si="0"/>
        <v>4</v>
      </c>
      <c r="F16" s="60">
        <f>VLOOKUP($A16,'Return Data'!$B$7:$R$2292,10,0)</f>
        <v>8.3889999999999993</v>
      </c>
      <c r="G16" s="61">
        <f t="shared" si="1"/>
        <v>8</v>
      </c>
      <c r="H16" s="60">
        <f>VLOOKUP($A16,'Return Data'!$B$7:$R$2292,11,0)</f>
        <v>10.511900000000001</v>
      </c>
      <c r="I16" s="61">
        <f t="shared" si="2"/>
        <v>5</v>
      </c>
      <c r="J16" s="60">
        <f>VLOOKUP($A16,'Return Data'!$B$7:$R$2292,12,0)</f>
        <v>7.1044</v>
      </c>
      <c r="K16" s="61">
        <f t="shared" si="3"/>
        <v>9</v>
      </c>
      <c r="L16" s="60">
        <f>VLOOKUP($A16,'Return Data'!$B$7:$R$2292,13,0)</f>
        <v>7.4889999999999999</v>
      </c>
      <c r="M16" s="61">
        <f t="shared" si="4"/>
        <v>9</v>
      </c>
      <c r="N16" s="60">
        <f>VLOOKUP($A16,'Return Data'!$B$7:$R$2292,17,0)</f>
        <v>1.5657000000000001</v>
      </c>
      <c r="O16" s="61">
        <f t="shared" si="5"/>
        <v>9</v>
      </c>
      <c r="P16" s="60">
        <f>VLOOKUP($A16,'Return Data'!$B$7:$R$2292,14,0)</f>
        <v>10.866400000000001</v>
      </c>
      <c r="Q16" s="61">
        <f t="shared" si="6"/>
        <v>9</v>
      </c>
      <c r="R16" s="60">
        <f>VLOOKUP($A16,'Return Data'!$B$7:$R$2292,16,0)</f>
        <v>9.5647000000000002</v>
      </c>
      <c r="S16" s="62">
        <f t="shared" si="7"/>
        <v>4</v>
      </c>
    </row>
    <row r="17" spans="1:19" x14ac:dyDescent="0.3">
      <c r="A17" s="77" t="s">
        <v>2052</v>
      </c>
      <c r="B17" s="59">
        <f>VLOOKUP($A17,'Return Data'!$B$7:$R$2292,3,0)</f>
        <v>44882</v>
      </c>
      <c r="C17" s="60">
        <f>VLOOKUP($A17,'Return Data'!$B$7:$R$2292,4,0)</f>
        <v>47.18</v>
      </c>
      <c r="D17" s="60">
        <f>VLOOKUP($A17,'Return Data'!$B$7:$R$2292,9,0)</f>
        <v>67.482799999999997</v>
      </c>
      <c r="E17" s="61">
        <f t="shared" si="0"/>
        <v>6</v>
      </c>
      <c r="F17" s="60">
        <f>VLOOKUP($A17,'Return Data'!$B$7:$R$2292,10,0)</f>
        <v>8.3885000000000005</v>
      </c>
      <c r="G17" s="61">
        <f t="shared" si="1"/>
        <v>9</v>
      </c>
      <c r="H17" s="60">
        <f>VLOOKUP($A17,'Return Data'!$B$7:$R$2292,11,0)</f>
        <v>10.473599999999999</v>
      </c>
      <c r="I17" s="61">
        <f t="shared" si="2"/>
        <v>9</v>
      </c>
      <c r="J17" s="60">
        <f>VLOOKUP($A17,'Return Data'!$B$7:$R$2292,12,0)</f>
        <v>7.1379999999999999</v>
      </c>
      <c r="K17" s="61">
        <f t="shared" si="3"/>
        <v>8</v>
      </c>
      <c r="L17" s="60">
        <f>VLOOKUP($A17,'Return Data'!$B$7:$R$2292,13,0)</f>
        <v>7.5713999999999997</v>
      </c>
      <c r="M17" s="61">
        <f t="shared" si="4"/>
        <v>7</v>
      </c>
      <c r="N17" s="60">
        <f>VLOOKUP($A17,'Return Data'!$B$7:$R$2292,17,0)</f>
        <v>1.7223999999999999</v>
      </c>
      <c r="O17" s="61">
        <f t="shared" si="5"/>
        <v>7</v>
      </c>
      <c r="P17" s="60">
        <f>VLOOKUP($A17,'Return Data'!$B$7:$R$2292,14,0)</f>
        <v>11.0922</v>
      </c>
      <c r="Q17" s="61">
        <f t="shared" si="6"/>
        <v>3</v>
      </c>
      <c r="R17" s="60">
        <f>VLOOKUP($A17,'Return Data'!$B$7:$R$2292,16,0)</f>
        <v>9.0533999999999999</v>
      </c>
      <c r="S17" s="62">
        <f t="shared" si="7"/>
        <v>5</v>
      </c>
    </row>
    <row r="18" spans="1:19" x14ac:dyDescent="0.3">
      <c r="A18" s="77" t="s">
        <v>854</v>
      </c>
      <c r="B18" s="59">
        <f>VLOOKUP($A18,'Return Data'!$B$7:$R$2292,3,0)</f>
        <v>44882</v>
      </c>
      <c r="C18" s="60">
        <f>VLOOKUP($A18,'Return Data'!$B$7:$R$2292,4,0)</f>
        <v>45.828299999999999</v>
      </c>
      <c r="D18" s="60">
        <f>VLOOKUP($A18,'Return Data'!$B$7:$R$2292,9,0)</f>
        <v>68.295299999999997</v>
      </c>
      <c r="E18" s="61">
        <f t="shared" si="0"/>
        <v>2</v>
      </c>
      <c r="F18" s="60">
        <f>VLOOKUP($A18,'Return Data'!$B$7:$R$2292,10,0)</f>
        <v>8.0419999999999998</v>
      </c>
      <c r="G18" s="61">
        <f t="shared" si="1"/>
        <v>11</v>
      </c>
      <c r="H18" s="60">
        <f>VLOOKUP($A18,'Return Data'!$B$7:$R$2292,11,0)</f>
        <v>10.1698</v>
      </c>
      <c r="I18" s="61">
        <f t="shared" si="2"/>
        <v>10</v>
      </c>
      <c r="J18" s="60">
        <f>VLOOKUP($A18,'Return Data'!$B$7:$R$2292,12,0)</f>
        <v>6.7603</v>
      </c>
      <c r="K18" s="61">
        <f t="shared" si="3"/>
        <v>11</v>
      </c>
      <c r="L18" s="60">
        <f>VLOOKUP($A18,'Return Data'!$B$7:$R$2292,13,0)</f>
        <v>7.1638999999999999</v>
      </c>
      <c r="M18" s="61">
        <f t="shared" si="4"/>
        <v>11</v>
      </c>
      <c r="N18" s="60">
        <f>VLOOKUP($A18,'Return Data'!$B$7:$R$2292,17,0)</f>
        <v>1.2135</v>
      </c>
      <c r="O18" s="61">
        <f t="shared" si="5"/>
        <v>11</v>
      </c>
      <c r="P18" s="60">
        <f>VLOOKUP($A18,'Return Data'!$B$7:$R$2292,14,0)</f>
        <v>10.503399999999999</v>
      </c>
      <c r="Q18" s="61">
        <f t="shared" si="6"/>
        <v>11</v>
      </c>
      <c r="R18" s="60">
        <f>VLOOKUP($A18,'Return Data'!$B$7:$R$2292,16,0)</f>
        <v>10.6396</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67.730900000000005</v>
      </c>
      <c r="E20" s="83"/>
      <c r="F20" s="84">
        <f>AVERAGE(F8:F18)</f>
        <v>8.4526272727272715</v>
      </c>
      <c r="G20" s="83"/>
      <c r="H20" s="84">
        <f>AVERAGE(H8:H18)</f>
        <v>10.499209090909092</v>
      </c>
      <c r="I20" s="83"/>
      <c r="J20" s="84">
        <f>AVERAGE(J8:J18)</f>
        <v>7.189454545454546</v>
      </c>
      <c r="K20" s="83"/>
      <c r="L20" s="84">
        <f>AVERAGE(L8:L18)</f>
        <v>7.5876272727272722</v>
      </c>
      <c r="M20" s="83"/>
      <c r="N20" s="84">
        <f>AVERAGE(N8:N18)</f>
        <v>1.6920000000000002</v>
      </c>
      <c r="O20" s="83"/>
      <c r="P20" s="84">
        <f>AVERAGE(P8:P18)</f>
        <v>10.960772727272728</v>
      </c>
      <c r="Q20" s="83"/>
      <c r="R20" s="84">
        <f>AVERAGE(R8:R18)</f>
        <v>8.5938999999999997</v>
      </c>
      <c r="S20" s="85"/>
    </row>
    <row r="21" spans="1:19" x14ac:dyDescent="0.3">
      <c r="A21" s="82" t="s">
        <v>28</v>
      </c>
      <c r="B21" s="83"/>
      <c r="C21" s="83"/>
      <c r="D21" s="84">
        <f>MIN(D8:D18)</f>
        <v>67.359200000000001</v>
      </c>
      <c r="E21" s="83"/>
      <c r="F21" s="84">
        <f>MIN(F8:F18)</f>
        <v>8.0419999999999998</v>
      </c>
      <c r="G21" s="83"/>
      <c r="H21" s="84">
        <f>MIN(H8:H18)</f>
        <v>9.7956000000000003</v>
      </c>
      <c r="I21" s="83"/>
      <c r="J21" s="84">
        <f>MIN(J8:J18)</f>
        <v>6.7603</v>
      </c>
      <c r="K21" s="83"/>
      <c r="L21" s="84">
        <f>MIN(L8:L18)</f>
        <v>7.1638999999999999</v>
      </c>
      <c r="M21" s="83"/>
      <c r="N21" s="84">
        <f>MIN(N8:N18)</f>
        <v>1.2135</v>
      </c>
      <c r="O21" s="83"/>
      <c r="P21" s="84">
        <f>MIN(P8:P18)</f>
        <v>10.503399999999999</v>
      </c>
      <c r="Q21" s="83"/>
      <c r="R21" s="84">
        <f>MIN(R8:R18)</f>
        <v>4.8754</v>
      </c>
      <c r="S21" s="85"/>
    </row>
    <row r="22" spans="1:19" ht="15" thickBot="1" x14ac:dyDescent="0.35">
      <c r="A22" s="86" t="s">
        <v>29</v>
      </c>
      <c r="B22" s="87"/>
      <c r="C22" s="87"/>
      <c r="D22" s="88">
        <f>MAX(D8:D18)</f>
        <v>68.7059</v>
      </c>
      <c r="E22" s="87"/>
      <c r="F22" s="88">
        <f>MAX(F8:F18)</f>
        <v>8.8317999999999994</v>
      </c>
      <c r="G22" s="87"/>
      <c r="H22" s="88">
        <f>MAX(H8:H18)</f>
        <v>10.941599999999999</v>
      </c>
      <c r="I22" s="87"/>
      <c r="J22" s="88">
        <f>MAX(J8:J18)</f>
        <v>7.5608000000000004</v>
      </c>
      <c r="K22" s="87"/>
      <c r="L22" s="88">
        <f>MAX(L8:L18)</f>
        <v>7.9721000000000002</v>
      </c>
      <c r="M22" s="87"/>
      <c r="N22" s="88">
        <f>MAX(N8:N18)</f>
        <v>2.0206</v>
      </c>
      <c r="O22" s="87"/>
      <c r="P22" s="88">
        <f>MAX(P8:P18)</f>
        <v>11.1922</v>
      </c>
      <c r="Q22" s="87"/>
      <c r="R22" s="88">
        <f>MAX(R8:R18)</f>
        <v>11.3948</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44882</v>
      </c>
      <c r="C8" s="60">
        <f>VLOOKUP($A8,'Return Data'!$B$7:$R$2292,4,0)</f>
        <v>15.9712</v>
      </c>
      <c r="D8" s="60">
        <f>VLOOKUP($A8,'Return Data'!$B$7:$R$2292,9,0)</f>
        <v>50.120100000000001</v>
      </c>
      <c r="E8" s="61">
        <f>RANK(D8,D$8:D$18,0)</f>
        <v>9</v>
      </c>
      <c r="F8" s="60">
        <f>VLOOKUP($A8,'Return Data'!$B$7:$R$2292,10,0)</f>
        <v>4.9828000000000001</v>
      </c>
      <c r="G8" s="61">
        <f>RANK(F8,F$8:F$18,0)</f>
        <v>5</v>
      </c>
      <c r="H8" s="60">
        <f>VLOOKUP($A8,'Return Data'!$B$7:$R$2292,11,0)</f>
        <v>7.2001999999999997</v>
      </c>
      <c r="I8" s="61">
        <f>RANK(H8,H$8:H$18,0)</f>
        <v>2</v>
      </c>
      <c r="J8" s="60">
        <f>VLOOKUP($A8,'Return Data'!$B$7:$R$2292,12,0)</f>
        <v>5.6931000000000003</v>
      </c>
      <c r="K8" s="61">
        <f>RANK(J8,J$8:J$18,0)</f>
        <v>5</v>
      </c>
      <c r="L8" s="60">
        <f>VLOOKUP($A8,'Return Data'!$B$7:$R$2292,13,0)</f>
        <v>5.8916000000000004</v>
      </c>
      <c r="M8" s="61">
        <f>RANK(L8,L$8:L$18,0)</f>
        <v>7</v>
      </c>
      <c r="N8" s="60">
        <f>VLOOKUP($A8,'Return Data'!$B$7:$R$2292,17,0)</f>
        <v>0.86960000000000004</v>
      </c>
      <c r="O8" s="61">
        <f>RANK(N8,N$8:N$18,0)</f>
        <v>3</v>
      </c>
      <c r="P8" s="60">
        <f>VLOOKUP($A8,'Return Data'!$B$7:$R$2292,14,0)</f>
        <v>9.9308999999999994</v>
      </c>
      <c r="Q8" s="61">
        <f>RANK(P8,P$8:P$18,0)</f>
        <v>8</v>
      </c>
      <c r="R8" s="60">
        <f>VLOOKUP($A8,'Return Data'!$B$7:$R$2292,16,0)</f>
        <v>4.4863999999999997</v>
      </c>
      <c r="S8" s="62">
        <f>RANK(R8,R$8:R$18,0)</f>
        <v>6</v>
      </c>
    </row>
    <row r="9" spans="1:19" x14ac:dyDescent="0.3">
      <c r="A9" s="77" t="s">
        <v>837</v>
      </c>
      <c r="B9" s="59">
        <f>VLOOKUP($A9,'Return Data'!$B$7:$R$2292,3,0)</f>
        <v>44882</v>
      </c>
      <c r="C9" s="60">
        <f>VLOOKUP($A9,'Return Data'!$B$7:$R$2292,4,0)</f>
        <v>15.942500000000001</v>
      </c>
      <c r="D9" s="60">
        <f>VLOOKUP($A9,'Return Data'!$B$7:$R$2292,9,0)</f>
        <v>50.423000000000002</v>
      </c>
      <c r="E9" s="61">
        <f t="shared" ref="E9:E18" si="0">RANK(D9,D$8:D$18,0)</f>
        <v>8</v>
      </c>
      <c r="F9" s="60">
        <f>VLOOKUP($A9,'Return Data'!$B$7:$R$2292,10,0)</f>
        <v>4.0068000000000001</v>
      </c>
      <c r="G9" s="61">
        <f t="shared" ref="G9:G18" si="1">RANK(F9,F$8:F$18,0)</f>
        <v>9</v>
      </c>
      <c r="H9" s="60">
        <f>VLOOKUP($A9,'Return Data'!$B$7:$R$2292,11,0)</f>
        <v>5.9200999999999997</v>
      </c>
      <c r="I9" s="61">
        <f t="shared" ref="I9:I18" si="2">RANK(H9,H$8:H$18,0)</f>
        <v>9</v>
      </c>
      <c r="J9" s="60">
        <f>VLOOKUP($A9,'Return Data'!$B$7:$R$2292,12,0)</f>
        <v>5.4363000000000001</v>
      </c>
      <c r="K9" s="61">
        <f t="shared" ref="K9:K18" si="3">RANK(J9,J$8:J$18,0)</f>
        <v>6</v>
      </c>
      <c r="L9" s="60">
        <f>VLOOKUP($A9,'Return Data'!$B$7:$R$2292,13,0)</f>
        <v>6.11</v>
      </c>
      <c r="M9" s="61">
        <f t="shared" ref="M9:M18" si="4">RANK(L9,L$8:L$18,0)</f>
        <v>5</v>
      </c>
      <c r="N9" s="60">
        <f>VLOOKUP($A9,'Return Data'!$B$7:$R$2292,17,0)</f>
        <v>0.70679999999999998</v>
      </c>
      <c r="O9" s="61">
        <f t="shared" ref="O9:O18" si="5">RANK(N9,N$8:N$18,0)</f>
        <v>5</v>
      </c>
      <c r="P9" s="60">
        <f>VLOOKUP($A9,'Return Data'!$B$7:$R$2292,14,0)</f>
        <v>10.3956</v>
      </c>
      <c r="Q9" s="61">
        <f t="shared" ref="Q9:Q18" si="6">RANK(P9,P$8:P$18,0)</f>
        <v>1</v>
      </c>
      <c r="R9" s="60">
        <f>VLOOKUP($A9,'Return Data'!$B$7:$R$2292,16,0)</f>
        <v>4.2972999999999999</v>
      </c>
      <c r="S9" s="62">
        <f t="shared" ref="S9:S18" si="7">RANK(R9,R$8:R$18,0)</f>
        <v>7</v>
      </c>
    </row>
    <row r="10" spans="1:19" x14ac:dyDescent="0.3">
      <c r="A10" s="77" t="s">
        <v>838</v>
      </c>
      <c r="B10" s="59">
        <f>VLOOKUP($A10,'Return Data'!$B$7:$R$2292,3,0)</f>
        <v>44882</v>
      </c>
      <c r="C10" s="60">
        <f>VLOOKUP($A10,'Return Data'!$B$7:$R$2292,4,0)</f>
        <v>14.737399999999999</v>
      </c>
      <c r="D10" s="60">
        <f>VLOOKUP($A10,'Return Data'!$B$7:$R$2292,9,0)</f>
        <v>158.34399999999999</v>
      </c>
      <c r="E10" s="61">
        <f t="shared" si="0"/>
        <v>1</v>
      </c>
      <c r="F10" s="60">
        <f>VLOOKUP($A10,'Return Data'!$B$7:$R$2292,10,0)</f>
        <v>22.55</v>
      </c>
      <c r="G10" s="61">
        <f t="shared" si="1"/>
        <v>1</v>
      </c>
      <c r="H10" s="60">
        <f>VLOOKUP($A10,'Return Data'!$B$7:$R$2292,11,0)</f>
        <v>-18.859200000000001</v>
      </c>
      <c r="I10" s="61">
        <f t="shared" si="2"/>
        <v>11</v>
      </c>
      <c r="J10" s="60">
        <f>VLOOKUP($A10,'Return Data'!$B$7:$R$2292,12,0)</f>
        <v>-26.733799999999999</v>
      </c>
      <c r="K10" s="61">
        <f t="shared" si="3"/>
        <v>11</v>
      </c>
      <c r="L10" s="60">
        <f>VLOOKUP($A10,'Return Data'!$B$7:$R$2292,13,0)</f>
        <v>-22.7972</v>
      </c>
      <c r="M10" s="61">
        <f t="shared" si="4"/>
        <v>11</v>
      </c>
      <c r="N10" s="60">
        <f>VLOOKUP($A10,'Return Data'!$B$7:$R$2292,17,0)</f>
        <v>-13.831200000000001</v>
      </c>
      <c r="O10" s="61">
        <f t="shared" si="5"/>
        <v>11</v>
      </c>
      <c r="P10" s="60">
        <f>VLOOKUP($A10,'Return Data'!$B$7:$R$2292,14,0)</f>
        <v>2.8942000000000001</v>
      </c>
      <c r="Q10" s="61">
        <f t="shared" si="6"/>
        <v>11</v>
      </c>
      <c r="R10" s="60">
        <f>VLOOKUP($A10,'Return Data'!$B$7:$R$2292,16,0)</f>
        <v>2.5865</v>
      </c>
      <c r="S10" s="62">
        <f t="shared" si="7"/>
        <v>11</v>
      </c>
    </row>
    <row r="11" spans="1:19" x14ac:dyDescent="0.3">
      <c r="A11" s="77" t="s">
        <v>840</v>
      </c>
      <c r="B11" s="59">
        <f>VLOOKUP($A11,'Return Data'!$B$7:$R$2292,3,0)</f>
        <v>44882</v>
      </c>
      <c r="C11" s="60">
        <f>VLOOKUP($A11,'Return Data'!$B$7:$R$2292,4,0)</f>
        <v>16.429500000000001</v>
      </c>
      <c r="D11" s="60">
        <f>VLOOKUP($A11,'Return Data'!$B$7:$R$2292,9,0)</f>
        <v>55.384</v>
      </c>
      <c r="E11" s="61">
        <f t="shared" si="0"/>
        <v>3</v>
      </c>
      <c r="F11" s="60">
        <f>VLOOKUP($A11,'Return Data'!$B$7:$R$2292,10,0)</f>
        <v>5.4988000000000001</v>
      </c>
      <c r="G11" s="61">
        <f t="shared" si="1"/>
        <v>2</v>
      </c>
      <c r="H11" s="60">
        <f>VLOOKUP($A11,'Return Data'!$B$7:$R$2292,11,0)</f>
        <v>6.7995999999999999</v>
      </c>
      <c r="I11" s="61">
        <f t="shared" si="2"/>
        <v>7</v>
      </c>
      <c r="J11" s="60">
        <f>VLOOKUP($A11,'Return Data'!$B$7:$R$2292,12,0)</f>
        <v>5.4255000000000004</v>
      </c>
      <c r="K11" s="61">
        <f t="shared" si="3"/>
        <v>7</v>
      </c>
      <c r="L11" s="60">
        <f>VLOOKUP($A11,'Return Data'!$B$7:$R$2292,13,0)</f>
        <v>6.1144999999999996</v>
      </c>
      <c r="M11" s="61">
        <f t="shared" si="4"/>
        <v>4</v>
      </c>
      <c r="N11" s="60">
        <f>VLOOKUP($A11,'Return Data'!$B$7:$R$2292,17,0)</f>
        <v>0.5081</v>
      </c>
      <c r="O11" s="61">
        <f t="shared" si="5"/>
        <v>7</v>
      </c>
      <c r="P11" s="60">
        <f>VLOOKUP($A11,'Return Data'!$B$7:$R$2292,14,0)</f>
        <v>10.1601</v>
      </c>
      <c r="Q11" s="61">
        <f t="shared" si="6"/>
        <v>4</v>
      </c>
      <c r="R11" s="60">
        <f>VLOOKUP($A11,'Return Data'!$B$7:$R$2292,16,0)</f>
        <v>4.5948000000000002</v>
      </c>
      <c r="S11" s="62">
        <f t="shared" si="7"/>
        <v>5</v>
      </c>
    </row>
    <row r="12" spans="1:19" x14ac:dyDescent="0.3">
      <c r="A12" s="77" t="s">
        <v>842</v>
      </c>
      <c r="B12" s="59">
        <f>VLOOKUP($A12,'Return Data'!$B$7:$R$2292,3,0)</f>
        <v>44882</v>
      </c>
      <c r="C12" s="60">
        <f>VLOOKUP($A12,'Return Data'!$B$7:$R$2292,4,0)</f>
        <v>16.935199999999998</v>
      </c>
      <c r="D12" s="60">
        <f>VLOOKUP($A12,'Return Data'!$B$7:$R$2292,9,0)</f>
        <v>47.2958</v>
      </c>
      <c r="E12" s="61">
        <f t="shared" si="0"/>
        <v>11</v>
      </c>
      <c r="F12" s="60">
        <f>VLOOKUP($A12,'Return Data'!$B$7:$R$2292,10,0)</f>
        <v>2.8788</v>
      </c>
      <c r="G12" s="61">
        <f t="shared" si="1"/>
        <v>11</v>
      </c>
      <c r="H12" s="60">
        <f>VLOOKUP($A12,'Return Data'!$B$7:$R$2292,11,0)</f>
        <v>6.2316000000000003</v>
      </c>
      <c r="I12" s="61">
        <f t="shared" si="2"/>
        <v>8</v>
      </c>
      <c r="J12" s="60">
        <f>VLOOKUP($A12,'Return Data'!$B$7:$R$2292,12,0)</f>
        <v>4.8540000000000001</v>
      </c>
      <c r="K12" s="61">
        <f t="shared" si="3"/>
        <v>9</v>
      </c>
      <c r="L12" s="60">
        <f>VLOOKUP($A12,'Return Data'!$B$7:$R$2292,13,0)</f>
        <v>5.6318000000000001</v>
      </c>
      <c r="M12" s="61">
        <f t="shared" si="4"/>
        <v>9</v>
      </c>
      <c r="N12" s="60">
        <f>VLOOKUP($A12,'Return Data'!$B$7:$R$2292,17,0)</f>
        <v>0.44700000000000001</v>
      </c>
      <c r="O12" s="61">
        <f t="shared" si="5"/>
        <v>9</v>
      </c>
      <c r="P12" s="60">
        <f>VLOOKUP($A12,'Return Data'!$B$7:$R$2292,14,0)</f>
        <v>9.7643000000000004</v>
      </c>
      <c r="Q12" s="61">
        <f t="shared" si="6"/>
        <v>10</v>
      </c>
      <c r="R12" s="60">
        <f>VLOOKUP($A12,'Return Data'!$B$7:$R$2292,16,0)</f>
        <v>4.8562000000000003</v>
      </c>
      <c r="S12" s="62">
        <f t="shared" si="7"/>
        <v>4</v>
      </c>
    </row>
    <row r="13" spans="1:19" x14ac:dyDescent="0.3">
      <c r="A13" s="77" t="s">
        <v>844</v>
      </c>
      <c r="B13" s="59">
        <f>VLOOKUP($A13,'Return Data'!$B$7:$R$2292,3,0)</f>
        <v>44882</v>
      </c>
      <c r="C13" s="60">
        <f>VLOOKUP($A13,'Return Data'!$B$7:$R$2292,4,0)</f>
        <v>14.273999999999999</v>
      </c>
      <c r="D13" s="60">
        <f>VLOOKUP($A13,'Return Data'!$B$7:$R$2292,9,0)</f>
        <v>54.510800000000003</v>
      </c>
      <c r="E13" s="61">
        <f t="shared" si="0"/>
        <v>4</v>
      </c>
      <c r="F13" s="60">
        <f>VLOOKUP($A13,'Return Data'!$B$7:$R$2292,10,0)</f>
        <v>4.7648999999999999</v>
      </c>
      <c r="G13" s="61">
        <f t="shared" si="1"/>
        <v>6</v>
      </c>
      <c r="H13" s="60">
        <f>VLOOKUP($A13,'Return Data'!$B$7:$R$2292,11,0)</f>
        <v>7.1039000000000003</v>
      </c>
      <c r="I13" s="61">
        <f t="shared" si="2"/>
        <v>4</v>
      </c>
      <c r="J13" s="60">
        <f>VLOOKUP($A13,'Return Data'!$B$7:$R$2292,12,0)</f>
        <v>6.3396999999999997</v>
      </c>
      <c r="K13" s="61">
        <f t="shared" si="3"/>
        <v>1</v>
      </c>
      <c r="L13" s="60">
        <f>VLOOKUP($A13,'Return Data'!$B$7:$R$2292,13,0)</f>
        <v>6.9943</v>
      </c>
      <c r="M13" s="61">
        <f t="shared" si="4"/>
        <v>2</v>
      </c>
      <c r="N13" s="60">
        <f>VLOOKUP($A13,'Return Data'!$B$7:$R$2292,17,0)</f>
        <v>1.2</v>
      </c>
      <c r="O13" s="61">
        <f t="shared" si="5"/>
        <v>1</v>
      </c>
      <c r="P13" s="60">
        <f>VLOOKUP($A13,'Return Data'!$B$7:$R$2292,14,0)</f>
        <v>9.9304000000000006</v>
      </c>
      <c r="Q13" s="61">
        <f t="shared" si="6"/>
        <v>9</v>
      </c>
      <c r="R13" s="60">
        <f>VLOOKUP($A13,'Return Data'!$B$7:$R$2292,16,0)</f>
        <v>3.5272000000000001</v>
      </c>
      <c r="S13" s="62">
        <f t="shared" si="7"/>
        <v>10</v>
      </c>
    </row>
    <row r="14" spans="1:19" x14ac:dyDescent="0.3">
      <c r="A14" s="77" t="s">
        <v>846</v>
      </c>
      <c r="B14" s="59">
        <f>VLOOKUP($A14,'Return Data'!$B$7:$R$2292,3,0)</f>
        <v>44882</v>
      </c>
      <c r="C14" s="60">
        <f>VLOOKUP($A14,'Return Data'!$B$7:$R$2292,4,0)</f>
        <v>15.644</v>
      </c>
      <c r="D14" s="60">
        <f>VLOOKUP($A14,'Return Data'!$B$7:$R$2292,9,0)</f>
        <v>55.539900000000003</v>
      </c>
      <c r="E14" s="61">
        <f t="shared" si="0"/>
        <v>2</v>
      </c>
      <c r="F14" s="60">
        <f>VLOOKUP($A14,'Return Data'!$B$7:$R$2292,10,0)</f>
        <v>4.6543999999999999</v>
      </c>
      <c r="G14" s="61">
        <f t="shared" si="1"/>
        <v>8</v>
      </c>
      <c r="H14" s="60">
        <f>VLOOKUP($A14,'Return Data'!$B$7:$R$2292,11,0)</f>
        <v>5.7085999999999997</v>
      </c>
      <c r="I14" s="61">
        <f t="shared" si="2"/>
        <v>10</v>
      </c>
      <c r="J14" s="60">
        <f>VLOOKUP($A14,'Return Data'!$B$7:$R$2292,12,0)</f>
        <v>6.2252000000000001</v>
      </c>
      <c r="K14" s="61">
        <f t="shared" si="3"/>
        <v>2</v>
      </c>
      <c r="L14" s="60">
        <f>VLOOKUP($A14,'Return Data'!$B$7:$R$2292,13,0)</f>
        <v>7.3337000000000003</v>
      </c>
      <c r="M14" s="61">
        <f t="shared" si="4"/>
        <v>1</v>
      </c>
      <c r="N14" s="60">
        <f>VLOOKUP($A14,'Return Data'!$B$7:$R$2292,17,0)</f>
        <v>1.0466</v>
      </c>
      <c r="O14" s="61">
        <f t="shared" si="5"/>
        <v>2</v>
      </c>
      <c r="P14" s="60">
        <f>VLOOKUP($A14,'Return Data'!$B$7:$R$2292,14,0)</f>
        <v>9.9736999999999991</v>
      </c>
      <c r="Q14" s="61">
        <f t="shared" si="6"/>
        <v>7</v>
      </c>
      <c r="R14" s="60">
        <f>VLOOKUP($A14,'Return Data'!$B$7:$R$2292,16,0)</f>
        <v>4.1680000000000001</v>
      </c>
      <c r="S14" s="62">
        <f t="shared" si="7"/>
        <v>9</v>
      </c>
    </row>
    <row r="15" spans="1:19" x14ac:dyDescent="0.3">
      <c r="A15" s="77" t="s">
        <v>848</v>
      </c>
      <c r="B15" s="59">
        <f>VLOOKUP($A15,'Return Data'!$B$7:$R$2292,3,0)</f>
        <v>44882</v>
      </c>
      <c r="C15" s="60">
        <f>VLOOKUP($A15,'Return Data'!$B$7:$R$2292,4,0)</f>
        <v>21.183900000000001</v>
      </c>
      <c r="D15" s="60">
        <f>VLOOKUP($A15,'Return Data'!$B$7:$R$2292,9,0)</f>
        <v>49.979199999999999</v>
      </c>
      <c r="E15" s="61">
        <f t="shared" si="0"/>
        <v>10</v>
      </c>
      <c r="F15" s="60">
        <f>VLOOKUP($A15,'Return Data'!$B$7:$R$2292,10,0)</f>
        <v>3.4971999999999999</v>
      </c>
      <c r="G15" s="61">
        <f t="shared" si="1"/>
        <v>10</v>
      </c>
      <c r="H15" s="60">
        <f>VLOOKUP($A15,'Return Data'!$B$7:$R$2292,11,0)</f>
        <v>6.9532999999999996</v>
      </c>
      <c r="I15" s="61">
        <f t="shared" si="2"/>
        <v>6</v>
      </c>
      <c r="J15" s="60">
        <f>VLOOKUP($A15,'Return Data'!$B$7:$R$2292,12,0)</f>
        <v>4.7995000000000001</v>
      </c>
      <c r="K15" s="61">
        <f t="shared" si="3"/>
        <v>10</v>
      </c>
      <c r="L15" s="60">
        <f>VLOOKUP($A15,'Return Data'!$B$7:$R$2292,13,0)</f>
        <v>5.1561000000000003</v>
      </c>
      <c r="M15" s="61">
        <f t="shared" si="4"/>
        <v>10</v>
      </c>
      <c r="N15" s="60">
        <f>VLOOKUP($A15,'Return Data'!$B$7:$R$2292,17,0)</f>
        <v>0.4642</v>
      </c>
      <c r="O15" s="61">
        <f t="shared" si="5"/>
        <v>8</v>
      </c>
      <c r="P15" s="60">
        <f>VLOOKUP($A15,'Return Data'!$B$7:$R$2292,14,0)</f>
        <v>10.0977</v>
      </c>
      <c r="Q15" s="61">
        <f t="shared" si="6"/>
        <v>5</v>
      </c>
      <c r="R15" s="60">
        <f>VLOOKUP($A15,'Return Data'!$B$7:$R$2292,16,0)</f>
        <v>6.6510999999999996</v>
      </c>
      <c r="S15" s="62">
        <f t="shared" si="7"/>
        <v>1</v>
      </c>
    </row>
    <row r="16" spans="1:19" x14ac:dyDescent="0.3">
      <c r="A16" s="77" t="s">
        <v>850</v>
      </c>
      <c r="B16" s="59">
        <f>VLOOKUP($A16,'Return Data'!$B$7:$R$2292,3,0)</f>
        <v>44882</v>
      </c>
      <c r="C16" s="60">
        <f>VLOOKUP($A16,'Return Data'!$B$7:$R$2292,4,0)</f>
        <v>21.051100000000002</v>
      </c>
      <c r="D16" s="60">
        <f>VLOOKUP($A16,'Return Data'!$B$7:$R$2292,9,0)</f>
        <v>52.269300000000001</v>
      </c>
      <c r="E16" s="61">
        <f t="shared" si="0"/>
        <v>7</v>
      </c>
      <c r="F16" s="60">
        <f>VLOOKUP($A16,'Return Data'!$B$7:$R$2292,10,0)</f>
        <v>4.7122999999999999</v>
      </c>
      <c r="G16" s="61">
        <f t="shared" si="1"/>
        <v>7</v>
      </c>
      <c r="H16" s="60">
        <f>VLOOKUP($A16,'Return Data'!$B$7:$R$2292,11,0)</f>
        <v>7.0603999999999996</v>
      </c>
      <c r="I16" s="61">
        <f t="shared" si="2"/>
        <v>5</v>
      </c>
      <c r="J16" s="60">
        <f>VLOOKUP($A16,'Return Data'!$B$7:$R$2292,12,0)</f>
        <v>5.0308999999999999</v>
      </c>
      <c r="K16" s="61">
        <f t="shared" si="3"/>
        <v>8</v>
      </c>
      <c r="L16" s="60">
        <f>VLOOKUP($A16,'Return Data'!$B$7:$R$2292,13,0)</f>
        <v>5.7430000000000003</v>
      </c>
      <c r="M16" s="61">
        <f t="shared" si="4"/>
        <v>8</v>
      </c>
      <c r="N16" s="60">
        <f>VLOOKUP($A16,'Return Data'!$B$7:$R$2292,17,0)</f>
        <v>0.34470000000000001</v>
      </c>
      <c r="O16" s="61">
        <f t="shared" si="5"/>
        <v>10</v>
      </c>
      <c r="P16" s="60">
        <f>VLOOKUP($A16,'Return Data'!$B$7:$R$2292,14,0)</f>
        <v>10.013199999999999</v>
      </c>
      <c r="Q16" s="61">
        <f t="shared" si="6"/>
        <v>6</v>
      </c>
      <c r="R16" s="60">
        <f>VLOOKUP($A16,'Return Data'!$B$7:$R$2292,16,0)</f>
        <v>6.5648999999999997</v>
      </c>
      <c r="S16" s="62">
        <f t="shared" si="7"/>
        <v>3</v>
      </c>
    </row>
    <row r="17" spans="1:19" x14ac:dyDescent="0.3">
      <c r="A17" s="77" t="s">
        <v>852</v>
      </c>
      <c r="B17" s="59">
        <f>VLOOKUP($A17,'Return Data'!$B$7:$R$2292,3,0)</f>
        <v>44882</v>
      </c>
      <c r="C17" s="60">
        <f>VLOOKUP($A17,'Return Data'!$B$7:$R$2292,4,0)</f>
        <v>20.853999999999999</v>
      </c>
      <c r="D17" s="60">
        <f>VLOOKUP($A17,'Return Data'!$B$7:$R$2292,9,0)</f>
        <v>54.105800000000002</v>
      </c>
      <c r="E17" s="61">
        <f t="shared" si="0"/>
        <v>5</v>
      </c>
      <c r="F17" s="60">
        <f>VLOOKUP($A17,'Return Data'!$B$7:$R$2292,10,0)</f>
        <v>5.3662000000000001</v>
      </c>
      <c r="G17" s="61">
        <f t="shared" si="1"/>
        <v>3</v>
      </c>
      <c r="H17" s="60">
        <f>VLOOKUP($A17,'Return Data'!$B$7:$R$2292,11,0)</f>
        <v>7.4085999999999999</v>
      </c>
      <c r="I17" s="61">
        <f t="shared" si="2"/>
        <v>1</v>
      </c>
      <c r="J17" s="60">
        <f>VLOOKUP($A17,'Return Data'!$B$7:$R$2292,12,0)</f>
        <v>6.0423</v>
      </c>
      <c r="K17" s="61">
        <f t="shared" si="3"/>
        <v>3</v>
      </c>
      <c r="L17" s="60">
        <f>VLOOKUP($A17,'Return Data'!$B$7:$R$2292,13,0)</f>
        <v>6.3296000000000001</v>
      </c>
      <c r="M17" s="61">
        <f t="shared" si="4"/>
        <v>3</v>
      </c>
      <c r="N17" s="60">
        <f>VLOOKUP($A17,'Return Data'!$B$7:$R$2292,17,0)</f>
        <v>0.70709999999999995</v>
      </c>
      <c r="O17" s="61">
        <f t="shared" si="5"/>
        <v>4</v>
      </c>
      <c r="P17" s="60">
        <f>VLOOKUP($A17,'Return Data'!$B$7:$R$2292,14,0)</f>
        <v>10.222</v>
      </c>
      <c r="Q17" s="61">
        <f t="shared" si="6"/>
        <v>2</v>
      </c>
      <c r="R17" s="60">
        <f>VLOOKUP($A17,'Return Data'!$B$7:$R$2292,16,0)</f>
        <v>6.5956000000000001</v>
      </c>
      <c r="S17" s="62">
        <f t="shared" si="7"/>
        <v>2</v>
      </c>
    </row>
    <row r="18" spans="1:19" x14ac:dyDescent="0.3">
      <c r="A18" s="77" t="s">
        <v>853</v>
      </c>
      <c r="B18" s="59">
        <f>VLOOKUP($A18,'Return Data'!$B$7:$R$2292,3,0)</f>
        <v>44882</v>
      </c>
      <c r="C18" s="60">
        <f>VLOOKUP($A18,'Return Data'!$B$7:$R$2292,4,0)</f>
        <v>15.994300000000001</v>
      </c>
      <c r="D18" s="60">
        <f>VLOOKUP($A18,'Return Data'!$B$7:$R$2292,9,0)</f>
        <v>52.8673</v>
      </c>
      <c r="E18" s="61">
        <f t="shared" si="0"/>
        <v>6</v>
      </c>
      <c r="F18" s="60">
        <f>VLOOKUP($A18,'Return Data'!$B$7:$R$2292,10,0)</f>
        <v>5.1357999999999997</v>
      </c>
      <c r="G18" s="61">
        <f t="shared" si="1"/>
        <v>4</v>
      </c>
      <c r="H18" s="60">
        <f>VLOOKUP($A18,'Return Data'!$B$7:$R$2292,11,0)</f>
        <v>7.1467999999999998</v>
      </c>
      <c r="I18" s="61">
        <f t="shared" si="2"/>
        <v>3</v>
      </c>
      <c r="J18" s="60">
        <f>VLOOKUP($A18,'Return Data'!$B$7:$R$2292,12,0)</f>
        <v>5.7773000000000003</v>
      </c>
      <c r="K18" s="61">
        <f t="shared" si="3"/>
        <v>4</v>
      </c>
      <c r="L18" s="60">
        <f>VLOOKUP($A18,'Return Data'!$B$7:$R$2292,13,0)</f>
        <v>6.0053999999999998</v>
      </c>
      <c r="M18" s="61">
        <f t="shared" si="4"/>
        <v>6</v>
      </c>
      <c r="N18" s="60">
        <f>VLOOKUP($A18,'Return Data'!$B$7:$R$2292,17,0)</f>
        <v>0.55730000000000002</v>
      </c>
      <c r="O18" s="61">
        <f t="shared" si="5"/>
        <v>6</v>
      </c>
      <c r="P18" s="60">
        <f>VLOOKUP($A18,'Return Data'!$B$7:$R$2292,14,0)</f>
        <v>10.180999999999999</v>
      </c>
      <c r="Q18" s="61">
        <f t="shared" si="6"/>
        <v>3</v>
      </c>
      <c r="R18" s="60">
        <f>VLOOKUP($A18,'Return Data'!$B$7:$R$2292,16,0)</f>
        <v>4.2866999999999997</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61.894472727272735</v>
      </c>
      <c r="E20" s="83"/>
      <c r="F20" s="84">
        <f>AVERAGE(F8:F18)</f>
        <v>6.1861818181818187</v>
      </c>
      <c r="G20" s="83"/>
      <c r="H20" s="84">
        <f>AVERAGE(H8:H18)</f>
        <v>4.4249000000000001</v>
      </c>
      <c r="I20" s="83"/>
      <c r="J20" s="84">
        <f>AVERAGE(J8:J18)</f>
        <v>2.6263636363636365</v>
      </c>
      <c r="K20" s="83"/>
      <c r="L20" s="84">
        <f>AVERAGE(L8:L18)</f>
        <v>3.5011636363636369</v>
      </c>
      <c r="M20" s="83"/>
      <c r="N20" s="84">
        <f>AVERAGE(N8:N18)</f>
        <v>-0.63452727272727305</v>
      </c>
      <c r="O20" s="83"/>
      <c r="P20" s="84">
        <f>AVERAGE(P8:P18)</f>
        <v>9.4148272727272726</v>
      </c>
      <c r="Q20" s="83"/>
      <c r="R20" s="84">
        <f>AVERAGE(R8:R18)</f>
        <v>4.7831545454545452</v>
      </c>
      <c r="S20" s="85"/>
    </row>
    <row r="21" spans="1:19" x14ac:dyDescent="0.3">
      <c r="A21" s="82" t="s">
        <v>28</v>
      </c>
      <c r="B21" s="83"/>
      <c r="C21" s="83"/>
      <c r="D21" s="84">
        <f>MIN(D8:D18)</f>
        <v>47.2958</v>
      </c>
      <c r="E21" s="83"/>
      <c r="F21" s="84">
        <f>MIN(F8:F18)</f>
        <v>2.8788</v>
      </c>
      <c r="G21" s="83"/>
      <c r="H21" s="84">
        <f>MIN(H8:H18)</f>
        <v>-18.859200000000001</v>
      </c>
      <c r="I21" s="83"/>
      <c r="J21" s="84">
        <f>MIN(J8:J18)</f>
        <v>-26.733799999999999</v>
      </c>
      <c r="K21" s="83"/>
      <c r="L21" s="84">
        <f>MIN(L8:L18)</f>
        <v>-22.7972</v>
      </c>
      <c r="M21" s="83"/>
      <c r="N21" s="84">
        <f>MIN(N8:N18)</f>
        <v>-13.831200000000001</v>
      </c>
      <c r="O21" s="83"/>
      <c r="P21" s="84">
        <f>MIN(P8:P18)</f>
        <v>2.8942000000000001</v>
      </c>
      <c r="Q21" s="83"/>
      <c r="R21" s="84">
        <f>MIN(R8:R18)</f>
        <v>2.5865</v>
      </c>
      <c r="S21" s="85"/>
    </row>
    <row r="22" spans="1:19" ht="15" thickBot="1" x14ac:dyDescent="0.35">
      <c r="A22" s="86" t="s">
        <v>29</v>
      </c>
      <c r="B22" s="87"/>
      <c r="C22" s="87"/>
      <c r="D22" s="88">
        <f>MAX(D8:D18)</f>
        <v>158.34399999999999</v>
      </c>
      <c r="E22" s="87"/>
      <c r="F22" s="88">
        <f>MAX(F8:F18)</f>
        <v>22.55</v>
      </c>
      <c r="G22" s="87"/>
      <c r="H22" s="88">
        <f>MAX(H8:H18)</f>
        <v>7.4085999999999999</v>
      </c>
      <c r="I22" s="87"/>
      <c r="J22" s="88">
        <f>MAX(J8:J18)</f>
        <v>6.3396999999999997</v>
      </c>
      <c r="K22" s="87"/>
      <c r="L22" s="88">
        <f>MAX(L8:L18)</f>
        <v>7.3337000000000003</v>
      </c>
      <c r="M22" s="87"/>
      <c r="N22" s="88">
        <f>MAX(N8:N18)</f>
        <v>1.2</v>
      </c>
      <c r="O22" s="87"/>
      <c r="P22" s="88">
        <f>MAX(P8:P18)</f>
        <v>10.3956</v>
      </c>
      <c r="Q22" s="87"/>
      <c r="R22" s="88">
        <f>MAX(R8:R18)</f>
        <v>6.6510999999999996</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44882</v>
      </c>
      <c r="C8" s="60">
        <f>VLOOKUP($A8,'Return Data'!$B$7:$R$2292,4,0)</f>
        <v>18.2546</v>
      </c>
      <c r="D8" s="60">
        <f>VLOOKUP($A8,'Return Data'!$B$7:$R$2292,9,0)</f>
        <v>10.496600000000001</v>
      </c>
      <c r="E8" s="61">
        <f t="shared" ref="E8:E25" si="0">RANK(D8,D$8:D$25,0)</f>
        <v>3</v>
      </c>
      <c r="F8" s="60">
        <f>VLOOKUP($A8,'Return Data'!$B$7:$R$2292,10,0)</f>
        <v>6.1398999999999999</v>
      </c>
      <c r="G8" s="61">
        <f t="shared" ref="G8:G25" si="1">RANK(F8,F$8:F$25,0)</f>
        <v>2</v>
      </c>
      <c r="H8" s="60">
        <f>VLOOKUP($A8,'Return Data'!$B$7:$R$2292,11,0)</f>
        <v>12.045400000000001</v>
      </c>
      <c r="I8" s="61">
        <f t="shared" ref="I8:I25" si="2">RANK(H8,H$8:H$25,0)</f>
        <v>1</v>
      </c>
      <c r="J8" s="60">
        <f>VLOOKUP($A8,'Return Data'!$B$7:$R$2292,12,0)</f>
        <v>8.5358999999999998</v>
      </c>
      <c r="K8" s="61">
        <f t="shared" ref="K8:K25" si="3">RANK(J8,J$8:J$25,0)</f>
        <v>3</v>
      </c>
      <c r="L8" s="60">
        <f>VLOOKUP($A8,'Return Data'!$B$7:$R$2292,13,0)</f>
        <v>7.8411999999999997</v>
      </c>
      <c r="M8" s="61">
        <f t="shared" ref="M8:M25" si="4">RANK(L8,L$8:L$25,0)</f>
        <v>3</v>
      </c>
      <c r="N8" s="60">
        <f>VLOOKUP($A8,'Return Data'!$B$7:$R$2292,17,0)</f>
        <v>8.15</v>
      </c>
      <c r="O8" s="61">
        <f t="shared" ref="O8:O23" si="5">RANK(N8,N$8:N$25,0)</f>
        <v>7</v>
      </c>
      <c r="P8" s="60">
        <f>VLOOKUP($A8,'Return Data'!$B$7:$R$2292,14,0)</f>
        <v>7.359</v>
      </c>
      <c r="Q8" s="61">
        <f>RANK(P8,P$8:P$25,0)</f>
        <v>5</v>
      </c>
      <c r="R8" s="60">
        <f>VLOOKUP($A8,'Return Data'!$B$7:$R$2292,16,0)</f>
        <v>8.2395999999999994</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44882</v>
      </c>
      <c r="C10" s="60">
        <f>VLOOKUP($A10,'Return Data'!$B$7:$R$2292,4,0)</f>
        <v>19.263000000000002</v>
      </c>
      <c r="D10" s="60">
        <f>VLOOKUP($A10,'Return Data'!$B$7:$R$2292,9,0)</f>
        <v>9.8491999999999997</v>
      </c>
      <c r="E10" s="61">
        <f t="shared" si="0"/>
        <v>8</v>
      </c>
      <c r="F10" s="60">
        <f>VLOOKUP($A10,'Return Data'!$B$7:$R$2292,10,0)</f>
        <v>5.1722999999999999</v>
      </c>
      <c r="G10" s="61">
        <f t="shared" si="1"/>
        <v>9</v>
      </c>
      <c r="H10" s="60">
        <f>VLOOKUP($A10,'Return Data'!$B$7:$R$2292,11,0)</f>
        <v>6.75</v>
      </c>
      <c r="I10" s="61">
        <f t="shared" si="2"/>
        <v>5</v>
      </c>
      <c r="J10" s="60">
        <f>VLOOKUP($A10,'Return Data'!$B$7:$R$2292,12,0)</f>
        <v>4.4019000000000004</v>
      </c>
      <c r="K10" s="61">
        <f t="shared" si="3"/>
        <v>7</v>
      </c>
      <c r="L10" s="60">
        <f>VLOOKUP($A10,'Return Data'!$B$7:$R$2292,13,0)</f>
        <v>4.6402000000000001</v>
      </c>
      <c r="M10" s="61">
        <f t="shared" si="4"/>
        <v>6</v>
      </c>
      <c r="N10" s="60">
        <f>VLOOKUP($A10,'Return Data'!$B$7:$R$2292,17,0)</f>
        <v>6.0864000000000003</v>
      </c>
      <c r="O10" s="61">
        <f t="shared" si="5"/>
        <v>11</v>
      </c>
      <c r="P10" s="60">
        <f>VLOOKUP($A10,'Return Data'!$B$7:$R$2292,14,0)</f>
        <v>7.1304999999999996</v>
      </c>
      <c r="Q10" s="61">
        <f t="shared" ref="Q10:Q23" si="7">RANK(P10,P$8:P$25,0)</f>
        <v>6</v>
      </c>
      <c r="R10" s="60">
        <f>VLOOKUP($A10,'Return Data'!$B$7:$R$2292,16,0)</f>
        <v>8.1700999999999997</v>
      </c>
      <c r="S10" s="62">
        <f t="shared" si="6"/>
        <v>7</v>
      </c>
    </row>
    <row r="11" spans="1:19" x14ac:dyDescent="0.3">
      <c r="A11" s="77" t="s">
        <v>1985</v>
      </c>
      <c r="B11" s="59">
        <f>VLOOKUP($A11,'Return Data'!$B$7:$R$2292,3,0)</f>
        <v>44882</v>
      </c>
      <c r="C11" s="60">
        <f>VLOOKUP($A11,'Return Data'!$B$7:$R$2292,4,0)</f>
        <v>19.567299999999999</v>
      </c>
      <c r="D11" s="60">
        <f>VLOOKUP($A11,'Return Data'!$B$7:$R$2292,9,0)</f>
        <v>8.6681000000000008</v>
      </c>
      <c r="E11" s="61">
        <f t="shared" si="0"/>
        <v>15</v>
      </c>
      <c r="F11" s="60">
        <f>VLOOKUP($A11,'Return Data'!$B$7:$R$2292,10,0)</f>
        <v>6.9862000000000002</v>
      </c>
      <c r="G11" s="61">
        <f t="shared" si="1"/>
        <v>1</v>
      </c>
      <c r="H11" s="60">
        <f>VLOOKUP($A11,'Return Data'!$B$7:$R$2292,11,0)</f>
        <v>7.0647000000000002</v>
      </c>
      <c r="I11" s="61">
        <f t="shared" si="2"/>
        <v>3</v>
      </c>
      <c r="J11" s="60">
        <f>VLOOKUP($A11,'Return Data'!$B$7:$R$2292,12,0)</f>
        <v>4.6765999999999996</v>
      </c>
      <c r="K11" s="61">
        <f t="shared" si="3"/>
        <v>5</v>
      </c>
      <c r="L11" s="60">
        <f>VLOOKUP($A11,'Return Data'!$B$7:$R$2292,13,0)</f>
        <v>5.07</v>
      </c>
      <c r="M11" s="61">
        <f t="shared" si="4"/>
        <v>5</v>
      </c>
      <c r="N11" s="60">
        <f>VLOOKUP($A11,'Return Data'!$B$7:$R$2292,17,0)</f>
        <v>12.6783</v>
      </c>
      <c r="O11" s="61">
        <f t="shared" si="5"/>
        <v>3</v>
      </c>
      <c r="P11" s="60">
        <f>VLOOKUP($A11,'Return Data'!$B$7:$R$2292,14,0)</f>
        <v>9.0543999999999993</v>
      </c>
      <c r="Q11" s="61">
        <f t="shared" si="7"/>
        <v>2</v>
      </c>
      <c r="R11" s="60">
        <f>VLOOKUP($A11,'Return Data'!$B$7:$R$2292,16,0)</f>
        <v>8.9610000000000003</v>
      </c>
      <c r="S11" s="62">
        <f t="shared" si="6"/>
        <v>3</v>
      </c>
    </row>
    <row r="12" spans="1:19" x14ac:dyDescent="0.3">
      <c r="A12" s="77" t="s">
        <v>2013</v>
      </c>
      <c r="B12" s="59">
        <f>VLOOKUP($A12,'Return Data'!$B$7:$R$2292,3,0)</f>
        <v>44882</v>
      </c>
      <c r="C12" s="60">
        <f>VLOOKUP($A12,'Return Data'!$B$7:$R$2292,4,0)</f>
        <v>10.6502</v>
      </c>
      <c r="D12" s="60">
        <f>VLOOKUP($A12,'Return Data'!$B$7:$R$2292,9,0)</f>
        <v>8.0701000000000001</v>
      </c>
      <c r="E12" s="61">
        <f t="shared" si="0"/>
        <v>16</v>
      </c>
      <c r="F12" s="60">
        <f>VLOOKUP($A12,'Return Data'!$B$7:$R$2292,10,0)</f>
        <v>3.7301000000000002</v>
      </c>
      <c r="G12" s="61">
        <f t="shared" si="1"/>
        <v>14</v>
      </c>
      <c r="H12" s="60">
        <f>VLOOKUP($A12,'Return Data'!$B$7:$R$2292,11,0)</f>
        <v>4.915</v>
      </c>
      <c r="I12" s="61">
        <f t="shared" si="2"/>
        <v>15</v>
      </c>
      <c r="J12" s="60">
        <f>VLOOKUP($A12,'Return Data'!$B$7:$R$2292,12,0)</f>
        <v>172.37</v>
      </c>
      <c r="K12" s="61">
        <f t="shared" si="3"/>
        <v>1</v>
      </c>
      <c r="L12" s="60">
        <f>VLOOKUP($A12,'Return Data'!$B$7:$R$2292,13,0)</f>
        <v>142.9556</v>
      </c>
      <c r="M12" s="61">
        <f t="shared" si="4"/>
        <v>1</v>
      </c>
      <c r="N12" s="60">
        <f>VLOOKUP($A12,'Return Data'!$B$7:$R$2292,17,0)</f>
        <v>63.418500000000002</v>
      </c>
      <c r="O12" s="61">
        <f t="shared" si="5"/>
        <v>1</v>
      </c>
      <c r="P12" s="60">
        <f>VLOOKUP($A12,'Return Data'!$B$7:$R$2292,14,0)</f>
        <v>14.188700000000001</v>
      </c>
      <c r="Q12" s="61">
        <f t="shared" si="7"/>
        <v>1</v>
      </c>
      <c r="R12" s="60">
        <f>VLOOKUP($A12,'Return Data'!$B$7:$R$2292,16,0)</f>
        <v>0.81869999999999998</v>
      </c>
      <c r="S12" s="62">
        <f t="shared" si="6"/>
        <v>16</v>
      </c>
    </row>
    <row r="13" spans="1:19" x14ac:dyDescent="0.3">
      <c r="A13" s="77" t="s">
        <v>645</v>
      </c>
      <c r="B13" s="59">
        <f>VLOOKUP($A13,'Return Data'!$B$7:$R$2292,3,0)</f>
        <v>44882</v>
      </c>
      <c r="C13" s="60">
        <f>VLOOKUP($A13,'Return Data'!$B$7:$R$2292,4,0)</f>
        <v>35.766300000000001</v>
      </c>
      <c r="D13" s="60">
        <f>VLOOKUP($A13,'Return Data'!$B$7:$R$2292,9,0)</f>
        <v>10.1168</v>
      </c>
      <c r="E13" s="61">
        <f t="shared" si="0"/>
        <v>6</v>
      </c>
      <c r="F13" s="60">
        <f>VLOOKUP($A13,'Return Data'!$B$7:$R$2292,10,0)</f>
        <v>4.0724</v>
      </c>
      <c r="G13" s="61">
        <f t="shared" si="1"/>
        <v>13</v>
      </c>
      <c r="H13" s="60">
        <f>VLOOKUP($A13,'Return Data'!$B$7:$R$2292,11,0)</f>
        <v>5.2150999999999996</v>
      </c>
      <c r="I13" s="61">
        <f t="shared" si="2"/>
        <v>14</v>
      </c>
      <c r="J13" s="60">
        <f>VLOOKUP($A13,'Return Data'!$B$7:$R$2292,12,0)</f>
        <v>11.720599999999999</v>
      </c>
      <c r="K13" s="61">
        <f t="shared" si="3"/>
        <v>2</v>
      </c>
      <c r="L13" s="60">
        <f>VLOOKUP($A13,'Return Data'!$B$7:$R$2292,13,0)</f>
        <v>9.6265000000000001</v>
      </c>
      <c r="M13" s="61">
        <f t="shared" si="4"/>
        <v>2</v>
      </c>
      <c r="N13" s="60">
        <f>VLOOKUP($A13,'Return Data'!$B$7:$R$2292,17,0)</f>
        <v>6.726</v>
      </c>
      <c r="O13" s="61">
        <f t="shared" si="5"/>
        <v>8</v>
      </c>
      <c r="P13" s="60">
        <f>VLOOKUP($A13,'Return Data'!$B$7:$R$2292,14,0)</f>
        <v>6.3891</v>
      </c>
      <c r="Q13" s="61">
        <f t="shared" si="7"/>
        <v>8</v>
      </c>
      <c r="R13" s="60">
        <f>VLOOKUP($A13,'Return Data'!$B$7:$R$2292,16,0)</f>
        <v>7.0749000000000004</v>
      </c>
      <c r="S13" s="62">
        <f t="shared" si="6"/>
        <v>11</v>
      </c>
    </row>
    <row r="14" spans="1:19" x14ac:dyDescent="0.3">
      <c r="A14" s="77" t="s">
        <v>648</v>
      </c>
      <c r="B14" s="59">
        <f>VLOOKUP($A14,'Return Data'!$B$7:$R$2292,3,0)</f>
        <v>44882</v>
      </c>
      <c r="C14" s="60">
        <f>VLOOKUP($A14,'Return Data'!$B$7:$R$2292,4,0)</f>
        <v>24.200299999999999</v>
      </c>
      <c r="D14" s="60">
        <f>VLOOKUP($A14,'Return Data'!$B$7:$R$2292,9,0)</f>
        <v>15.672700000000001</v>
      </c>
      <c r="E14" s="61">
        <f t="shared" si="0"/>
        <v>1</v>
      </c>
      <c r="F14" s="60">
        <f>VLOOKUP($A14,'Return Data'!$B$7:$R$2292,10,0)</f>
        <v>-2.0095000000000001</v>
      </c>
      <c r="G14" s="61">
        <f t="shared" si="1"/>
        <v>18</v>
      </c>
      <c r="H14" s="60">
        <f>VLOOKUP($A14,'Return Data'!$B$7:$R$2292,11,0)</f>
        <v>3.7372999999999998</v>
      </c>
      <c r="I14" s="61">
        <f t="shared" si="2"/>
        <v>16</v>
      </c>
      <c r="J14" s="60">
        <f>VLOOKUP($A14,'Return Data'!$B$7:$R$2292,12,0)</f>
        <v>-0.65810000000000002</v>
      </c>
      <c r="K14" s="61">
        <f t="shared" si="3"/>
        <v>18</v>
      </c>
      <c r="L14" s="60">
        <f>VLOOKUP($A14,'Return Data'!$B$7:$R$2292,13,0)</f>
        <v>1.1452</v>
      </c>
      <c r="M14" s="61">
        <f t="shared" si="4"/>
        <v>16</v>
      </c>
      <c r="N14" s="60">
        <f>VLOOKUP($A14,'Return Data'!$B$7:$R$2292,17,0)</f>
        <v>8.6524999999999999</v>
      </c>
      <c r="O14" s="61">
        <f t="shared" si="5"/>
        <v>6</v>
      </c>
      <c r="P14" s="60">
        <f>VLOOKUP($A14,'Return Data'!$B$7:$R$2292,14,0)</f>
        <v>4.7938000000000001</v>
      </c>
      <c r="Q14" s="61">
        <f t="shared" si="7"/>
        <v>14</v>
      </c>
      <c r="R14" s="60">
        <f>VLOOKUP($A14,'Return Data'!$B$7:$R$2292,16,0)</f>
        <v>7.9901999999999997</v>
      </c>
      <c r="S14" s="62">
        <f t="shared" si="6"/>
        <v>8</v>
      </c>
    </row>
    <row r="15" spans="1:19" x14ac:dyDescent="0.3">
      <c r="A15" s="77" t="s">
        <v>656</v>
      </c>
      <c r="B15" s="59">
        <f>VLOOKUP($A15,'Return Data'!$B$7:$R$2292,3,0)</f>
        <v>44882</v>
      </c>
      <c r="C15" s="60">
        <f>VLOOKUP($A15,'Return Data'!$B$7:$R$2292,4,0)</f>
        <v>21.091899999999999</v>
      </c>
      <c r="D15" s="60">
        <f>VLOOKUP($A15,'Return Data'!$B$7:$R$2292,9,0)</f>
        <v>10.458500000000001</v>
      </c>
      <c r="E15" s="61">
        <f t="shared" si="0"/>
        <v>4</v>
      </c>
      <c r="F15" s="60">
        <f>VLOOKUP($A15,'Return Data'!$B$7:$R$2292,10,0)</f>
        <v>5.1753999999999998</v>
      </c>
      <c r="G15" s="61">
        <f t="shared" si="1"/>
        <v>8</v>
      </c>
      <c r="H15" s="60">
        <f>VLOOKUP($A15,'Return Data'!$B$7:$R$2292,11,0)</f>
        <v>6.9192</v>
      </c>
      <c r="I15" s="61">
        <f t="shared" si="2"/>
        <v>4</v>
      </c>
      <c r="J15" s="60">
        <f>VLOOKUP($A15,'Return Data'!$B$7:$R$2292,12,0)</f>
        <v>3.7738</v>
      </c>
      <c r="K15" s="61">
        <f t="shared" si="3"/>
        <v>10</v>
      </c>
      <c r="L15" s="60">
        <f>VLOOKUP($A15,'Return Data'!$B$7:$R$2292,13,0)</f>
        <v>4.2141000000000002</v>
      </c>
      <c r="M15" s="61">
        <f t="shared" si="4"/>
        <v>9</v>
      </c>
      <c r="N15" s="60">
        <f>VLOOKUP($A15,'Return Data'!$B$7:$R$2292,17,0)</f>
        <v>6.2408999999999999</v>
      </c>
      <c r="O15" s="61">
        <f t="shared" si="5"/>
        <v>10</v>
      </c>
      <c r="P15" s="60">
        <f>VLOOKUP($A15,'Return Data'!$B$7:$R$2292,14,0)</f>
        <v>7.7389999999999999</v>
      </c>
      <c r="Q15" s="61">
        <f t="shared" si="7"/>
        <v>4</v>
      </c>
      <c r="R15" s="60">
        <f>VLOOKUP($A15,'Return Data'!$B$7:$R$2292,16,0)</f>
        <v>9.0056999999999992</v>
      </c>
      <c r="S15" s="62">
        <f t="shared" si="6"/>
        <v>1</v>
      </c>
    </row>
    <row r="16" spans="1:19" x14ac:dyDescent="0.3">
      <c r="A16" s="77" t="s">
        <v>658</v>
      </c>
      <c r="B16" s="59">
        <f>VLOOKUP($A16,'Return Data'!$B$7:$R$2292,3,0)</f>
        <v>44882</v>
      </c>
      <c r="C16" s="60">
        <f>VLOOKUP($A16,'Return Data'!$B$7:$R$2292,4,0)</f>
        <v>28.0092</v>
      </c>
      <c r="D16" s="60">
        <f>VLOOKUP($A16,'Return Data'!$B$7:$R$2292,9,0)</f>
        <v>9.6288999999999998</v>
      </c>
      <c r="E16" s="61">
        <f t="shared" si="0"/>
        <v>9</v>
      </c>
      <c r="F16" s="60">
        <f>VLOOKUP($A16,'Return Data'!$B$7:$R$2292,10,0)</f>
        <v>5.1119000000000003</v>
      </c>
      <c r="G16" s="61">
        <f t="shared" si="1"/>
        <v>10</v>
      </c>
      <c r="H16" s="60">
        <f>VLOOKUP($A16,'Return Data'!$B$7:$R$2292,11,0)</f>
        <v>7.1223999999999998</v>
      </c>
      <c r="I16" s="61">
        <f t="shared" si="2"/>
        <v>2</v>
      </c>
      <c r="J16" s="60">
        <f>VLOOKUP($A16,'Return Data'!$B$7:$R$2292,12,0)</f>
        <v>4.9358000000000004</v>
      </c>
      <c r="K16" s="61">
        <f t="shared" si="3"/>
        <v>4</v>
      </c>
      <c r="L16" s="60">
        <f>VLOOKUP($A16,'Return Data'!$B$7:$R$2292,13,0)</f>
        <v>5.3322000000000003</v>
      </c>
      <c r="M16" s="61">
        <f t="shared" si="4"/>
        <v>4</v>
      </c>
      <c r="N16" s="60">
        <f>VLOOKUP($A16,'Return Data'!$B$7:$R$2292,17,0)</f>
        <v>6.4187000000000003</v>
      </c>
      <c r="O16" s="61">
        <f t="shared" si="5"/>
        <v>9</v>
      </c>
      <c r="P16" s="60">
        <f>VLOOKUP($A16,'Return Data'!$B$7:$R$2292,14,0)</f>
        <v>7.8522999999999996</v>
      </c>
      <c r="Q16" s="61">
        <f t="shared" si="7"/>
        <v>3</v>
      </c>
      <c r="R16" s="60">
        <f>VLOOKUP($A16,'Return Data'!$B$7:$R$2292,16,0)</f>
        <v>8.9640000000000004</v>
      </c>
      <c r="S16" s="62">
        <f t="shared" si="6"/>
        <v>2</v>
      </c>
    </row>
    <row r="17" spans="1:19" x14ac:dyDescent="0.3">
      <c r="A17" s="77" t="s">
        <v>660</v>
      </c>
      <c r="B17" s="59">
        <f>VLOOKUP($A17,'Return Data'!$B$7:$R$2292,3,0)</f>
        <v>44882</v>
      </c>
      <c r="C17" s="60">
        <f>VLOOKUP($A17,'Return Data'!$B$7:$R$2292,4,0)</f>
        <v>16.710599999999999</v>
      </c>
      <c r="D17" s="60">
        <f>VLOOKUP($A17,'Return Data'!$B$7:$R$2292,9,0)</f>
        <v>10.6431</v>
      </c>
      <c r="E17" s="61">
        <f t="shared" si="0"/>
        <v>2</v>
      </c>
      <c r="F17" s="60">
        <f>VLOOKUP($A17,'Return Data'!$B$7:$R$2292,10,0)</f>
        <v>5.0517000000000003</v>
      </c>
      <c r="G17" s="61">
        <f t="shared" si="1"/>
        <v>11</v>
      </c>
      <c r="H17" s="60">
        <f>VLOOKUP($A17,'Return Data'!$B$7:$R$2292,11,0)</f>
        <v>6.1665000000000001</v>
      </c>
      <c r="I17" s="61">
        <f t="shared" si="2"/>
        <v>10</v>
      </c>
      <c r="J17" s="60">
        <f>VLOOKUP($A17,'Return Data'!$B$7:$R$2292,12,0)</f>
        <v>3.2578</v>
      </c>
      <c r="K17" s="61">
        <f t="shared" si="3"/>
        <v>13</v>
      </c>
      <c r="L17" s="60">
        <f>VLOOKUP($A17,'Return Data'!$B$7:$R$2292,13,0)</f>
        <v>3.6741000000000001</v>
      </c>
      <c r="M17" s="61">
        <f t="shared" si="4"/>
        <v>13</v>
      </c>
      <c r="N17" s="60">
        <f>VLOOKUP($A17,'Return Data'!$B$7:$R$2292,17,0)</f>
        <v>10.440799999999999</v>
      </c>
      <c r="O17" s="61">
        <f t="shared" si="5"/>
        <v>4</v>
      </c>
      <c r="P17" s="60">
        <f>VLOOKUP($A17,'Return Data'!$B$7:$R$2292,14,0)</f>
        <v>5.4067999999999996</v>
      </c>
      <c r="Q17" s="61">
        <f t="shared" si="7"/>
        <v>12</v>
      </c>
      <c r="R17" s="60">
        <f>VLOOKUP($A17,'Return Data'!$B$7:$R$2292,16,0)</f>
        <v>6.0686</v>
      </c>
      <c r="S17" s="62">
        <f t="shared" si="6"/>
        <v>14</v>
      </c>
    </row>
    <row r="18" spans="1:19" x14ac:dyDescent="0.3">
      <c r="A18" s="77" t="s">
        <v>661</v>
      </c>
      <c r="B18" s="59">
        <f>VLOOKUP($A18,'Return Data'!$B$7:$R$2292,3,0)</f>
        <v>44882</v>
      </c>
      <c r="C18" s="60">
        <f>VLOOKUP($A18,'Return Data'!$B$7:$R$2292,4,0)</f>
        <v>14.635400000000001</v>
      </c>
      <c r="D18" s="60">
        <f>VLOOKUP($A18,'Return Data'!$B$7:$R$2292,9,0)</f>
        <v>10.454000000000001</v>
      </c>
      <c r="E18" s="61">
        <f t="shared" si="0"/>
        <v>5</v>
      </c>
      <c r="F18" s="60">
        <f>VLOOKUP($A18,'Return Data'!$B$7:$R$2292,10,0)</f>
        <v>5.7393000000000001</v>
      </c>
      <c r="G18" s="61">
        <f t="shared" si="1"/>
        <v>3</v>
      </c>
      <c r="H18" s="60">
        <f>VLOOKUP($A18,'Return Data'!$B$7:$R$2292,11,0)</f>
        <v>6.3044000000000002</v>
      </c>
      <c r="I18" s="61">
        <f t="shared" si="2"/>
        <v>9</v>
      </c>
      <c r="J18" s="60">
        <f>VLOOKUP($A18,'Return Data'!$B$7:$R$2292,12,0)</f>
        <v>3.7018</v>
      </c>
      <c r="K18" s="61">
        <f t="shared" si="3"/>
        <v>12</v>
      </c>
      <c r="L18" s="60">
        <f>VLOOKUP($A18,'Return Data'!$B$7:$R$2292,13,0)</f>
        <v>3.7471000000000001</v>
      </c>
      <c r="M18" s="61">
        <f t="shared" si="4"/>
        <v>11</v>
      </c>
      <c r="N18" s="60">
        <f>VLOOKUP($A18,'Return Data'!$B$7:$R$2292,17,0)</f>
        <v>4.7609000000000004</v>
      </c>
      <c r="O18" s="61">
        <f t="shared" si="5"/>
        <v>14</v>
      </c>
      <c r="P18" s="60">
        <f>VLOOKUP($A18,'Return Data'!$B$7:$R$2292,14,0)</f>
        <v>5.9119999999999999</v>
      </c>
      <c r="Q18" s="61">
        <f t="shared" si="7"/>
        <v>9</v>
      </c>
      <c r="R18" s="60">
        <f>VLOOKUP($A18,'Return Data'!$B$7:$R$2292,16,0)</f>
        <v>6.8945999999999996</v>
      </c>
      <c r="S18" s="62">
        <f t="shared" si="6"/>
        <v>12</v>
      </c>
    </row>
    <row r="19" spans="1:19" x14ac:dyDescent="0.3">
      <c r="A19" s="77" t="s">
        <v>664</v>
      </c>
      <c r="B19" s="59">
        <f>VLOOKUP($A19,'Return Data'!$B$7:$R$2292,3,0)</f>
        <v>44882</v>
      </c>
      <c r="C19" s="60">
        <f>VLOOKUP($A19,'Return Data'!$B$7:$R$2292,4,0)</f>
        <v>1627.7509</v>
      </c>
      <c r="D19" s="60">
        <f>VLOOKUP($A19,'Return Data'!$B$7:$R$2292,9,0)</f>
        <v>8.8893000000000004</v>
      </c>
      <c r="E19" s="61">
        <f t="shared" si="0"/>
        <v>14</v>
      </c>
      <c r="F19" s="60">
        <f>VLOOKUP($A19,'Return Data'!$B$7:$R$2292,10,0)</f>
        <v>4.1148999999999996</v>
      </c>
      <c r="G19" s="61">
        <f t="shared" si="1"/>
        <v>12</v>
      </c>
      <c r="H19" s="60">
        <f>VLOOKUP($A19,'Return Data'!$B$7:$R$2292,11,0)</f>
        <v>5.3510999999999997</v>
      </c>
      <c r="I19" s="61">
        <f t="shared" si="2"/>
        <v>12</v>
      </c>
      <c r="J19" s="60">
        <f>VLOOKUP($A19,'Return Data'!$B$7:$R$2292,12,0)</f>
        <v>2.8997999999999999</v>
      </c>
      <c r="K19" s="61">
        <f t="shared" si="3"/>
        <v>14</v>
      </c>
      <c r="L19" s="60">
        <f>VLOOKUP($A19,'Return Data'!$B$7:$R$2292,13,0)</f>
        <v>3.1166</v>
      </c>
      <c r="M19" s="61">
        <f t="shared" si="4"/>
        <v>14</v>
      </c>
      <c r="N19" s="60">
        <f>VLOOKUP($A19,'Return Data'!$B$7:$R$2292,17,0)</f>
        <v>3.6556999999999999</v>
      </c>
      <c r="O19" s="61">
        <f t="shared" si="5"/>
        <v>16</v>
      </c>
      <c r="P19" s="60">
        <f>VLOOKUP($A19,'Return Data'!$B$7:$R$2292,14,0)</f>
        <v>5.5152000000000001</v>
      </c>
      <c r="Q19" s="61">
        <f t="shared" si="7"/>
        <v>11</v>
      </c>
      <c r="R19" s="60">
        <f>VLOOKUP($A19,'Return Data'!$B$7:$R$2292,16,0)</f>
        <v>6.1151999999999997</v>
      </c>
      <c r="S19" s="62">
        <f t="shared" si="6"/>
        <v>13</v>
      </c>
    </row>
    <row r="20" spans="1:19" x14ac:dyDescent="0.3">
      <c r="A20" s="77" t="s">
        <v>666</v>
      </c>
      <c r="B20" s="59">
        <f>VLOOKUP($A20,'Return Data'!$B$7:$R$2292,3,0)</f>
        <v>44882</v>
      </c>
      <c r="C20" s="60">
        <f>VLOOKUP($A20,'Return Data'!$B$7:$R$2292,4,0)</f>
        <v>26.848600000000001</v>
      </c>
      <c r="D20" s="60">
        <f>VLOOKUP($A20,'Return Data'!$B$7:$R$2292,9,0)</f>
        <v>8.9033999999999995</v>
      </c>
      <c r="E20" s="61">
        <f t="shared" si="0"/>
        <v>13</v>
      </c>
      <c r="F20" s="60">
        <f>VLOOKUP($A20,'Return Data'!$B$7:$R$2292,10,0)</f>
        <v>3.2597999999999998</v>
      </c>
      <c r="G20" s="61">
        <f t="shared" si="1"/>
        <v>15</v>
      </c>
      <c r="H20" s="60">
        <f>VLOOKUP($A20,'Return Data'!$B$7:$R$2292,11,0)</f>
        <v>5.3484999999999996</v>
      </c>
      <c r="I20" s="61">
        <f t="shared" si="2"/>
        <v>13</v>
      </c>
      <c r="J20" s="60">
        <f>VLOOKUP($A20,'Return Data'!$B$7:$R$2292,12,0)</f>
        <v>0.35749999999999998</v>
      </c>
      <c r="K20" s="61">
        <f t="shared" si="3"/>
        <v>15</v>
      </c>
      <c r="L20" s="60">
        <f>VLOOKUP($A20,'Return Data'!$B$7:$R$2292,13,0)</f>
        <v>1.4962</v>
      </c>
      <c r="M20" s="61">
        <f t="shared" si="4"/>
        <v>15</v>
      </c>
      <c r="N20" s="60">
        <f>VLOOKUP($A20,'Return Data'!$B$7:$R$2292,17,0)</f>
        <v>4.3235999999999999</v>
      </c>
      <c r="O20" s="61">
        <f t="shared" si="5"/>
        <v>15</v>
      </c>
      <c r="P20" s="60">
        <f>VLOOKUP($A20,'Return Data'!$B$7:$R$2292,14,0)</f>
        <v>5.3701999999999996</v>
      </c>
      <c r="Q20" s="61">
        <f t="shared" si="7"/>
        <v>13</v>
      </c>
      <c r="R20" s="60">
        <f>VLOOKUP($A20,'Return Data'!$B$7:$R$2292,16,0)</f>
        <v>8.2477</v>
      </c>
      <c r="S20" s="62">
        <f t="shared" si="6"/>
        <v>5</v>
      </c>
    </row>
    <row r="21" spans="1:19" x14ac:dyDescent="0.3">
      <c r="A21" s="77" t="s">
        <v>667</v>
      </c>
      <c r="B21" s="59">
        <f>VLOOKUP($A21,'Return Data'!$B$7:$R$2292,3,0)</f>
        <v>44882</v>
      </c>
      <c r="C21" s="60">
        <f>VLOOKUP($A21,'Return Data'!$B$7:$R$2292,4,0)</f>
        <v>25.517099999999999</v>
      </c>
      <c r="D21" s="60">
        <f>VLOOKUP($A21,'Return Data'!$B$7:$R$2292,9,0)</f>
        <v>10.0284</v>
      </c>
      <c r="E21" s="61">
        <f t="shared" si="0"/>
        <v>7</v>
      </c>
      <c r="F21" s="60">
        <f>VLOOKUP($A21,'Return Data'!$B$7:$R$2292,10,0)</f>
        <v>5.7333999999999996</v>
      </c>
      <c r="G21" s="61">
        <f t="shared" si="1"/>
        <v>4</v>
      </c>
      <c r="H21" s="60">
        <f>VLOOKUP($A21,'Return Data'!$B$7:$R$2292,11,0)</f>
        <v>6.4130000000000003</v>
      </c>
      <c r="I21" s="61">
        <f t="shared" si="2"/>
        <v>7</v>
      </c>
      <c r="J21" s="60">
        <f>VLOOKUP($A21,'Return Data'!$B$7:$R$2292,12,0)</f>
        <v>3.7456999999999998</v>
      </c>
      <c r="K21" s="61">
        <f t="shared" si="3"/>
        <v>11</v>
      </c>
      <c r="L21" s="60">
        <f>VLOOKUP($A21,'Return Data'!$B$7:$R$2292,13,0)</f>
        <v>3.6833999999999998</v>
      </c>
      <c r="M21" s="61">
        <f t="shared" si="4"/>
        <v>12</v>
      </c>
      <c r="N21" s="60">
        <f>VLOOKUP($A21,'Return Data'!$B$7:$R$2292,17,0)</f>
        <v>5.2110000000000003</v>
      </c>
      <c r="O21" s="61">
        <f t="shared" si="5"/>
        <v>13</v>
      </c>
      <c r="P21" s="60">
        <f>VLOOKUP($A21,'Return Data'!$B$7:$R$2292,14,0)</f>
        <v>5.6087999999999996</v>
      </c>
      <c r="Q21" s="61">
        <f t="shared" si="7"/>
        <v>10</v>
      </c>
      <c r="R21" s="60">
        <f>VLOOKUP($A21,'Return Data'!$B$7:$R$2292,16,0)</f>
        <v>7.1755000000000004</v>
      </c>
      <c r="S21" s="62">
        <f t="shared" si="6"/>
        <v>9</v>
      </c>
    </row>
    <row r="22" spans="1:19" x14ac:dyDescent="0.3">
      <c r="A22" s="77" t="s">
        <v>669</v>
      </c>
      <c r="B22" s="59">
        <f>VLOOKUP($A22,'Return Data'!$B$7:$R$2292,3,0)</f>
        <v>44882</v>
      </c>
      <c r="C22" s="60">
        <f>VLOOKUP($A22,'Return Data'!$B$7:$R$2292,4,0)</f>
        <v>30.577500000000001</v>
      </c>
      <c r="D22" s="60">
        <f>VLOOKUP($A22,'Return Data'!$B$7:$R$2292,9,0)</f>
        <v>9.5140999999999991</v>
      </c>
      <c r="E22" s="61">
        <f t="shared" si="0"/>
        <v>10</v>
      </c>
      <c r="F22" s="60">
        <f>VLOOKUP($A22,'Return Data'!$B$7:$R$2292,10,0)</f>
        <v>5.5119999999999996</v>
      </c>
      <c r="G22" s="61">
        <f t="shared" si="1"/>
        <v>7</v>
      </c>
      <c r="H22" s="60">
        <f>VLOOKUP($A22,'Return Data'!$B$7:$R$2292,11,0)</f>
        <v>6.5439999999999996</v>
      </c>
      <c r="I22" s="61">
        <f t="shared" si="2"/>
        <v>6</v>
      </c>
      <c r="J22" s="60">
        <f>VLOOKUP($A22,'Return Data'!$B$7:$R$2292,12,0)</f>
        <v>3.8149999999999999</v>
      </c>
      <c r="K22" s="61">
        <f t="shared" si="3"/>
        <v>9</v>
      </c>
      <c r="L22" s="60">
        <f>VLOOKUP($A22,'Return Data'!$B$7:$R$2292,13,0)</f>
        <v>4.4649000000000001</v>
      </c>
      <c r="M22" s="61">
        <f t="shared" si="4"/>
        <v>8</v>
      </c>
      <c r="N22" s="60">
        <f>VLOOKUP($A22,'Return Data'!$B$7:$R$2292,17,0)</f>
        <v>9.5086999999999993</v>
      </c>
      <c r="O22" s="61">
        <f t="shared" si="5"/>
        <v>5</v>
      </c>
      <c r="P22" s="60">
        <f>VLOOKUP($A22,'Return Data'!$B$7:$R$2292,14,0)</f>
        <v>3.9217</v>
      </c>
      <c r="Q22" s="61">
        <f t="shared" si="7"/>
        <v>15</v>
      </c>
      <c r="R22" s="60">
        <f>VLOOKUP($A22,'Return Data'!$B$7:$R$2292,16,0)</f>
        <v>7.1155999999999997</v>
      </c>
      <c r="S22" s="62">
        <f t="shared" si="6"/>
        <v>10</v>
      </c>
    </row>
    <row r="23" spans="1:19" x14ac:dyDescent="0.3">
      <c r="A23" s="77" t="s">
        <v>678</v>
      </c>
      <c r="B23" s="59">
        <f>VLOOKUP($A23,'Return Data'!$B$7:$R$2292,3,0)</f>
        <v>44882</v>
      </c>
      <c r="C23" s="60">
        <f>VLOOKUP($A23,'Return Data'!$B$7:$R$2292,4,0)</f>
        <v>39.314999999999998</v>
      </c>
      <c r="D23" s="60">
        <f>VLOOKUP($A23,'Return Data'!$B$7:$R$2292,9,0)</f>
        <v>9.0322999999999993</v>
      </c>
      <c r="E23" s="61">
        <f t="shared" si="0"/>
        <v>12</v>
      </c>
      <c r="F23" s="60">
        <f>VLOOKUP($A23,'Return Data'!$B$7:$R$2292,10,0)</f>
        <v>5.6943999999999999</v>
      </c>
      <c r="G23" s="61">
        <f t="shared" si="1"/>
        <v>5</v>
      </c>
      <c r="H23" s="60">
        <f>VLOOKUP($A23,'Return Data'!$B$7:$R$2292,11,0)</f>
        <v>6.3785999999999996</v>
      </c>
      <c r="I23" s="61">
        <f t="shared" si="2"/>
        <v>8</v>
      </c>
      <c r="J23" s="60">
        <f>VLOOKUP($A23,'Return Data'!$B$7:$R$2292,12,0)</f>
        <v>4.4242999999999997</v>
      </c>
      <c r="K23" s="61">
        <f t="shared" si="3"/>
        <v>6</v>
      </c>
      <c r="L23" s="60">
        <f>VLOOKUP($A23,'Return Data'!$B$7:$R$2292,13,0)</f>
        <v>4.5519999999999996</v>
      </c>
      <c r="M23" s="61">
        <f t="shared" si="4"/>
        <v>7</v>
      </c>
      <c r="N23" s="60">
        <f>VLOOKUP($A23,'Return Data'!$B$7:$R$2292,17,0)</f>
        <v>5.3468999999999998</v>
      </c>
      <c r="O23" s="61">
        <f t="shared" si="5"/>
        <v>12</v>
      </c>
      <c r="P23" s="60">
        <f>VLOOKUP($A23,'Return Data'!$B$7:$R$2292,14,0)</f>
        <v>6.8021000000000003</v>
      </c>
      <c r="Q23" s="61">
        <f t="shared" si="7"/>
        <v>7</v>
      </c>
      <c r="R23" s="60">
        <f>VLOOKUP($A23,'Return Data'!$B$7:$R$2292,16,0)</f>
        <v>8.5945999999999998</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44882</v>
      </c>
      <c r="C25" s="60">
        <f>VLOOKUP($A25,'Return Data'!$B$7:$R$2292,4,0)</f>
        <v>15.6717</v>
      </c>
      <c r="D25" s="60">
        <f>VLOOKUP($A25,'Return Data'!$B$7:$R$2292,9,0)</f>
        <v>9.2683</v>
      </c>
      <c r="E25" s="61">
        <f t="shared" si="0"/>
        <v>11</v>
      </c>
      <c r="F25" s="60">
        <f>VLOOKUP($A25,'Return Data'!$B$7:$R$2292,10,0)</f>
        <v>5.5186000000000002</v>
      </c>
      <c r="G25" s="61">
        <f t="shared" si="1"/>
        <v>6</v>
      </c>
      <c r="H25" s="60">
        <f>VLOOKUP($A25,'Return Data'!$B$7:$R$2292,11,0)</f>
        <v>5.7423999999999999</v>
      </c>
      <c r="I25" s="61">
        <f t="shared" si="2"/>
        <v>11</v>
      </c>
      <c r="J25" s="60">
        <f>VLOOKUP($A25,'Return Data'!$B$7:$R$2292,12,0)</f>
        <v>3.9716</v>
      </c>
      <c r="K25" s="61">
        <f t="shared" si="3"/>
        <v>8</v>
      </c>
      <c r="L25" s="60">
        <f>VLOOKUP($A25,'Return Data'!$B$7:$R$2292,13,0)</f>
        <v>4.1683000000000003</v>
      </c>
      <c r="M25" s="61">
        <f t="shared" si="4"/>
        <v>10</v>
      </c>
      <c r="N25" s="60">
        <f>VLOOKUP($A25,'Return Data'!$B$7:$R$2292,17,0)</f>
        <v>13.087300000000001</v>
      </c>
      <c r="O25" s="61">
        <f>RANK(N25,N$8:N$25,0)</f>
        <v>2</v>
      </c>
      <c r="P25" s="60">
        <f>VLOOKUP($A25,'Return Data'!$B$7:$R$2292,14,0)</f>
        <v>-2.3408000000000002</v>
      </c>
      <c r="Q25" s="61">
        <f>RANK(P25,P$8:P$25,0)</f>
        <v>16</v>
      </c>
      <c r="R25" s="60">
        <f>VLOOKUP($A25,'Return Data'!$B$7:$R$2292,16,0)</f>
        <v>4.5221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8.871877777777776</v>
      </c>
      <c r="E27" s="83"/>
      <c r="F27" s="84">
        <f>AVERAGE(F8:F25)</f>
        <v>4.1668222222222226</v>
      </c>
      <c r="G27" s="83"/>
      <c r="H27" s="84">
        <f>AVERAGE(H8:H25)</f>
        <v>5.6676444444444449</v>
      </c>
      <c r="I27" s="83"/>
      <c r="J27" s="84">
        <f>AVERAGE(J8:J25)</f>
        <v>13.107222222222219</v>
      </c>
      <c r="K27" s="83"/>
      <c r="L27" s="84">
        <f>AVERAGE(L8:L25)</f>
        <v>11.651533333333331</v>
      </c>
      <c r="M27" s="83"/>
      <c r="N27" s="84">
        <f>AVERAGE(N8:N25)</f>
        <v>10.276835294117648</v>
      </c>
      <c r="O27" s="83"/>
      <c r="P27" s="84">
        <f>AVERAGE(P8:P25)</f>
        <v>6.2939249999999998</v>
      </c>
      <c r="Q27" s="83"/>
      <c r="R27" s="84">
        <f>AVERAGE(R8:R25)</f>
        <v>6.3310055555555547</v>
      </c>
      <c r="S27" s="85"/>
    </row>
    <row r="28" spans="1:19" x14ac:dyDescent="0.3">
      <c r="A28" s="82" t="s">
        <v>28</v>
      </c>
      <c r="B28" s="83"/>
      <c r="C28" s="83"/>
      <c r="D28" s="84">
        <f>MIN(D8:D25)</f>
        <v>0</v>
      </c>
      <c r="E28" s="83"/>
      <c r="F28" s="84">
        <f>MIN(F8:F25)</f>
        <v>-2.0095000000000001</v>
      </c>
      <c r="G28" s="83"/>
      <c r="H28" s="84">
        <f>MIN(H8:H25)</f>
        <v>0</v>
      </c>
      <c r="I28" s="83"/>
      <c r="J28" s="84">
        <f>MIN(J8:J25)</f>
        <v>-0.65810000000000002</v>
      </c>
      <c r="K28" s="83"/>
      <c r="L28" s="84">
        <f>MIN(L8:L25)</f>
        <v>0</v>
      </c>
      <c r="M28" s="83"/>
      <c r="N28" s="84">
        <f>MIN(N8:N25)</f>
        <v>0</v>
      </c>
      <c r="O28" s="83"/>
      <c r="P28" s="84">
        <f>MIN(P8:P25)</f>
        <v>-2.3408000000000002</v>
      </c>
      <c r="Q28" s="83"/>
      <c r="R28" s="84">
        <f>MIN(R8:R25)</f>
        <v>0</v>
      </c>
      <c r="S28" s="85"/>
    </row>
    <row r="29" spans="1:19" ht="15" thickBot="1" x14ac:dyDescent="0.35">
      <c r="A29" s="86" t="s">
        <v>29</v>
      </c>
      <c r="B29" s="87"/>
      <c r="C29" s="87"/>
      <c r="D29" s="88">
        <f>MAX(D8:D25)</f>
        <v>15.672700000000001</v>
      </c>
      <c r="E29" s="87"/>
      <c r="F29" s="88">
        <f>MAX(F8:F25)</f>
        <v>6.9862000000000002</v>
      </c>
      <c r="G29" s="87"/>
      <c r="H29" s="88">
        <f>MAX(H8:H25)</f>
        <v>12.045400000000001</v>
      </c>
      <c r="I29" s="87"/>
      <c r="J29" s="88">
        <f>MAX(J8:J25)</f>
        <v>172.37</v>
      </c>
      <c r="K29" s="87"/>
      <c r="L29" s="88">
        <f>MAX(L8:L25)</f>
        <v>142.9556</v>
      </c>
      <c r="M29" s="87"/>
      <c r="N29" s="88">
        <f>MAX(N8:N25)</f>
        <v>63.418500000000002</v>
      </c>
      <c r="O29" s="87"/>
      <c r="P29" s="88">
        <f>MAX(P8:P25)</f>
        <v>14.188700000000001</v>
      </c>
      <c r="Q29" s="87"/>
      <c r="R29" s="88">
        <f>MAX(R8:R25)</f>
        <v>9.0056999999999992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44882</v>
      </c>
      <c r="C8" s="60">
        <f>VLOOKUP($A8,'Return Data'!$B$7:$R$2292,4,0)</f>
        <v>17.045100000000001</v>
      </c>
      <c r="D8" s="60">
        <f>VLOOKUP($A8,'Return Data'!$B$7:$R$2292,9,0)</f>
        <v>9.6385000000000005</v>
      </c>
      <c r="E8" s="61">
        <f t="shared" ref="E8:E25" si="0">RANK(D8,D$8:D$25,0)</f>
        <v>4</v>
      </c>
      <c r="F8" s="60">
        <f>VLOOKUP($A8,'Return Data'!$B$7:$R$2292,10,0)</f>
        <v>5.2736999999999998</v>
      </c>
      <c r="G8" s="61">
        <f t="shared" ref="G8:G25" si="1">RANK(F8,F$8:F$25,0)</f>
        <v>2</v>
      </c>
      <c r="H8" s="60">
        <f>VLOOKUP($A8,'Return Data'!$B$7:$R$2292,11,0)</f>
        <v>11.138500000000001</v>
      </c>
      <c r="I8" s="61">
        <f t="shared" ref="I8:I25" si="2">RANK(H8,H$8:H$25,0)</f>
        <v>1</v>
      </c>
      <c r="J8" s="60">
        <f>VLOOKUP($A8,'Return Data'!$B$7:$R$2292,12,0)</f>
        <v>7.5624000000000002</v>
      </c>
      <c r="K8" s="61">
        <f t="shared" ref="K8:K25" si="3">RANK(J8,J$8:J$25,0)</f>
        <v>3</v>
      </c>
      <c r="L8" s="60">
        <f>VLOOKUP($A8,'Return Data'!$B$7:$R$2292,13,0)</f>
        <v>6.8838999999999997</v>
      </c>
      <c r="M8" s="61">
        <f t="shared" ref="M8:M25" si="4">RANK(L8,L$8:L$25,0)</f>
        <v>3</v>
      </c>
      <c r="N8" s="60">
        <f>VLOOKUP($A8,'Return Data'!$B$7:$R$2292,17,0)</f>
        <v>7.2268999999999997</v>
      </c>
      <c r="O8" s="61">
        <f t="shared" ref="O8:O23" si="5">RANK(N8,N$8:N$25,0)</f>
        <v>7</v>
      </c>
      <c r="P8" s="60">
        <f>VLOOKUP($A8,'Return Data'!$B$7:$R$2292,14,0)</f>
        <v>6.4604999999999997</v>
      </c>
      <c r="Q8" s="61">
        <f>RANK(P8,P$8:P$25,0)</f>
        <v>5</v>
      </c>
      <c r="R8" s="60">
        <f>VLOOKUP($A8,'Return Data'!$B$7:$R$2292,16,0)</f>
        <v>7.2666000000000004</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44882</v>
      </c>
      <c r="C10" s="60">
        <f>VLOOKUP($A10,'Return Data'!$B$7:$R$2292,4,0)</f>
        <v>17.579599999999999</v>
      </c>
      <c r="D10" s="60">
        <f>VLOOKUP($A10,'Return Data'!$B$7:$R$2292,9,0)</f>
        <v>8.9893999999999998</v>
      </c>
      <c r="E10" s="61">
        <f t="shared" si="0"/>
        <v>8</v>
      </c>
      <c r="F10" s="60">
        <f>VLOOKUP($A10,'Return Data'!$B$7:$R$2292,10,0)</f>
        <v>4.2956000000000003</v>
      </c>
      <c r="G10" s="61">
        <f t="shared" si="1"/>
        <v>11</v>
      </c>
      <c r="H10" s="60">
        <f>VLOOKUP($A10,'Return Data'!$B$7:$R$2292,11,0)</f>
        <v>5.8574000000000002</v>
      </c>
      <c r="I10" s="61">
        <f t="shared" si="2"/>
        <v>6</v>
      </c>
      <c r="J10" s="60">
        <f>VLOOKUP($A10,'Return Data'!$B$7:$R$2292,12,0)</f>
        <v>3.5226999999999999</v>
      </c>
      <c r="K10" s="61">
        <f t="shared" si="3"/>
        <v>8</v>
      </c>
      <c r="L10" s="60">
        <f>VLOOKUP($A10,'Return Data'!$B$7:$R$2292,13,0)</f>
        <v>3.7475000000000001</v>
      </c>
      <c r="M10" s="61">
        <f t="shared" si="4"/>
        <v>9</v>
      </c>
      <c r="N10" s="60">
        <f>VLOOKUP($A10,'Return Data'!$B$7:$R$2292,17,0)</f>
        <v>5.1041999999999996</v>
      </c>
      <c r="O10" s="61">
        <f t="shared" si="5"/>
        <v>11</v>
      </c>
      <c r="P10" s="60">
        <f>VLOOKUP($A10,'Return Data'!$B$7:$R$2292,14,0)</f>
        <v>6.0845000000000002</v>
      </c>
      <c r="Q10" s="61">
        <f t="shared" ref="Q10:Q23" si="7">RANK(P10,P$8:P$25,0)</f>
        <v>8</v>
      </c>
      <c r="R10" s="60">
        <f>VLOOKUP($A10,'Return Data'!$B$7:$R$2292,16,0)</f>
        <v>6.9916</v>
      </c>
      <c r="S10" s="62">
        <f t="shared" si="6"/>
        <v>8</v>
      </c>
    </row>
    <row r="11" spans="1:19" x14ac:dyDescent="0.3">
      <c r="A11" s="77" t="s">
        <v>1986</v>
      </c>
      <c r="B11" s="59">
        <f>VLOOKUP($A11,'Return Data'!$B$7:$R$2292,3,0)</f>
        <v>44882</v>
      </c>
      <c r="C11" s="60">
        <f>VLOOKUP($A11,'Return Data'!$B$7:$R$2292,4,0)</f>
        <v>18.148299999999999</v>
      </c>
      <c r="D11" s="60">
        <f>VLOOKUP($A11,'Return Data'!$B$7:$R$2292,9,0)</f>
        <v>7.8437000000000001</v>
      </c>
      <c r="E11" s="61">
        <f t="shared" si="0"/>
        <v>14</v>
      </c>
      <c r="F11" s="60">
        <f>VLOOKUP($A11,'Return Data'!$B$7:$R$2292,10,0)</f>
        <v>6.0750000000000002</v>
      </c>
      <c r="G11" s="61">
        <f t="shared" si="1"/>
        <v>1</v>
      </c>
      <c r="H11" s="60">
        <f>VLOOKUP($A11,'Return Data'!$B$7:$R$2292,11,0)</f>
        <v>6.1868999999999996</v>
      </c>
      <c r="I11" s="61">
        <f t="shared" si="2"/>
        <v>4</v>
      </c>
      <c r="J11" s="60">
        <f>VLOOKUP($A11,'Return Data'!$B$7:$R$2292,12,0)</f>
        <v>3.8237000000000001</v>
      </c>
      <c r="K11" s="61">
        <f t="shared" si="3"/>
        <v>6</v>
      </c>
      <c r="L11" s="60">
        <f>VLOOKUP($A11,'Return Data'!$B$7:$R$2292,13,0)</f>
        <v>4.2179000000000002</v>
      </c>
      <c r="M11" s="61">
        <f t="shared" si="4"/>
        <v>6</v>
      </c>
      <c r="N11" s="60">
        <f>VLOOKUP($A11,'Return Data'!$B$7:$R$2292,17,0)</f>
        <v>11.8317</v>
      </c>
      <c r="O11" s="61">
        <f t="shared" si="5"/>
        <v>3</v>
      </c>
      <c r="P11" s="60">
        <f>VLOOKUP($A11,'Return Data'!$B$7:$R$2292,14,0)</f>
        <v>8.2352000000000007</v>
      </c>
      <c r="Q11" s="61">
        <f t="shared" si="7"/>
        <v>2</v>
      </c>
      <c r="R11" s="60">
        <f>VLOOKUP($A11,'Return Data'!$B$7:$R$2292,16,0)</f>
        <v>7.9173</v>
      </c>
      <c r="S11" s="62">
        <f t="shared" si="6"/>
        <v>4</v>
      </c>
    </row>
    <row r="12" spans="1:19" x14ac:dyDescent="0.3">
      <c r="A12" s="77" t="s">
        <v>2014</v>
      </c>
      <c r="B12" s="59">
        <f>VLOOKUP($A12,'Return Data'!$B$7:$R$2292,3,0)</f>
        <v>44882</v>
      </c>
      <c r="C12" s="60">
        <f>VLOOKUP($A12,'Return Data'!$B$7:$R$2292,4,0)</f>
        <v>10.4819</v>
      </c>
      <c r="D12" s="60">
        <f>VLOOKUP($A12,'Return Data'!$B$7:$R$2292,9,0)</f>
        <v>7.7793000000000001</v>
      </c>
      <c r="E12" s="61">
        <f t="shared" si="0"/>
        <v>15</v>
      </c>
      <c r="F12" s="60">
        <f>VLOOKUP($A12,'Return Data'!$B$7:$R$2292,10,0)</f>
        <v>3.4437000000000002</v>
      </c>
      <c r="G12" s="61">
        <f t="shared" si="1"/>
        <v>12</v>
      </c>
      <c r="H12" s="60">
        <f>VLOOKUP($A12,'Return Data'!$B$7:$R$2292,11,0)</f>
        <v>4.6246</v>
      </c>
      <c r="I12" s="61">
        <f t="shared" si="2"/>
        <v>12</v>
      </c>
      <c r="J12" s="60">
        <f>VLOOKUP($A12,'Return Data'!$B$7:$R$2292,12,0)</f>
        <v>171.7218</v>
      </c>
      <c r="K12" s="61">
        <f t="shared" si="3"/>
        <v>1</v>
      </c>
      <c r="L12" s="60">
        <f>VLOOKUP($A12,'Return Data'!$B$7:$R$2292,13,0)</f>
        <v>142.27199999999999</v>
      </c>
      <c r="M12" s="61">
        <f t="shared" si="4"/>
        <v>1</v>
      </c>
      <c r="N12" s="60">
        <f>VLOOKUP($A12,'Return Data'!$B$7:$R$2292,17,0)</f>
        <v>62.96</v>
      </c>
      <c r="O12" s="61">
        <f t="shared" si="5"/>
        <v>1</v>
      </c>
      <c r="P12" s="60">
        <f>VLOOKUP($A12,'Return Data'!$B$7:$R$2292,14,0)</f>
        <v>13.867699999999999</v>
      </c>
      <c r="Q12" s="61">
        <f t="shared" si="7"/>
        <v>1</v>
      </c>
      <c r="R12" s="60">
        <f>VLOOKUP($A12,'Return Data'!$B$7:$R$2292,16,0)</f>
        <v>0.61099999999999999</v>
      </c>
      <c r="S12" s="62">
        <f t="shared" si="6"/>
        <v>16</v>
      </c>
    </row>
    <row r="13" spans="1:19" x14ac:dyDescent="0.3">
      <c r="A13" s="77" t="s">
        <v>646</v>
      </c>
      <c r="B13" s="59">
        <f>VLOOKUP($A13,'Return Data'!$B$7:$R$2292,3,0)</f>
        <v>44882</v>
      </c>
      <c r="C13" s="60">
        <f>VLOOKUP($A13,'Return Data'!$B$7:$R$2292,4,0)</f>
        <v>33.456499999999998</v>
      </c>
      <c r="D13" s="60">
        <f>VLOOKUP($A13,'Return Data'!$B$7:$R$2292,9,0)</f>
        <v>9.3897999999999993</v>
      </c>
      <c r="E13" s="61">
        <f t="shared" si="0"/>
        <v>6</v>
      </c>
      <c r="F13" s="60">
        <f>VLOOKUP($A13,'Return Data'!$B$7:$R$2292,10,0)</f>
        <v>3.2965</v>
      </c>
      <c r="G13" s="61">
        <f t="shared" si="1"/>
        <v>13</v>
      </c>
      <c r="H13" s="60">
        <f>VLOOKUP($A13,'Return Data'!$B$7:$R$2292,11,0)</f>
        <v>4.41</v>
      </c>
      <c r="I13" s="61">
        <f t="shared" si="2"/>
        <v>13</v>
      </c>
      <c r="J13" s="60">
        <f>VLOOKUP($A13,'Return Data'!$B$7:$R$2292,12,0)</f>
        <v>10.8955</v>
      </c>
      <c r="K13" s="61">
        <f t="shared" si="3"/>
        <v>2</v>
      </c>
      <c r="L13" s="60">
        <f>VLOOKUP($A13,'Return Data'!$B$7:$R$2292,13,0)</f>
        <v>8.7436000000000007</v>
      </c>
      <c r="M13" s="61">
        <f t="shared" si="4"/>
        <v>2</v>
      </c>
      <c r="N13" s="60">
        <f>VLOOKUP($A13,'Return Data'!$B$7:$R$2292,17,0)</f>
        <v>5.8608000000000002</v>
      </c>
      <c r="O13" s="61">
        <f t="shared" si="5"/>
        <v>8</v>
      </c>
      <c r="P13" s="60">
        <f>VLOOKUP($A13,'Return Data'!$B$7:$R$2292,14,0)</f>
        <v>5.5522</v>
      </c>
      <c r="Q13" s="61">
        <f t="shared" si="7"/>
        <v>9</v>
      </c>
      <c r="R13" s="60">
        <f>VLOOKUP($A13,'Return Data'!$B$7:$R$2292,16,0)</f>
        <v>6.3792</v>
      </c>
      <c r="S13" s="62">
        <f t="shared" si="6"/>
        <v>10</v>
      </c>
    </row>
    <row r="14" spans="1:19" x14ac:dyDescent="0.3">
      <c r="A14" s="77" t="s">
        <v>647</v>
      </c>
      <c r="B14" s="59">
        <f>VLOOKUP($A14,'Return Data'!$B$7:$R$2292,3,0)</f>
        <v>44882</v>
      </c>
      <c r="C14" s="60">
        <f>VLOOKUP($A14,'Return Data'!$B$7:$R$2292,4,0)</f>
        <v>23.982399999999998</v>
      </c>
      <c r="D14" s="60">
        <f>VLOOKUP($A14,'Return Data'!$B$7:$R$2292,9,0)</f>
        <v>15.675800000000001</v>
      </c>
      <c r="E14" s="61">
        <f t="shared" si="0"/>
        <v>1</v>
      </c>
      <c r="F14" s="60">
        <f>VLOOKUP($A14,'Return Data'!$B$7:$R$2292,10,0)</f>
        <v>-2.008</v>
      </c>
      <c r="G14" s="61">
        <f t="shared" si="1"/>
        <v>18</v>
      </c>
      <c r="H14" s="60">
        <f>VLOOKUP($A14,'Return Data'!$B$7:$R$2292,11,0)</f>
        <v>3.7374999999999998</v>
      </c>
      <c r="I14" s="61">
        <f t="shared" si="2"/>
        <v>16</v>
      </c>
      <c r="J14" s="60">
        <f>VLOOKUP($A14,'Return Data'!$B$7:$R$2292,12,0)</f>
        <v>6.742</v>
      </c>
      <c r="K14" s="61">
        <f t="shared" si="3"/>
        <v>4</v>
      </c>
      <c r="L14" s="60">
        <f>VLOOKUP($A14,'Return Data'!$B$7:$R$2292,13,0)</f>
        <v>6.7710999999999997</v>
      </c>
      <c r="M14" s="61">
        <f t="shared" si="4"/>
        <v>4</v>
      </c>
      <c r="N14" s="60">
        <f>VLOOKUP($A14,'Return Data'!$B$7:$R$2292,17,0)</f>
        <v>11.5268</v>
      </c>
      <c r="O14" s="61">
        <f t="shared" si="5"/>
        <v>4</v>
      </c>
      <c r="P14" s="60">
        <f>VLOOKUP($A14,'Return Data'!$B$7:$R$2292,14,0)</f>
        <v>6.4097999999999997</v>
      </c>
      <c r="Q14" s="61">
        <f t="shared" si="7"/>
        <v>6</v>
      </c>
      <c r="R14" s="60">
        <f>VLOOKUP($A14,'Return Data'!$B$7:$R$2292,16,0)</f>
        <v>8.3134999999999994</v>
      </c>
      <c r="S14" s="62">
        <f t="shared" si="6"/>
        <v>1</v>
      </c>
    </row>
    <row r="15" spans="1:19" x14ac:dyDescent="0.3">
      <c r="A15" s="77" t="s">
        <v>655</v>
      </c>
      <c r="B15" s="59">
        <f>VLOOKUP($A15,'Return Data'!$B$7:$R$2292,3,0)</f>
        <v>44882</v>
      </c>
      <c r="C15" s="60">
        <f>VLOOKUP($A15,'Return Data'!$B$7:$R$2292,4,0)</f>
        <v>19.832699999999999</v>
      </c>
      <c r="D15" s="60">
        <f>VLOOKUP($A15,'Return Data'!$B$7:$R$2292,9,0)</f>
        <v>9.8415999999999997</v>
      </c>
      <c r="E15" s="61">
        <f t="shared" si="0"/>
        <v>3</v>
      </c>
      <c r="F15" s="60">
        <f>VLOOKUP($A15,'Return Data'!$B$7:$R$2292,10,0)</f>
        <v>4.5403000000000002</v>
      </c>
      <c r="G15" s="61">
        <f t="shared" si="1"/>
        <v>8</v>
      </c>
      <c r="H15" s="60">
        <f>VLOOKUP($A15,'Return Data'!$B$7:$R$2292,11,0)</f>
        <v>6.2778999999999998</v>
      </c>
      <c r="I15" s="61">
        <f t="shared" si="2"/>
        <v>3</v>
      </c>
      <c r="J15" s="60">
        <f>VLOOKUP($A15,'Return Data'!$B$7:$R$2292,12,0)</f>
        <v>3.1259000000000001</v>
      </c>
      <c r="K15" s="61">
        <f t="shared" si="3"/>
        <v>11</v>
      </c>
      <c r="L15" s="60">
        <f>VLOOKUP($A15,'Return Data'!$B$7:$R$2292,13,0)</f>
        <v>3.5472000000000001</v>
      </c>
      <c r="M15" s="61">
        <f t="shared" si="4"/>
        <v>10</v>
      </c>
      <c r="N15" s="60">
        <f>VLOOKUP($A15,'Return Data'!$B$7:$R$2292,17,0)</f>
        <v>5.6146000000000003</v>
      </c>
      <c r="O15" s="61">
        <f t="shared" si="5"/>
        <v>10</v>
      </c>
      <c r="P15" s="60">
        <f>VLOOKUP($A15,'Return Data'!$B$7:$R$2292,14,0)</f>
        <v>7.1547000000000001</v>
      </c>
      <c r="Q15" s="61">
        <f t="shared" si="7"/>
        <v>4</v>
      </c>
      <c r="R15" s="60">
        <f>VLOOKUP($A15,'Return Data'!$B$7:$R$2292,16,0)</f>
        <v>8.2332000000000001</v>
      </c>
      <c r="S15" s="62">
        <f t="shared" si="6"/>
        <v>3</v>
      </c>
    </row>
    <row r="16" spans="1:19" x14ac:dyDescent="0.3">
      <c r="A16" s="77" t="s">
        <v>657</v>
      </c>
      <c r="B16" s="59">
        <f>VLOOKUP($A16,'Return Data'!$B$7:$R$2292,3,0)</f>
        <v>44882</v>
      </c>
      <c r="C16" s="60">
        <f>VLOOKUP($A16,'Return Data'!$B$7:$R$2292,4,0)</f>
        <v>25.8612</v>
      </c>
      <c r="D16" s="60">
        <f>VLOOKUP($A16,'Return Data'!$B$7:$R$2292,9,0)</f>
        <v>8.9501000000000008</v>
      </c>
      <c r="E16" s="61">
        <f t="shared" si="0"/>
        <v>9</v>
      </c>
      <c r="F16" s="60">
        <f>VLOOKUP($A16,'Return Data'!$B$7:$R$2292,10,0)</f>
        <v>4.4302999999999999</v>
      </c>
      <c r="G16" s="61">
        <f t="shared" si="1"/>
        <v>9</v>
      </c>
      <c r="H16" s="60">
        <f>VLOOKUP($A16,'Return Data'!$B$7:$R$2292,11,0)</f>
        <v>6.4337</v>
      </c>
      <c r="I16" s="61">
        <f t="shared" si="2"/>
        <v>2</v>
      </c>
      <c r="J16" s="60">
        <f>VLOOKUP($A16,'Return Data'!$B$7:$R$2292,12,0)</f>
        <v>4.2514000000000003</v>
      </c>
      <c r="K16" s="61">
        <f t="shared" si="3"/>
        <v>5</v>
      </c>
      <c r="L16" s="60">
        <f>VLOOKUP($A16,'Return Data'!$B$7:$R$2292,13,0)</f>
        <v>4.6456999999999997</v>
      </c>
      <c r="M16" s="61">
        <f t="shared" si="4"/>
        <v>5</v>
      </c>
      <c r="N16" s="60">
        <f>VLOOKUP($A16,'Return Data'!$B$7:$R$2292,17,0)</f>
        <v>5.7100999999999997</v>
      </c>
      <c r="O16" s="61">
        <f t="shared" si="5"/>
        <v>9</v>
      </c>
      <c r="P16" s="60">
        <f>VLOOKUP($A16,'Return Data'!$B$7:$R$2292,14,0)</f>
        <v>7.1551999999999998</v>
      </c>
      <c r="Q16" s="61">
        <f t="shared" si="7"/>
        <v>3</v>
      </c>
      <c r="R16" s="60">
        <f>VLOOKUP($A16,'Return Data'!$B$7:$R$2292,16,0)</f>
        <v>8.2653999999999996</v>
      </c>
      <c r="S16" s="62">
        <f t="shared" si="6"/>
        <v>2</v>
      </c>
    </row>
    <row r="17" spans="1:19" x14ac:dyDescent="0.3">
      <c r="A17" s="77" t="s">
        <v>659</v>
      </c>
      <c r="B17" s="59">
        <f>VLOOKUP($A17,'Return Data'!$B$7:$R$2292,3,0)</f>
        <v>44882</v>
      </c>
      <c r="C17" s="60">
        <f>VLOOKUP($A17,'Return Data'!$B$7:$R$2292,4,0)</f>
        <v>15.544600000000001</v>
      </c>
      <c r="D17" s="60">
        <f>VLOOKUP($A17,'Return Data'!$B$7:$R$2292,9,0)</f>
        <v>9.9067000000000007</v>
      </c>
      <c r="E17" s="61">
        <f t="shared" si="0"/>
        <v>2</v>
      </c>
      <c r="F17" s="60">
        <f>VLOOKUP($A17,'Return Data'!$B$7:$R$2292,10,0)</f>
        <v>4.3137999999999996</v>
      </c>
      <c r="G17" s="61">
        <f t="shared" si="1"/>
        <v>10</v>
      </c>
      <c r="H17" s="60">
        <f>VLOOKUP($A17,'Return Data'!$B$7:$R$2292,11,0)</f>
        <v>5.4156000000000004</v>
      </c>
      <c r="I17" s="61">
        <f t="shared" si="2"/>
        <v>9</v>
      </c>
      <c r="J17" s="60">
        <f>VLOOKUP($A17,'Return Data'!$B$7:$R$2292,12,0)</f>
        <v>2.5123000000000002</v>
      </c>
      <c r="K17" s="61">
        <f t="shared" si="3"/>
        <v>14</v>
      </c>
      <c r="L17" s="60">
        <f>VLOOKUP($A17,'Return Data'!$B$7:$R$2292,13,0)</f>
        <v>2.9205000000000001</v>
      </c>
      <c r="M17" s="61">
        <f t="shared" si="4"/>
        <v>12</v>
      </c>
      <c r="N17" s="60">
        <f>VLOOKUP($A17,'Return Data'!$B$7:$R$2292,17,0)</f>
        <v>9.6425000000000001</v>
      </c>
      <c r="O17" s="61">
        <f t="shared" si="5"/>
        <v>5</v>
      </c>
      <c r="P17" s="60">
        <f>VLOOKUP($A17,'Return Data'!$B$7:$R$2292,14,0)</f>
        <v>4.6826999999999996</v>
      </c>
      <c r="Q17" s="61">
        <f t="shared" si="7"/>
        <v>12</v>
      </c>
      <c r="R17" s="60">
        <f>VLOOKUP($A17,'Return Data'!$B$7:$R$2292,16,0)</f>
        <v>5.1920000000000002</v>
      </c>
      <c r="S17" s="62">
        <f t="shared" si="6"/>
        <v>13</v>
      </c>
    </row>
    <row r="18" spans="1:19" x14ac:dyDescent="0.3">
      <c r="A18" s="77" t="s">
        <v>662</v>
      </c>
      <c r="B18" s="59">
        <f>VLOOKUP($A18,'Return Data'!$B$7:$R$2292,3,0)</f>
        <v>44882</v>
      </c>
      <c r="C18" s="60">
        <f>VLOOKUP($A18,'Return Data'!$B$7:$R$2292,4,0)</f>
        <v>13.8338</v>
      </c>
      <c r="D18" s="60">
        <f>VLOOKUP($A18,'Return Data'!$B$7:$R$2292,9,0)</f>
        <v>9.5065000000000008</v>
      </c>
      <c r="E18" s="61">
        <f t="shared" si="0"/>
        <v>5</v>
      </c>
      <c r="F18" s="60">
        <f>VLOOKUP($A18,'Return Data'!$B$7:$R$2292,10,0)</f>
        <v>4.7832999999999997</v>
      </c>
      <c r="G18" s="61">
        <f t="shared" si="1"/>
        <v>6</v>
      </c>
      <c r="H18" s="60">
        <f>VLOOKUP($A18,'Return Data'!$B$7:$R$2292,11,0)</f>
        <v>5.3349000000000002</v>
      </c>
      <c r="I18" s="61">
        <f t="shared" si="2"/>
        <v>10</v>
      </c>
      <c r="J18" s="60">
        <f>VLOOKUP($A18,'Return Data'!$B$7:$R$2292,12,0)</f>
        <v>2.7338</v>
      </c>
      <c r="K18" s="61">
        <f t="shared" si="3"/>
        <v>13</v>
      </c>
      <c r="L18" s="60">
        <f>VLOOKUP($A18,'Return Data'!$B$7:$R$2292,13,0)</f>
        <v>2.7709999999999999</v>
      </c>
      <c r="M18" s="61">
        <f t="shared" si="4"/>
        <v>14</v>
      </c>
      <c r="N18" s="60">
        <f>VLOOKUP($A18,'Return Data'!$B$7:$R$2292,17,0)</f>
        <v>3.7534000000000001</v>
      </c>
      <c r="O18" s="61">
        <f t="shared" si="5"/>
        <v>14</v>
      </c>
      <c r="P18" s="60">
        <f>VLOOKUP($A18,'Return Data'!$B$7:$R$2292,14,0)</f>
        <v>4.9168000000000003</v>
      </c>
      <c r="Q18" s="61">
        <f t="shared" si="7"/>
        <v>10</v>
      </c>
      <c r="R18" s="60">
        <f>VLOOKUP($A18,'Return Data'!$B$7:$R$2292,16,0)</f>
        <v>5.8456999999999999</v>
      </c>
      <c r="S18" s="62">
        <f t="shared" si="6"/>
        <v>12</v>
      </c>
    </row>
    <row r="19" spans="1:19" x14ac:dyDescent="0.3">
      <c r="A19" s="77" t="s">
        <v>663</v>
      </c>
      <c r="B19" s="59">
        <f>VLOOKUP($A19,'Return Data'!$B$7:$R$2292,3,0)</f>
        <v>44882</v>
      </c>
      <c r="C19" s="60">
        <f>VLOOKUP($A19,'Return Data'!$B$7:$R$2292,4,0)</f>
        <v>1507.4009000000001</v>
      </c>
      <c r="D19" s="60">
        <f>VLOOKUP($A19,'Return Data'!$B$7:$R$2292,9,0)</f>
        <v>7.6608000000000001</v>
      </c>
      <c r="E19" s="61">
        <f t="shared" si="0"/>
        <v>16</v>
      </c>
      <c r="F19" s="60">
        <f>VLOOKUP($A19,'Return Data'!$B$7:$R$2292,10,0)</f>
        <v>2.8841999999999999</v>
      </c>
      <c r="G19" s="61">
        <f t="shared" si="1"/>
        <v>14</v>
      </c>
      <c r="H19" s="60">
        <f>VLOOKUP($A19,'Return Data'!$B$7:$R$2292,11,0)</f>
        <v>4.1021000000000001</v>
      </c>
      <c r="I19" s="61">
        <f t="shared" si="2"/>
        <v>15</v>
      </c>
      <c r="J19" s="60">
        <f>VLOOKUP($A19,'Return Data'!$B$7:$R$2292,12,0)</f>
        <v>1.6597999999999999</v>
      </c>
      <c r="K19" s="61">
        <f t="shared" si="3"/>
        <v>15</v>
      </c>
      <c r="L19" s="60">
        <f>VLOOKUP($A19,'Return Data'!$B$7:$R$2292,13,0)</f>
        <v>1.8697999999999999</v>
      </c>
      <c r="M19" s="61">
        <f t="shared" si="4"/>
        <v>15</v>
      </c>
      <c r="N19" s="60">
        <f>VLOOKUP($A19,'Return Data'!$B$7:$R$2292,17,0)</f>
        <v>2.4306000000000001</v>
      </c>
      <c r="O19" s="61">
        <f t="shared" si="5"/>
        <v>16</v>
      </c>
      <c r="P19" s="60">
        <f>VLOOKUP($A19,'Return Data'!$B$7:$R$2292,14,0)</f>
        <v>4.2595999999999998</v>
      </c>
      <c r="Q19" s="61">
        <f t="shared" si="7"/>
        <v>14</v>
      </c>
      <c r="R19" s="60">
        <f>VLOOKUP($A19,'Return Data'!$B$7:$R$2292,16,0)</f>
        <v>5.1268000000000002</v>
      </c>
      <c r="S19" s="62">
        <f t="shared" si="6"/>
        <v>14</v>
      </c>
    </row>
    <row r="20" spans="1:19" x14ac:dyDescent="0.3">
      <c r="A20" s="77" t="s">
        <v>665</v>
      </c>
      <c r="B20" s="59">
        <f>VLOOKUP($A20,'Return Data'!$B$7:$R$2292,3,0)</f>
        <v>44882</v>
      </c>
      <c r="C20" s="60">
        <f>VLOOKUP($A20,'Return Data'!$B$7:$R$2292,4,0)</f>
        <v>24.465599999999998</v>
      </c>
      <c r="D20" s="60">
        <f>VLOOKUP($A20,'Return Data'!$B$7:$R$2292,9,0)</f>
        <v>7.9165999999999999</v>
      </c>
      <c r="E20" s="61">
        <f t="shared" si="0"/>
        <v>13</v>
      </c>
      <c r="F20" s="60">
        <f>VLOOKUP($A20,'Return Data'!$B$7:$R$2292,10,0)</f>
        <v>2.2751000000000001</v>
      </c>
      <c r="G20" s="61">
        <f t="shared" si="1"/>
        <v>15</v>
      </c>
      <c r="H20" s="60">
        <f>VLOOKUP($A20,'Return Data'!$B$7:$R$2292,11,0)</f>
        <v>4.3525999999999998</v>
      </c>
      <c r="I20" s="61">
        <f t="shared" si="2"/>
        <v>14</v>
      </c>
      <c r="J20" s="60">
        <f>VLOOKUP($A20,'Return Data'!$B$7:$R$2292,12,0)</f>
        <v>-0.61680000000000001</v>
      </c>
      <c r="K20" s="61">
        <f t="shared" si="3"/>
        <v>18</v>
      </c>
      <c r="L20" s="60">
        <f>VLOOKUP($A20,'Return Data'!$B$7:$R$2292,13,0)</f>
        <v>0.50609999999999999</v>
      </c>
      <c r="M20" s="61">
        <f t="shared" si="4"/>
        <v>16</v>
      </c>
      <c r="N20" s="60">
        <f>VLOOKUP($A20,'Return Data'!$B$7:$R$2292,17,0)</f>
        <v>3.2835999999999999</v>
      </c>
      <c r="O20" s="61">
        <f t="shared" si="5"/>
        <v>15</v>
      </c>
      <c r="P20" s="60">
        <f>VLOOKUP($A20,'Return Data'!$B$7:$R$2292,14,0)</f>
        <v>4.3261000000000003</v>
      </c>
      <c r="Q20" s="61">
        <f t="shared" si="7"/>
        <v>13</v>
      </c>
      <c r="R20" s="60">
        <f>VLOOKUP($A20,'Return Data'!$B$7:$R$2292,16,0)</f>
        <v>7.4021999999999997</v>
      </c>
      <c r="S20" s="62">
        <f t="shared" si="6"/>
        <v>5</v>
      </c>
    </row>
    <row r="21" spans="1:19" x14ac:dyDescent="0.3">
      <c r="A21" s="77" t="s">
        <v>1926</v>
      </c>
      <c r="B21" s="59">
        <f>VLOOKUP($A21,'Return Data'!$B$7:$R$2292,3,0)</f>
        <v>44882</v>
      </c>
      <c r="C21" s="60">
        <f>VLOOKUP($A21,'Return Data'!$B$7:$R$2292,4,0)</f>
        <v>24.038699999999999</v>
      </c>
      <c r="D21" s="60">
        <f>VLOOKUP($A21,'Return Data'!$B$7:$R$2292,9,0)</f>
        <v>9.2162000000000006</v>
      </c>
      <c r="E21" s="61">
        <f t="shared" si="0"/>
        <v>7</v>
      </c>
      <c r="F21" s="60">
        <f>VLOOKUP($A21,'Return Data'!$B$7:$R$2292,10,0)</f>
        <v>4.9207999999999998</v>
      </c>
      <c r="G21" s="61">
        <f t="shared" si="1"/>
        <v>4</v>
      </c>
      <c r="H21" s="60">
        <f>VLOOKUP($A21,'Return Data'!$B$7:$R$2292,11,0)</f>
        <v>5.5888</v>
      </c>
      <c r="I21" s="61">
        <f t="shared" si="2"/>
        <v>8</v>
      </c>
      <c r="J21" s="60">
        <f>VLOOKUP($A21,'Return Data'!$B$7:$R$2292,12,0)</f>
        <v>2.9258999999999999</v>
      </c>
      <c r="K21" s="61">
        <f t="shared" si="3"/>
        <v>12</v>
      </c>
      <c r="L21" s="60">
        <f>VLOOKUP($A21,'Return Data'!$B$7:$R$2292,13,0)</f>
        <v>2.8570000000000002</v>
      </c>
      <c r="M21" s="61">
        <f t="shared" si="4"/>
        <v>13</v>
      </c>
      <c r="N21" s="60">
        <f>VLOOKUP($A21,'Return Data'!$B$7:$R$2292,17,0)</f>
        <v>4.3741000000000003</v>
      </c>
      <c r="O21" s="61">
        <f t="shared" si="5"/>
        <v>13</v>
      </c>
      <c r="P21" s="60">
        <f>VLOOKUP($A21,'Return Data'!$B$7:$R$2292,14,0)</f>
        <v>4.7011000000000003</v>
      </c>
      <c r="Q21" s="61">
        <f t="shared" si="7"/>
        <v>11</v>
      </c>
      <c r="R21" s="60">
        <f>VLOOKUP($A21,'Return Data'!$B$7:$R$2292,16,0)</f>
        <v>6.9147999999999996</v>
      </c>
      <c r="S21" s="62">
        <f t="shared" si="6"/>
        <v>9</v>
      </c>
    </row>
    <row r="22" spans="1:19" x14ac:dyDescent="0.3">
      <c r="A22" s="77" t="s">
        <v>668</v>
      </c>
      <c r="B22" s="59">
        <f>VLOOKUP($A22,'Return Data'!$B$7:$R$2292,3,0)</f>
        <v>44882</v>
      </c>
      <c r="C22" s="60">
        <f>VLOOKUP($A22,'Return Data'!$B$7:$R$2292,4,0)</f>
        <v>28.334900000000001</v>
      </c>
      <c r="D22" s="60">
        <f>VLOOKUP($A22,'Return Data'!$B$7:$R$2292,9,0)</f>
        <v>8.8589000000000002</v>
      </c>
      <c r="E22" s="61">
        <f t="shared" si="0"/>
        <v>10</v>
      </c>
      <c r="F22" s="60">
        <f>VLOOKUP($A22,'Return Data'!$B$7:$R$2292,10,0)</f>
        <v>4.8672000000000004</v>
      </c>
      <c r="G22" s="61">
        <f t="shared" si="1"/>
        <v>5</v>
      </c>
      <c r="H22" s="60">
        <f>VLOOKUP($A22,'Return Data'!$B$7:$R$2292,11,0)</f>
        <v>5.8806000000000003</v>
      </c>
      <c r="I22" s="61">
        <f t="shared" si="2"/>
        <v>5</v>
      </c>
      <c r="J22" s="60">
        <f>VLOOKUP($A22,'Return Data'!$B$7:$R$2292,12,0)</f>
        <v>3.1574</v>
      </c>
      <c r="K22" s="61">
        <f t="shared" si="3"/>
        <v>10</v>
      </c>
      <c r="L22" s="60">
        <f>VLOOKUP($A22,'Return Data'!$B$7:$R$2292,13,0)</f>
        <v>3.8022</v>
      </c>
      <c r="M22" s="61">
        <f t="shared" si="4"/>
        <v>8</v>
      </c>
      <c r="N22" s="60">
        <f>VLOOKUP($A22,'Return Data'!$B$7:$R$2292,17,0)</f>
        <v>8.8231000000000002</v>
      </c>
      <c r="O22" s="61">
        <f t="shared" si="5"/>
        <v>6</v>
      </c>
      <c r="P22" s="60">
        <f>VLOOKUP($A22,'Return Data'!$B$7:$R$2292,14,0)</f>
        <v>3.2665999999999999</v>
      </c>
      <c r="Q22" s="61">
        <f t="shared" si="7"/>
        <v>15</v>
      </c>
      <c r="R22" s="60">
        <f>VLOOKUP($A22,'Return Data'!$B$7:$R$2292,16,0)</f>
        <v>6.1332000000000004</v>
      </c>
      <c r="S22" s="62">
        <f t="shared" si="6"/>
        <v>11</v>
      </c>
    </row>
    <row r="23" spans="1:19" x14ac:dyDescent="0.3">
      <c r="A23" s="77" t="s">
        <v>679</v>
      </c>
      <c r="B23" s="59">
        <f>VLOOKUP($A23,'Return Data'!$B$7:$R$2292,3,0)</f>
        <v>44882</v>
      </c>
      <c r="C23" s="60">
        <f>VLOOKUP($A23,'Return Data'!$B$7:$R$2292,4,0)</f>
        <v>37.028799999999997</v>
      </c>
      <c r="D23" s="60">
        <f>VLOOKUP($A23,'Return Data'!$B$7:$R$2292,9,0)</f>
        <v>8.3966999999999992</v>
      </c>
      <c r="E23" s="61">
        <f t="shared" si="0"/>
        <v>12</v>
      </c>
      <c r="F23" s="60">
        <f>VLOOKUP($A23,'Return Data'!$B$7:$R$2292,10,0)</f>
        <v>5.0587</v>
      </c>
      <c r="G23" s="61">
        <f t="shared" si="1"/>
        <v>3</v>
      </c>
      <c r="H23" s="60">
        <f>VLOOKUP($A23,'Return Data'!$B$7:$R$2292,11,0)</f>
        <v>5.7415000000000003</v>
      </c>
      <c r="I23" s="61">
        <f t="shared" si="2"/>
        <v>7</v>
      </c>
      <c r="J23" s="60">
        <f>VLOOKUP($A23,'Return Data'!$B$7:$R$2292,12,0)</f>
        <v>3.7826</v>
      </c>
      <c r="K23" s="61">
        <f t="shared" si="3"/>
        <v>7</v>
      </c>
      <c r="L23" s="60">
        <f>VLOOKUP($A23,'Return Data'!$B$7:$R$2292,13,0)</f>
        <v>3.9028999999999998</v>
      </c>
      <c r="M23" s="61">
        <f t="shared" si="4"/>
        <v>7</v>
      </c>
      <c r="N23" s="60">
        <f>VLOOKUP($A23,'Return Data'!$B$7:$R$2292,17,0)</f>
        <v>4.6866000000000003</v>
      </c>
      <c r="O23" s="61">
        <f t="shared" si="5"/>
        <v>12</v>
      </c>
      <c r="P23" s="60">
        <f>VLOOKUP($A23,'Return Data'!$B$7:$R$2292,14,0)</f>
        <v>6.1364999999999998</v>
      </c>
      <c r="Q23" s="61">
        <f t="shared" si="7"/>
        <v>7</v>
      </c>
      <c r="R23" s="60">
        <f>VLOOKUP($A23,'Return Data'!$B$7:$R$2292,16,0)</f>
        <v>7.3921999999999999</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44882</v>
      </c>
      <c r="C25" s="60">
        <f>VLOOKUP($A25,'Return Data'!$B$7:$R$2292,4,0)</f>
        <v>14.132899999999999</v>
      </c>
      <c r="D25" s="60">
        <f>VLOOKUP($A25,'Return Data'!$B$7:$R$2292,9,0)</f>
        <v>8.4664999999999999</v>
      </c>
      <c r="E25" s="61">
        <f t="shared" si="0"/>
        <v>11</v>
      </c>
      <c r="F25" s="60">
        <f>VLOOKUP($A25,'Return Data'!$B$7:$R$2292,10,0)</f>
        <v>4.7182000000000004</v>
      </c>
      <c r="G25" s="61">
        <f t="shared" si="1"/>
        <v>7</v>
      </c>
      <c r="H25" s="60">
        <f>VLOOKUP($A25,'Return Data'!$B$7:$R$2292,11,0)</f>
        <v>4.9356</v>
      </c>
      <c r="I25" s="61">
        <f t="shared" si="2"/>
        <v>11</v>
      </c>
      <c r="J25" s="60">
        <f>VLOOKUP($A25,'Return Data'!$B$7:$R$2292,12,0)</f>
        <v>3.1737000000000002</v>
      </c>
      <c r="K25" s="61">
        <f t="shared" si="3"/>
        <v>9</v>
      </c>
      <c r="L25" s="60">
        <f>VLOOKUP($A25,'Return Data'!$B$7:$R$2292,13,0)</f>
        <v>3.3734000000000002</v>
      </c>
      <c r="M25" s="61">
        <f t="shared" si="4"/>
        <v>11</v>
      </c>
      <c r="N25" s="60">
        <f>VLOOKUP($A25,'Return Data'!$B$7:$R$2292,17,0)</f>
        <v>12.2407</v>
      </c>
      <c r="O25" s="61">
        <f>RANK(N25,N$8:N$25,0)</f>
        <v>2</v>
      </c>
      <c r="P25" s="60">
        <f>VLOOKUP($A25,'Return Data'!$B$7:$R$2292,14,0)</f>
        <v>-3.0990000000000002</v>
      </c>
      <c r="Q25" s="61">
        <f>RANK(P25,P$8:P$25,0)</f>
        <v>16</v>
      </c>
      <c r="R25" s="60">
        <f>VLOOKUP($A25,'Return Data'!$B$7:$R$2292,16,0)</f>
        <v>3.5196999999999998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8.2242833333333341</v>
      </c>
      <c r="E27" s="83"/>
      <c r="F27" s="84">
        <f>AVERAGE(F8:F25)</f>
        <v>3.5093555555555556</v>
      </c>
      <c r="G27" s="83"/>
      <c r="H27" s="84">
        <f>AVERAGE(H8:H25)</f>
        <v>5.0010111111111106</v>
      </c>
      <c r="I27" s="83"/>
      <c r="J27" s="84">
        <f>AVERAGE(J8:J25)</f>
        <v>12.831894444444444</v>
      </c>
      <c r="K27" s="83"/>
      <c r="L27" s="84">
        <f>AVERAGE(L8:L25)</f>
        <v>11.268433333333331</v>
      </c>
      <c r="M27" s="83"/>
      <c r="N27" s="84">
        <f>AVERAGE(N8:N25)</f>
        <v>9.7099823529411768</v>
      </c>
      <c r="O27" s="83"/>
      <c r="P27" s="84">
        <f>AVERAGE(P8:P25)</f>
        <v>5.6318874999999986</v>
      </c>
      <c r="Q27" s="83"/>
      <c r="R27" s="84">
        <f>AVERAGE(R8:R25)</f>
        <v>5.6391333333333336</v>
      </c>
      <c r="S27" s="85"/>
    </row>
    <row r="28" spans="1:19" x14ac:dyDescent="0.3">
      <c r="A28" s="82" t="s">
        <v>28</v>
      </c>
      <c r="B28" s="83"/>
      <c r="C28" s="83"/>
      <c r="D28" s="84">
        <f>MIN(D8:D25)</f>
        <v>0</v>
      </c>
      <c r="E28" s="83"/>
      <c r="F28" s="84">
        <f>MIN(F8:F25)</f>
        <v>-2.008</v>
      </c>
      <c r="G28" s="83"/>
      <c r="H28" s="84">
        <f>MIN(H8:H25)</f>
        <v>0</v>
      </c>
      <c r="I28" s="83"/>
      <c r="J28" s="84">
        <f>MIN(J8:J25)</f>
        <v>-0.61680000000000001</v>
      </c>
      <c r="K28" s="83"/>
      <c r="L28" s="84">
        <f>MIN(L8:L25)</f>
        <v>0</v>
      </c>
      <c r="M28" s="83"/>
      <c r="N28" s="84">
        <f>MIN(N8:N25)</f>
        <v>0</v>
      </c>
      <c r="O28" s="83"/>
      <c r="P28" s="84">
        <f>MIN(P8:P25)</f>
        <v>-3.0990000000000002</v>
      </c>
      <c r="Q28" s="83"/>
      <c r="R28" s="84">
        <f>MIN(R8:R25)</f>
        <v>0</v>
      </c>
      <c r="S28" s="85"/>
    </row>
    <row r="29" spans="1:19" ht="15" thickBot="1" x14ac:dyDescent="0.35">
      <c r="A29" s="86" t="s">
        <v>29</v>
      </c>
      <c r="B29" s="87"/>
      <c r="C29" s="87"/>
      <c r="D29" s="88">
        <f>MAX(D8:D25)</f>
        <v>15.675800000000001</v>
      </c>
      <c r="E29" s="87"/>
      <c r="F29" s="88">
        <f>MAX(F8:F25)</f>
        <v>6.0750000000000002</v>
      </c>
      <c r="G29" s="87"/>
      <c r="H29" s="88">
        <f>MAX(H8:H25)</f>
        <v>11.138500000000001</v>
      </c>
      <c r="I29" s="87"/>
      <c r="J29" s="88">
        <f>MAX(J8:J25)</f>
        <v>171.7218</v>
      </c>
      <c r="K29" s="87"/>
      <c r="L29" s="88">
        <f>MAX(L8:L25)</f>
        <v>142.27199999999999</v>
      </c>
      <c r="M29" s="87"/>
      <c r="N29" s="88">
        <f>MAX(N8:N25)</f>
        <v>62.96</v>
      </c>
      <c r="O29" s="87"/>
      <c r="P29" s="88">
        <f>MAX(P8:P25)</f>
        <v>13.867699999999999</v>
      </c>
      <c r="Q29" s="87"/>
      <c r="R29" s="88">
        <f>MAX(R8:R25)</f>
        <v>8.3134999999999994</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44882</v>
      </c>
      <c r="C8" s="60">
        <f>VLOOKUP($A8,'Return Data'!$B$7:$R$2292,4,0)</f>
        <v>93.287000000000006</v>
      </c>
      <c r="D8" s="60">
        <f>VLOOKUP($A8,'Return Data'!$B$7:$R$2292,9,0)</f>
        <v>10.284700000000001</v>
      </c>
      <c r="E8" s="61">
        <f t="shared" ref="E8:E25" si="0">RANK(D8,D$8:D$25,0)</f>
        <v>8</v>
      </c>
      <c r="F8" s="60">
        <f>VLOOKUP($A8,'Return Data'!$B$7:$R$2292,10,0)</f>
        <v>5.4355000000000002</v>
      </c>
      <c r="G8" s="61">
        <f t="shared" ref="G8:G25" si="1">RANK(F8,F$8:F$25,0)</f>
        <v>4</v>
      </c>
      <c r="H8" s="60">
        <f>VLOOKUP($A8,'Return Data'!$B$7:$R$2292,11,0)</f>
        <v>6.5023999999999997</v>
      </c>
      <c r="I8" s="61">
        <f t="shared" ref="I8:I25" si="2">RANK(H8,H$8:H$25,0)</f>
        <v>4</v>
      </c>
      <c r="J8" s="60">
        <f>VLOOKUP($A8,'Return Data'!$B$7:$R$2292,12,0)</f>
        <v>3.9525999999999999</v>
      </c>
      <c r="K8" s="61">
        <f t="shared" ref="K8:K25" si="3">RANK(J8,J$8:J$25,0)</f>
        <v>4</v>
      </c>
      <c r="L8" s="60">
        <f>VLOOKUP($A8,'Return Data'!$B$7:$R$2292,13,0)</f>
        <v>3.8668999999999998</v>
      </c>
      <c r="M8" s="61">
        <f t="shared" ref="M8:M25" si="4">RANK(L8,L$8:L$25,0)</f>
        <v>4</v>
      </c>
      <c r="N8" s="60">
        <f>VLOOKUP($A8,'Return Data'!$B$7:$R$2292,17,0)</f>
        <v>4.2938999999999998</v>
      </c>
      <c r="O8" s="61">
        <f t="shared" ref="O8:O25" si="5">RANK(N8,N$8:N$25,0)</f>
        <v>4</v>
      </c>
      <c r="P8" s="60">
        <f>VLOOKUP($A8,'Return Data'!$B$7:$R$2292,14,0)</f>
        <v>6.7567000000000004</v>
      </c>
      <c r="Q8" s="61">
        <f>RANK(P8,P$8:P$25,0)</f>
        <v>2</v>
      </c>
      <c r="R8" s="60">
        <f>VLOOKUP($A8,'Return Data'!$B$7:$R$2292,16,0)</f>
        <v>8.2754999999999992</v>
      </c>
      <c r="S8" s="62">
        <f t="shared" ref="S8:S25" si="6">RANK(R8,R$8:R$25,0)</f>
        <v>2</v>
      </c>
    </row>
    <row r="9" spans="1:19" x14ac:dyDescent="0.3">
      <c r="A9" s="77" t="s">
        <v>604</v>
      </c>
      <c r="B9" s="59">
        <f>VLOOKUP($A9,'Return Data'!$B$7:$R$2292,3,0)</f>
        <v>44882</v>
      </c>
      <c r="C9" s="60">
        <f>VLOOKUP($A9,'Return Data'!$B$7:$R$2292,4,0)</f>
        <v>14.611700000000001</v>
      </c>
      <c r="D9" s="60">
        <f>VLOOKUP($A9,'Return Data'!$B$7:$R$2292,9,0)</f>
        <v>10.914199999999999</v>
      </c>
      <c r="E9" s="61">
        <f t="shared" si="0"/>
        <v>4</v>
      </c>
      <c r="F9" s="60">
        <f>VLOOKUP($A9,'Return Data'!$B$7:$R$2292,10,0)</f>
        <v>5.0959000000000003</v>
      </c>
      <c r="G9" s="61">
        <f t="shared" si="1"/>
        <v>6</v>
      </c>
      <c r="H9" s="60">
        <f>VLOOKUP($A9,'Return Data'!$B$7:$R$2292,11,0)</f>
        <v>6.3409000000000004</v>
      </c>
      <c r="I9" s="61">
        <f t="shared" si="2"/>
        <v>6</v>
      </c>
      <c r="J9" s="60">
        <f>VLOOKUP($A9,'Return Data'!$B$7:$R$2292,12,0)</f>
        <v>4.0382999999999996</v>
      </c>
      <c r="K9" s="61">
        <f t="shared" si="3"/>
        <v>3</v>
      </c>
      <c r="L9" s="60">
        <f>VLOOKUP($A9,'Return Data'!$B$7:$R$2292,13,0)</f>
        <v>4.1186999999999996</v>
      </c>
      <c r="M9" s="61">
        <f t="shared" si="4"/>
        <v>3</v>
      </c>
      <c r="N9" s="60">
        <f>VLOOKUP($A9,'Return Data'!$B$7:$R$2292,17,0)</f>
        <v>4.4367000000000001</v>
      </c>
      <c r="O9" s="61">
        <f t="shared" si="5"/>
        <v>3</v>
      </c>
      <c r="P9" s="60">
        <f>VLOOKUP($A9,'Return Data'!$B$7:$R$2292,14,0)</f>
        <v>6.9688999999999997</v>
      </c>
      <c r="Q9" s="61">
        <f t="shared" ref="Q9:Q25" si="7">RANK(P9,P$8:P$25,0)</f>
        <v>1</v>
      </c>
      <c r="R9" s="60">
        <f>VLOOKUP($A9,'Return Data'!$B$7:$R$2292,16,0)</f>
        <v>7.3449</v>
      </c>
      <c r="S9" s="62">
        <f t="shared" si="6"/>
        <v>13</v>
      </c>
    </row>
    <row r="10" spans="1:19" x14ac:dyDescent="0.3">
      <c r="A10" s="77" t="s">
        <v>1960</v>
      </c>
      <c r="B10" s="59">
        <f>VLOOKUP($A10,'Return Data'!$B$7:$R$2292,3,0)</f>
        <v>44882</v>
      </c>
      <c r="C10" s="60">
        <f>VLOOKUP($A10,'Return Data'!$B$7:$R$2292,4,0)</f>
        <v>23.632400000000001</v>
      </c>
      <c r="D10" s="60">
        <f>VLOOKUP($A10,'Return Data'!$B$7:$R$2292,9,0)</f>
        <v>8.9306000000000001</v>
      </c>
      <c r="E10" s="61">
        <f t="shared" si="0"/>
        <v>15</v>
      </c>
      <c r="F10" s="60">
        <f>VLOOKUP($A10,'Return Data'!$B$7:$R$2292,10,0)</f>
        <v>4.4306000000000001</v>
      </c>
      <c r="G10" s="61">
        <f t="shared" si="1"/>
        <v>10</v>
      </c>
      <c r="H10" s="60">
        <f>VLOOKUP($A10,'Return Data'!$B$7:$R$2292,11,0)</f>
        <v>5.2321</v>
      </c>
      <c r="I10" s="61">
        <f t="shared" si="2"/>
        <v>14</v>
      </c>
      <c r="J10" s="60">
        <f>VLOOKUP($A10,'Return Data'!$B$7:$R$2292,12,0)</f>
        <v>1.0900000000000001</v>
      </c>
      <c r="K10" s="61">
        <f t="shared" si="3"/>
        <v>18</v>
      </c>
      <c r="L10" s="60">
        <f>VLOOKUP($A10,'Return Data'!$B$7:$R$2292,13,0)</f>
        <v>1.546</v>
      </c>
      <c r="M10" s="61">
        <f t="shared" si="4"/>
        <v>18</v>
      </c>
      <c r="N10" s="60">
        <f>VLOOKUP($A10,'Return Data'!$B$7:$R$2292,17,0)</f>
        <v>2.4243000000000001</v>
      </c>
      <c r="O10" s="61">
        <f t="shared" si="5"/>
        <v>18</v>
      </c>
      <c r="P10" s="60">
        <f>VLOOKUP($A10,'Return Data'!$B$7:$R$2292,14,0)</f>
        <v>4.9116999999999997</v>
      </c>
      <c r="Q10" s="61">
        <f t="shared" si="7"/>
        <v>18</v>
      </c>
      <c r="R10" s="60">
        <f>VLOOKUP($A10,'Return Data'!$B$7:$R$2292,16,0)</f>
        <v>6.726</v>
      </c>
      <c r="S10" s="62">
        <f t="shared" si="6"/>
        <v>17</v>
      </c>
    </row>
    <row r="11" spans="1:19" x14ac:dyDescent="0.3">
      <c r="A11" s="77" t="s">
        <v>606</v>
      </c>
      <c r="B11" s="59">
        <f>VLOOKUP($A11,'Return Data'!$B$7:$R$2292,3,0)</f>
        <v>44882</v>
      </c>
      <c r="C11" s="60">
        <f>VLOOKUP($A11,'Return Data'!$B$7:$R$2292,4,0)</f>
        <v>19.215800000000002</v>
      </c>
      <c r="D11" s="60">
        <f>VLOOKUP($A11,'Return Data'!$B$7:$R$2292,9,0)</f>
        <v>9.3443000000000005</v>
      </c>
      <c r="E11" s="61">
        <f t="shared" si="0"/>
        <v>12</v>
      </c>
      <c r="F11" s="60">
        <f>VLOOKUP($A11,'Return Data'!$B$7:$R$2292,10,0)</f>
        <v>4.1032000000000002</v>
      </c>
      <c r="G11" s="61">
        <f t="shared" si="1"/>
        <v>12</v>
      </c>
      <c r="H11" s="60">
        <f>VLOOKUP($A11,'Return Data'!$B$7:$R$2292,11,0)</f>
        <v>5.2473000000000001</v>
      </c>
      <c r="I11" s="61">
        <f t="shared" si="2"/>
        <v>13</v>
      </c>
      <c r="J11" s="60">
        <f>VLOOKUP($A11,'Return Data'!$B$7:$R$2292,12,0)</f>
        <v>2.9883000000000002</v>
      </c>
      <c r="K11" s="61">
        <f t="shared" si="3"/>
        <v>12</v>
      </c>
      <c r="L11" s="60">
        <f>VLOOKUP($A11,'Return Data'!$B$7:$R$2292,13,0)</f>
        <v>3.1743000000000001</v>
      </c>
      <c r="M11" s="61">
        <f t="shared" si="4"/>
        <v>11</v>
      </c>
      <c r="N11" s="60">
        <f>VLOOKUP($A11,'Return Data'!$B$7:$R$2292,17,0)</f>
        <v>3.4820000000000002</v>
      </c>
      <c r="O11" s="61">
        <f t="shared" si="5"/>
        <v>13</v>
      </c>
      <c r="P11" s="60">
        <f>VLOOKUP($A11,'Return Data'!$B$7:$R$2292,14,0)</f>
        <v>5.6931000000000003</v>
      </c>
      <c r="Q11" s="61">
        <f t="shared" si="7"/>
        <v>15</v>
      </c>
      <c r="R11" s="60">
        <f>VLOOKUP($A11,'Return Data'!$B$7:$R$2292,16,0)</f>
        <v>7.7220000000000004</v>
      </c>
      <c r="S11" s="62">
        <f t="shared" si="6"/>
        <v>7</v>
      </c>
    </row>
    <row r="12" spans="1:19" x14ac:dyDescent="0.3">
      <c r="A12" s="77" t="s">
        <v>608</v>
      </c>
      <c r="B12" s="59">
        <f>VLOOKUP($A12,'Return Data'!$B$7:$R$2292,3,0)</f>
        <v>44882</v>
      </c>
      <c r="C12" s="60">
        <f>VLOOKUP($A12,'Return Data'!$B$7:$R$2292,4,0)</f>
        <v>13.369899999999999</v>
      </c>
      <c r="D12" s="60">
        <f>VLOOKUP($A12,'Return Data'!$B$7:$R$2292,9,0)</f>
        <v>15.579599999999999</v>
      </c>
      <c r="E12" s="61">
        <f t="shared" si="0"/>
        <v>2</v>
      </c>
      <c r="F12" s="60">
        <f>VLOOKUP($A12,'Return Data'!$B$7:$R$2292,10,0)</f>
        <v>2.8782999999999999</v>
      </c>
      <c r="G12" s="61">
        <f t="shared" si="1"/>
        <v>18</v>
      </c>
      <c r="H12" s="60">
        <f>VLOOKUP($A12,'Return Data'!$B$7:$R$2292,11,0)</f>
        <v>6.0736999999999997</v>
      </c>
      <c r="I12" s="61">
        <f t="shared" si="2"/>
        <v>7</v>
      </c>
      <c r="J12" s="60">
        <f>VLOOKUP($A12,'Return Data'!$B$7:$R$2292,12,0)</f>
        <v>1.2394000000000001</v>
      </c>
      <c r="K12" s="61">
        <f t="shared" si="3"/>
        <v>17</v>
      </c>
      <c r="L12" s="60">
        <f>VLOOKUP($A12,'Return Data'!$B$7:$R$2292,13,0)</f>
        <v>1.9257</v>
      </c>
      <c r="M12" s="61">
        <f t="shared" si="4"/>
        <v>17</v>
      </c>
      <c r="N12" s="60">
        <f>VLOOKUP($A12,'Return Data'!$B$7:$R$2292,17,0)</f>
        <v>2.8214999999999999</v>
      </c>
      <c r="O12" s="61">
        <f t="shared" si="5"/>
        <v>17</v>
      </c>
      <c r="P12" s="60">
        <f>VLOOKUP($A12,'Return Data'!$B$7:$R$2292,14,0)</f>
        <v>5.0678000000000001</v>
      </c>
      <c r="Q12" s="61">
        <f t="shared" si="7"/>
        <v>17</v>
      </c>
      <c r="R12" s="60">
        <f>VLOOKUP($A12,'Return Data'!$B$7:$R$2292,16,0)</f>
        <v>7.1787999999999998</v>
      </c>
      <c r="S12" s="62">
        <f t="shared" si="6"/>
        <v>16</v>
      </c>
    </row>
    <row r="13" spans="1:19" x14ac:dyDescent="0.3">
      <c r="A13" s="77" t="s">
        <v>613</v>
      </c>
      <c r="B13" s="59">
        <f>VLOOKUP($A13,'Return Data'!$B$7:$R$2292,3,0)</f>
        <v>44882</v>
      </c>
      <c r="C13" s="60">
        <f>VLOOKUP($A13,'Return Data'!$B$7:$R$2292,4,0)</f>
        <v>87.193399999999997</v>
      </c>
      <c r="D13" s="60">
        <f>VLOOKUP($A13,'Return Data'!$B$7:$R$2292,9,0)</f>
        <v>9.1516999999999999</v>
      </c>
      <c r="E13" s="61">
        <f t="shared" si="0"/>
        <v>13</v>
      </c>
      <c r="F13" s="60">
        <f>VLOOKUP($A13,'Return Data'!$B$7:$R$2292,10,0)</f>
        <v>3.8898999999999999</v>
      </c>
      <c r="G13" s="61">
        <f t="shared" si="1"/>
        <v>14</v>
      </c>
      <c r="H13" s="60">
        <f>VLOOKUP($A13,'Return Data'!$B$7:$R$2292,11,0)</f>
        <v>5.4101999999999997</v>
      </c>
      <c r="I13" s="61">
        <f t="shared" si="2"/>
        <v>10</v>
      </c>
      <c r="J13" s="60">
        <f>VLOOKUP($A13,'Return Data'!$B$7:$R$2292,12,0)</f>
        <v>3.2307999999999999</v>
      </c>
      <c r="K13" s="61">
        <f t="shared" si="3"/>
        <v>9</v>
      </c>
      <c r="L13" s="60">
        <f>VLOOKUP($A13,'Return Data'!$B$7:$R$2292,13,0)</f>
        <v>3.3852000000000002</v>
      </c>
      <c r="M13" s="61">
        <f t="shared" si="4"/>
        <v>9</v>
      </c>
      <c r="N13" s="60">
        <f>VLOOKUP($A13,'Return Data'!$B$7:$R$2292,17,0)</f>
        <v>4.0735000000000001</v>
      </c>
      <c r="O13" s="61">
        <f t="shared" si="5"/>
        <v>7</v>
      </c>
      <c r="P13" s="60">
        <f>VLOOKUP($A13,'Return Data'!$B$7:$R$2292,14,0)</f>
        <v>5.8704999999999998</v>
      </c>
      <c r="Q13" s="61">
        <f t="shared" si="7"/>
        <v>13</v>
      </c>
      <c r="R13" s="60">
        <f>VLOOKUP($A13,'Return Data'!$B$7:$R$2292,16,0)</f>
        <v>8.5059000000000005</v>
      </c>
      <c r="S13" s="62">
        <f t="shared" si="6"/>
        <v>1</v>
      </c>
    </row>
    <row r="14" spans="1:19" x14ac:dyDescent="0.3">
      <c r="A14" s="77" t="s">
        <v>616</v>
      </c>
      <c r="B14" s="59">
        <f>VLOOKUP($A14,'Return Data'!$B$7:$R$2292,3,0)</f>
        <v>44882</v>
      </c>
      <c r="C14" s="60">
        <f>VLOOKUP($A14,'Return Data'!$B$7:$R$2292,4,0)</f>
        <v>26.992000000000001</v>
      </c>
      <c r="D14" s="60">
        <f>VLOOKUP($A14,'Return Data'!$B$7:$R$2292,9,0)</f>
        <v>10.896100000000001</v>
      </c>
      <c r="E14" s="61">
        <f t="shared" si="0"/>
        <v>5</v>
      </c>
      <c r="F14" s="60">
        <f>VLOOKUP($A14,'Return Data'!$B$7:$R$2292,10,0)</f>
        <v>5.3765000000000001</v>
      </c>
      <c r="G14" s="61">
        <f t="shared" si="1"/>
        <v>5</v>
      </c>
      <c r="H14" s="60">
        <f>VLOOKUP($A14,'Return Data'!$B$7:$R$2292,11,0)</f>
        <v>6.4169999999999998</v>
      </c>
      <c r="I14" s="61">
        <f t="shared" si="2"/>
        <v>5</v>
      </c>
      <c r="J14" s="60">
        <f>VLOOKUP($A14,'Return Data'!$B$7:$R$2292,12,0)</f>
        <v>3.1962000000000002</v>
      </c>
      <c r="K14" s="61">
        <f t="shared" si="3"/>
        <v>10</v>
      </c>
      <c r="L14" s="60">
        <f>VLOOKUP($A14,'Return Data'!$B$7:$R$2292,13,0)</f>
        <v>3.1583000000000001</v>
      </c>
      <c r="M14" s="61">
        <f t="shared" si="4"/>
        <v>12</v>
      </c>
      <c r="N14" s="60">
        <f>VLOOKUP($A14,'Return Data'!$B$7:$R$2292,17,0)</f>
        <v>4.0566000000000004</v>
      </c>
      <c r="O14" s="61">
        <f t="shared" si="5"/>
        <v>8</v>
      </c>
      <c r="P14" s="60">
        <f>VLOOKUP($A14,'Return Data'!$B$7:$R$2292,14,0)</f>
        <v>6.5537000000000001</v>
      </c>
      <c r="Q14" s="61">
        <f t="shared" si="7"/>
        <v>5</v>
      </c>
      <c r="R14" s="60">
        <f>VLOOKUP($A14,'Return Data'!$B$7:$R$2292,16,0)</f>
        <v>8.1448</v>
      </c>
      <c r="S14" s="62">
        <f t="shared" si="6"/>
        <v>4</v>
      </c>
    </row>
    <row r="15" spans="1:19" x14ac:dyDescent="0.3">
      <c r="A15" s="77" t="s">
        <v>618</v>
      </c>
      <c r="B15" s="59">
        <f>VLOOKUP($A15,'Return Data'!$B$7:$R$2292,3,0)</f>
        <v>44882</v>
      </c>
      <c r="C15" s="60">
        <f>VLOOKUP($A15,'Return Data'!$B$7:$R$2292,4,0)</f>
        <v>25.4161</v>
      </c>
      <c r="D15" s="60">
        <f>VLOOKUP($A15,'Return Data'!$B$7:$R$2292,9,0)</f>
        <v>8.9763999999999999</v>
      </c>
      <c r="E15" s="61">
        <f t="shared" si="0"/>
        <v>14</v>
      </c>
      <c r="F15" s="60">
        <f>VLOOKUP($A15,'Return Data'!$B$7:$R$2292,10,0)</f>
        <v>7.6223000000000001</v>
      </c>
      <c r="G15" s="61">
        <f t="shared" si="1"/>
        <v>1</v>
      </c>
      <c r="H15" s="60">
        <f>VLOOKUP($A15,'Return Data'!$B$7:$R$2292,11,0)</f>
        <v>7.1497999999999999</v>
      </c>
      <c r="I15" s="61">
        <f t="shared" si="2"/>
        <v>2</v>
      </c>
      <c r="J15" s="60">
        <f>VLOOKUP($A15,'Return Data'!$B$7:$R$2292,12,0)</f>
        <v>5.1069000000000004</v>
      </c>
      <c r="K15" s="61">
        <f t="shared" si="3"/>
        <v>1</v>
      </c>
      <c r="L15" s="60">
        <f>VLOOKUP($A15,'Return Data'!$B$7:$R$2292,13,0)</f>
        <v>4.3357999999999999</v>
      </c>
      <c r="M15" s="61">
        <f t="shared" si="4"/>
        <v>2</v>
      </c>
      <c r="N15" s="60">
        <f>VLOOKUP($A15,'Return Data'!$B$7:$R$2292,17,0)</f>
        <v>4.6791</v>
      </c>
      <c r="O15" s="61">
        <f t="shared" si="5"/>
        <v>2</v>
      </c>
      <c r="P15" s="60">
        <f>VLOOKUP($A15,'Return Data'!$B$7:$R$2292,14,0)</f>
        <v>6.6901000000000002</v>
      </c>
      <c r="Q15" s="61">
        <f t="shared" si="7"/>
        <v>3</v>
      </c>
      <c r="R15" s="60">
        <f>VLOOKUP($A15,'Return Data'!$B$7:$R$2292,16,0)</f>
        <v>8.2586999999999993</v>
      </c>
      <c r="S15" s="62">
        <f t="shared" si="6"/>
        <v>3</v>
      </c>
    </row>
    <row r="16" spans="1:19" x14ac:dyDescent="0.3">
      <c r="A16" s="77" t="s">
        <v>619</v>
      </c>
      <c r="B16" s="59">
        <f>VLOOKUP($A16,'Return Data'!$B$7:$R$2292,3,0)</f>
        <v>44882</v>
      </c>
      <c r="C16" s="60">
        <f>VLOOKUP($A16,'Return Data'!$B$7:$R$2292,4,0)</f>
        <v>16.217500000000001</v>
      </c>
      <c r="D16" s="60">
        <f>VLOOKUP($A16,'Return Data'!$B$7:$R$2292,9,0)</f>
        <v>8.5266999999999999</v>
      </c>
      <c r="E16" s="61">
        <f t="shared" si="0"/>
        <v>16</v>
      </c>
      <c r="F16" s="60">
        <f>VLOOKUP($A16,'Return Data'!$B$7:$R$2292,10,0)</f>
        <v>3.5468999999999999</v>
      </c>
      <c r="G16" s="61">
        <f t="shared" si="1"/>
        <v>16</v>
      </c>
      <c r="H16" s="60">
        <f>VLOOKUP($A16,'Return Data'!$B$7:$R$2292,11,0)</f>
        <v>5.0652999999999997</v>
      </c>
      <c r="I16" s="61">
        <f t="shared" si="2"/>
        <v>16</v>
      </c>
      <c r="J16" s="60">
        <f>VLOOKUP($A16,'Return Data'!$B$7:$R$2292,12,0)</f>
        <v>1.9998</v>
      </c>
      <c r="K16" s="61">
        <f t="shared" si="3"/>
        <v>15</v>
      </c>
      <c r="L16" s="60">
        <f>VLOOKUP($A16,'Return Data'!$B$7:$R$2292,13,0)</f>
        <v>2.5263</v>
      </c>
      <c r="M16" s="61">
        <f t="shared" si="4"/>
        <v>14</v>
      </c>
      <c r="N16" s="60">
        <f>VLOOKUP($A16,'Return Data'!$B$7:$R$2292,17,0)</f>
        <v>3.4777999999999998</v>
      </c>
      <c r="O16" s="61">
        <f t="shared" si="5"/>
        <v>14</v>
      </c>
      <c r="P16" s="60">
        <f>VLOOKUP($A16,'Return Data'!$B$7:$R$2292,14,0)</f>
        <v>6.1677999999999997</v>
      </c>
      <c r="Q16" s="61">
        <f t="shared" si="7"/>
        <v>8</v>
      </c>
      <c r="R16" s="60">
        <f>VLOOKUP($A16,'Return Data'!$B$7:$R$2292,16,0)</f>
        <v>7.3113000000000001</v>
      </c>
      <c r="S16" s="62">
        <f t="shared" si="6"/>
        <v>14</v>
      </c>
    </row>
    <row r="17" spans="1:19" x14ac:dyDescent="0.3">
      <c r="A17" s="77" t="s">
        <v>622</v>
      </c>
      <c r="B17" s="59">
        <f>VLOOKUP($A17,'Return Data'!$B$7:$R$2292,3,0)</f>
        <v>44882</v>
      </c>
      <c r="C17" s="60">
        <f>VLOOKUP($A17,'Return Data'!$B$7:$R$2292,4,0)</f>
        <v>2775.7537000000002</v>
      </c>
      <c r="D17" s="60">
        <f>VLOOKUP($A17,'Return Data'!$B$7:$R$2292,9,0)</f>
        <v>10.1008</v>
      </c>
      <c r="E17" s="61">
        <f t="shared" si="0"/>
        <v>9</v>
      </c>
      <c r="F17" s="60">
        <f>VLOOKUP($A17,'Return Data'!$B$7:$R$2292,10,0)</f>
        <v>4.0214999999999996</v>
      </c>
      <c r="G17" s="61">
        <f t="shared" si="1"/>
        <v>13</v>
      </c>
      <c r="H17" s="60">
        <f>VLOOKUP($A17,'Return Data'!$B$7:$R$2292,11,0)</f>
        <v>5.2908999999999997</v>
      </c>
      <c r="I17" s="61">
        <f t="shared" si="2"/>
        <v>12</v>
      </c>
      <c r="J17" s="60">
        <f>VLOOKUP($A17,'Return Data'!$B$7:$R$2292,12,0)</f>
        <v>2.5691000000000002</v>
      </c>
      <c r="K17" s="61">
        <f t="shared" si="3"/>
        <v>13</v>
      </c>
      <c r="L17" s="60">
        <f>VLOOKUP($A17,'Return Data'!$B$7:$R$2292,13,0)</f>
        <v>2.8978000000000002</v>
      </c>
      <c r="M17" s="61">
        <f t="shared" si="4"/>
        <v>13</v>
      </c>
      <c r="N17" s="60">
        <f>VLOOKUP($A17,'Return Data'!$B$7:$R$2292,17,0)</f>
        <v>3.5011999999999999</v>
      </c>
      <c r="O17" s="61">
        <f t="shared" si="5"/>
        <v>12</v>
      </c>
      <c r="P17" s="60">
        <f>VLOOKUP($A17,'Return Data'!$B$7:$R$2292,14,0)</f>
        <v>5.7333999999999996</v>
      </c>
      <c r="Q17" s="61">
        <f t="shared" si="7"/>
        <v>14</v>
      </c>
      <c r="R17" s="60">
        <f>VLOOKUP($A17,'Return Data'!$B$7:$R$2292,16,0)</f>
        <v>7.3471000000000002</v>
      </c>
      <c r="S17" s="62">
        <f t="shared" si="6"/>
        <v>12</v>
      </c>
    </row>
    <row r="18" spans="1:19" x14ac:dyDescent="0.3">
      <c r="A18" s="77" t="s">
        <v>624</v>
      </c>
      <c r="B18" s="59">
        <f>VLOOKUP($A18,'Return Data'!$B$7:$R$2292,3,0)</f>
        <v>44882</v>
      </c>
      <c r="C18" s="60">
        <f>VLOOKUP($A18,'Return Data'!$B$7:$R$2292,4,0)</f>
        <v>3206.6680000000001</v>
      </c>
      <c r="D18" s="60">
        <f>VLOOKUP($A18,'Return Data'!$B$7:$R$2292,9,0)</f>
        <v>10.713200000000001</v>
      </c>
      <c r="E18" s="61">
        <f t="shared" si="0"/>
        <v>6</v>
      </c>
      <c r="F18" s="60">
        <f>VLOOKUP($A18,'Return Data'!$B$7:$R$2292,10,0)</f>
        <v>5.4991000000000003</v>
      </c>
      <c r="G18" s="61">
        <f t="shared" si="1"/>
        <v>3</v>
      </c>
      <c r="H18" s="60">
        <f>VLOOKUP($A18,'Return Data'!$B$7:$R$2292,11,0)</f>
        <v>6.0240999999999998</v>
      </c>
      <c r="I18" s="61">
        <f t="shared" si="2"/>
        <v>8</v>
      </c>
      <c r="J18" s="60">
        <f>VLOOKUP($A18,'Return Data'!$B$7:$R$2292,12,0)</f>
        <v>3.8146</v>
      </c>
      <c r="K18" s="61">
        <f t="shared" si="3"/>
        <v>5</v>
      </c>
      <c r="L18" s="60">
        <f>VLOOKUP($A18,'Return Data'!$B$7:$R$2292,13,0)</f>
        <v>3.7105000000000001</v>
      </c>
      <c r="M18" s="61">
        <f t="shared" si="4"/>
        <v>5</v>
      </c>
      <c r="N18" s="60">
        <f>VLOOKUP($A18,'Return Data'!$B$7:$R$2292,17,0)</f>
        <v>4.1843000000000004</v>
      </c>
      <c r="O18" s="61">
        <f t="shared" si="5"/>
        <v>6</v>
      </c>
      <c r="P18" s="60">
        <f>VLOOKUP($A18,'Return Data'!$B$7:$R$2292,14,0)</f>
        <v>6.0053999999999998</v>
      </c>
      <c r="Q18" s="61">
        <f t="shared" si="7"/>
        <v>11</v>
      </c>
      <c r="R18" s="60">
        <f>VLOOKUP($A18,'Return Data'!$B$7:$R$2292,16,0)</f>
        <v>8.06</v>
      </c>
      <c r="S18" s="62">
        <f t="shared" si="6"/>
        <v>5</v>
      </c>
    </row>
    <row r="19" spans="1:19" x14ac:dyDescent="0.3">
      <c r="A19" s="77" t="s">
        <v>625</v>
      </c>
      <c r="B19" s="59">
        <f>VLOOKUP($A19,'Return Data'!$B$7:$R$2292,3,0)</f>
        <v>44882</v>
      </c>
      <c r="C19" s="60">
        <f>VLOOKUP($A19,'Return Data'!$B$7:$R$2292,4,0)</f>
        <v>63.660400000000003</v>
      </c>
      <c r="D19" s="60">
        <f>VLOOKUP($A19,'Return Data'!$B$7:$R$2292,9,0)</f>
        <v>17.852</v>
      </c>
      <c r="E19" s="61">
        <f t="shared" si="0"/>
        <v>1</v>
      </c>
      <c r="F19" s="60">
        <f>VLOOKUP($A19,'Return Data'!$B$7:$R$2292,10,0)</f>
        <v>4.4905999999999997</v>
      </c>
      <c r="G19" s="61">
        <f t="shared" si="1"/>
        <v>9</v>
      </c>
      <c r="H19" s="60">
        <f>VLOOKUP($A19,'Return Data'!$B$7:$R$2292,11,0)</f>
        <v>7.6258999999999997</v>
      </c>
      <c r="I19" s="61">
        <f t="shared" si="2"/>
        <v>1</v>
      </c>
      <c r="J19" s="60">
        <f>VLOOKUP($A19,'Return Data'!$B$7:$R$2292,12,0)</f>
        <v>2.2324000000000002</v>
      </c>
      <c r="K19" s="61">
        <f t="shared" si="3"/>
        <v>14</v>
      </c>
      <c r="L19" s="60">
        <f>VLOOKUP($A19,'Return Data'!$B$7:$R$2292,13,0)</f>
        <v>2.3003999999999998</v>
      </c>
      <c r="M19" s="61">
        <f t="shared" si="4"/>
        <v>16</v>
      </c>
      <c r="N19" s="60">
        <f>VLOOKUP($A19,'Return Data'!$B$7:$R$2292,17,0)</f>
        <v>3.3231000000000002</v>
      </c>
      <c r="O19" s="61">
        <f t="shared" si="5"/>
        <v>15</v>
      </c>
      <c r="P19" s="60">
        <f>VLOOKUP($A19,'Return Data'!$B$7:$R$2292,14,0)</f>
        <v>6.5214999999999996</v>
      </c>
      <c r="Q19" s="61">
        <f t="shared" si="7"/>
        <v>6</v>
      </c>
      <c r="R19" s="60">
        <f>VLOOKUP($A19,'Return Data'!$B$7:$R$2292,16,0)</f>
        <v>7.6685999999999996</v>
      </c>
      <c r="S19" s="62">
        <f t="shared" si="6"/>
        <v>8</v>
      </c>
    </row>
    <row r="20" spans="1:19" x14ac:dyDescent="0.3">
      <c r="A20" t="s">
        <v>1645</v>
      </c>
      <c r="B20" s="59">
        <f>VLOOKUP($A20,'Return Data'!$B$7:$R$2292,3,0)</f>
        <v>44882</v>
      </c>
      <c r="C20" s="60">
        <f>VLOOKUP($A20,'Return Data'!$B$7:$R$2292,4,0)</f>
        <v>50.847700000000003</v>
      </c>
      <c r="D20" s="60">
        <f>VLOOKUP($A20,'Return Data'!$B$7:$R$2292,9,0)</f>
        <v>11.2844</v>
      </c>
      <c r="E20" s="61">
        <f t="shared" si="0"/>
        <v>3</v>
      </c>
      <c r="F20" s="60">
        <f>VLOOKUP($A20,'Return Data'!$B$7:$R$2292,10,0)</f>
        <v>5.7202000000000002</v>
      </c>
      <c r="G20" s="61">
        <f t="shared" si="1"/>
        <v>2</v>
      </c>
      <c r="H20" s="60">
        <f>VLOOKUP($A20,'Return Data'!$B$7:$R$2292,11,0)</f>
        <v>6.7117000000000004</v>
      </c>
      <c r="I20" s="61">
        <f t="shared" si="2"/>
        <v>3</v>
      </c>
      <c r="J20" s="60">
        <f>VLOOKUP($A20,'Return Data'!$B$7:$R$2292,12,0)</f>
        <v>4.1913999999999998</v>
      </c>
      <c r="K20" s="61">
        <f t="shared" si="3"/>
        <v>2</v>
      </c>
      <c r="L20" s="60">
        <f>VLOOKUP($A20,'Return Data'!$B$7:$R$2292,13,0)</f>
        <v>4.3642000000000003</v>
      </c>
      <c r="M20" s="61">
        <f t="shared" si="4"/>
        <v>1</v>
      </c>
      <c r="N20" s="60">
        <f>VLOOKUP($A20,'Return Data'!$B$7:$R$2292,17,0)</f>
        <v>4.9047000000000001</v>
      </c>
      <c r="O20" s="61">
        <f t="shared" si="5"/>
        <v>1</v>
      </c>
      <c r="P20" s="60">
        <f>VLOOKUP($A20,'Return Data'!$B$7:$R$2292,14,0)</f>
        <v>6.6318000000000001</v>
      </c>
      <c r="Q20" s="61">
        <f t="shared" si="7"/>
        <v>4</v>
      </c>
      <c r="R20" s="60">
        <f>VLOOKUP($A20,'Return Data'!$B$7:$R$2292,16,0)</f>
        <v>7.9511000000000003</v>
      </c>
      <c r="S20" s="62">
        <f t="shared" si="6"/>
        <v>6</v>
      </c>
    </row>
    <row r="21" spans="1:19" x14ac:dyDescent="0.3">
      <c r="A21" s="77" t="s">
        <v>1937</v>
      </c>
      <c r="B21" s="59">
        <f>VLOOKUP($A21,'Return Data'!$B$7:$R$2292,3,0)</f>
        <v>44882</v>
      </c>
      <c r="C21" s="60">
        <f>VLOOKUP($A21,'Return Data'!$B$7:$R$2292,4,0)</f>
        <v>39.178199999999997</v>
      </c>
      <c r="D21" s="60">
        <f>VLOOKUP($A21,'Return Data'!$B$7:$R$2292,9,0)</f>
        <v>8.3931000000000004</v>
      </c>
      <c r="E21" s="61">
        <f t="shared" si="0"/>
        <v>17</v>
      </c>
      <c r="F21" s="60">
        <f>VLOOKUP($A21,'Return Data'!$B$7:$R$2292,10,0)</f>
        <v>3.57</v>
      </c>
      <c r="G21" s="61">
        <f t="shared" si="1"/>
        <v>15</v>
      </c>
      <c r="H21" s="60">
        <f>VLOOKUP($A21,'Return Data'!$B$7:$R$2292,11,0)</f>
        <v>4.8015999999999996</v>
      </c>
      <c r="I21" s="61">
        <f t="shared" si="2"/>
        <v>17</v>
      </c>
      <c r="J21" s="60">
        <f>VLOOKUP($A21,'Return Data'!$B$7:$R$2292,12,0)</f>
        <v>3.3681000000000001</v>
      </c>
      <c r="K21" s="61">
        <f t="shared" si="3"/>
        <v>6</v>
      </c>
      <c r="L21" s="60">
        <f>VLOOKUP($A21,'Return Data'!$B$7:$R$2292,13,0)</f>
        <v>3.5306999999999999</v>
      </c>
      <c r="M21" s="61">
        <f t="shared" si="4"/>
        <v>6</v>
      </c>
      <c r="N21" s="60">
        <f>VLOOKUP($A21,'Return Data'!$B$7:$R$2292,17,0)</f>
        <v>4.2226999999999997</v>
      </c>
      <c r="O21" s="61">
        <f t="shared" si="5"/>
        <v>5</v>
      </c>
      <c r="P21" s="60">
        <f>VLOOKUP($A21,'Return Data'!$B$7:$R$2292,14,0)</f>
        <v>6.2849000000000004</v>
      </c>
      <c r="Q21" s="61">
        <f t="shared" si="7"/>
        <v>7</v>
      </c>
      <c r="R21" s="60">
        <f>VLOOKUP($A21,'Return Data'!$B$7:$R$2292,16,0)</f>
        <v>7.5286</v>
      </c>
      <c r="S21" s="62">
        <f t="shared" si="6"/>
        <v>11</v>
      </c>
    </row>
    <row r="22" spans="1:19" x14ac:dyDescent="0.3">
      <c r="A22" s="77" t="s">
        <v>627</v>
      </c>
      <c r="B22" s="59">
        <f>VLOOKUP($A22,'Return Data'!$B$7:$R$2292,3,0)</f>
        <v>44882</v>
      </c>
      <c r="C22" s="60">
        <f>VLOOKUP($A22,'Return Data'!$B$7:$R$2292,4,0)</f>
        <v>13.017899999999999</v>
      </c>
      <c r="D22" s="60">
        <f>VLOOKUP($A22,'Return Data'!$B$7:$R$2292,9,0)</f>
        <v>9.8039000000000005</v>
      </c>
      <c r="E22" s="61">
        <f t="shared" si="0"/>
        <v>10</v>
      </c>
      <c r="F22" s="60">
        <f>VLOOKUP($A22,'Return Data'!$B$7:$R$2292,10,0)</f>
        <v>4.7183000000000002</v>
      </c>
      <c r="G22" s="61">
        <f t="shared" si="1"/>
        <v>7</v>
      </c>
      <c r="H22" s="60">
        <f>VLOOKUP($A22,'Return Data'!$B$7:$R$2292,11,0)</f>
        <v>5.4002999999999997</v>
      </c>
      <c r="I22" s="61">
        <f t="shared" si="2"/>
        <v>11</v>
      </c>
      <c r="J22" s="60">
        <f>VLOOKUP($A22,'Return Data'!$B$7:$R$2292,12,0)</f>
        <v>3.1387999999999998</v>
      </c>
      <c r="K22" s="61">
        <f t="shared" si="3"/>
        <v>11</v>
      </c>
      <c r="L22" s="60">
        <f>VLOOKUP($A22,'Return Data'!$B$7:$R$2292,13,0)</f>
        <v>3.2593000000000001</v>
      </c>
      <c r="M22" s="61">
        <f t="shared" si="4"/>
        <v>10</v>
      </c>
      <c r="N22" s="60">
        <f>VLOOKUP($A22,'Return Data'!$B$7:$R$2292,17,0)</f>
        <v>3.5522</v>
      </c>
      <c r="O22" s="61">
        <f t="shared" si="5"/>
        <v>11</v>
      </c>
      <c r="P22" s="60">
        <f>VLOOKUP($A22,'Return Data'!$B$7:$R$2292,14,0)</f>
        <v>5.9023000000000003</v>
      </c>
      <c r="Q22" s="61">
        <f t="shared" si="7"/>
        <v>12</v>
      </c>
      <c r="R22" s="60">
        <f>VLOOKUP($A22,'Return Data'!$B$7:$R$2292,16,0)</f>
        <v>7.1978</v>
      </c>
      <c r="S22" s="62">
        <f t="shared" si="6"/>
        <v>15</v>
      </c>
    </row>
    <row r="23" spans="1:19" x14ac:dyDescent="0.3">
      <c r="A23" s="77" t="s">
        <v>630</v>
      </c>
      <c r="B23" s="59">
        <f>VLOOKUP($A23,'Return Data'!$B$7:$R$2292,3,0)</f>
        <v>44882</v>
      </c>
      <c r="C23" s="60">
        <f>VLOOKUP($A23,'Return Data'!$B$7:$R$2292,4,0)</f>
        <v>34.134799999999998</v>
      </c>
      <c r="D23" s="60">
        <f>VLOOKUP($A23,'Return Data'!$B$7:$R$2292,9,0)</f>
        <v>6.9602000000000004</v>
      </c>
      <c r="E23" s="61">
        <f t="shared" si="0"/>
        <v>18</v>
      </c>
      <c r="F23" s="60">
        <f>VLOOKUP($A23,'Return Data'!$B$7:$R$2292,10,0)</f>
        <v>4.7042000000000002</v>
      </c>
      <c r="G23" s="61">
        <f t="shared" si="1"/>
        <v>8</v>
      </c>
      <c r="H23" s="60">
        <f>VLOOKUP($A23,'Return Data'!$B$7:$R$2292,11,0)</f>
        <v>5.0736999999999997</v>
      </c>
      <c r="I23" s="61">
        <f t="shared" si="2"/>
        <v>15</v>
      </c>
      <c r="J23" s="60">
        <f>VLOOKUP($A23,'Return Data'!$B$7:$R$2292,12,0)</f>
        <v>3.3056000000000001</v>
      </c>
      <c r="K23" s="61">
        <f t="shared" si="3"/>
        <v>8</v>
      </c>
      <c r="L23" s="60">
        <f>VLOOKUP($A23,'Return Data'!$B$7:$R$2292,13,0)</f>
        <v>3.4001999999999999</v>
      </c>
      <c r="M23" s="61">
        <f t="shared" si="4"/>
        <v>8</v>
      </c>
      <c r="N23" s="60">
        <f>VLOOKUP($A23,'Return Data'!$B$7:$R$2292,17,0)</f>
        <v>3.8008999999999999</v>
      </c>
      <c r="O23" s="61">
        <f t="shared" si="5"/>
        <v>9</v>
      </c>
      <c r="P23" s="60">
        <f>VLOOKUP($A23,'Return Data'!$B$7:$R$2292,14,0)</f>
        <v>6.1043000000000003</v>
      </c>
      <c r="Q23" s="61">
        <f t="shared" si="7"/>
        <v>10</v>
      </c>
      <c r="R23" s="60">
        <f>VLOOKUP($A23,'Return Data'!$B$7:$R$2292,16,0)</f>
        <v>7.5906000000000002</v>
      </c>
      <c r="S23" s="62">
        <f t="shared" si="6"/>
        <v>9</v>
      </c>
    </row>
    <row r="24" spans="1:19" x14ac:dyDescent="0.3">
      <c r="A24" s="77" t="s">
        <v>633</v>
      </c>
      <c r="B24" s="59">
        <f>VLOOKUP($A24,'Return Data'!$B$7:$R$2292,3,0)</f>
        <v>44882</v>
      </c>
      <c r="C24" s="60">
        <f>VLOOKUP($A24,'Return Data'!$B$7:$R$2292,4,0)</f>
        <v>12.8005</v>
      </c>
      <c r="D24" s="60">
        <f>VLOOKUP($A24,'Return Data'!$B$7:$R$2292,9,0)</f>
        <v>10.327400000000001</v>
      </c>
      <c r="E24" s="61">
        <f t="shared" si="0"/>
        <v>7</v>
      </c>
      <c r="F24" s="60">
        <f>VLOOKUP($A24,'Return Data'!$B$7:$R$2292,10,0)</f>
        <v>3.4925000000000002</v>
      </c>
      <c r="G24" s="61">
        <f t="shared" si="1"/>
        <v>17</v>
      </c>
      <c r="H24" s="60">
        <f>VLOOKUP($A24,'Return Data'!$B$7:$R$2292,11,0)</f>
        <v>4.7687999999999997</v>
      </c>
      <c r="I24" s="61">
        <f t="shared" si="2"/>
        <v>18</v>
      </c>
      <c r="J24" s="60">
        <f>VLOOKUP($A24,'Return Data'!$B$7:$R$2292,12,0)</f>
        <v>1.9918</v>
      </c>
      <c r="K24" s="61">
        <f t="shared" si="3"/>
        <v>16</v>
      </c>
      <c r="L24" s="60">
        <f>VLOOKUP($A24,'Return Data'!$B$7:$R$2292,13,0)</f>
        <v>2.3622000000000001</v>
      </c>
      <c r="M24" s="61">
        <f t="shared" si="4"/>
        <v>15</v>
      </c>
      <c r="N24" s="60">
        <f>VLOOKUP($A24,'Return Data'!$B$7:$R$2292,17,0)</f>
        <v>3</v>
      </c>
      <c r="O24" s="61">
        <f t="shared" si="5"/>
        <v>16</v>
      </c>
      <c r="P24" s="60">
        <f>VLOOKUP($A24,'Return Data'!$B$7:$R$2292,14,0)</f>
        <v>5.5362999999999998</v>
      </c>
      <c r="Q24" s="61">
        <f t="shared" si="7"/>
        <v>16</v>
      </c>
      <c r="R24" s="60">
        <f>VLOOKUP($A24,'Return Data'!$B$7:$R$2292,16,0)</f>
        <v>5.6593999999999998</v>
      </c>
      <c r="S24" s="62">
        <f t="shared" si="6"/>
        <v>18</v>
      </c>
    </row>
    <row r="25" spans="1:19" x14ac:dyDescent="0.3">
      <c r="A25" s="77" t="s">
        <v>635</v>
      </c>
      <c r="B25" s="59">
        <f>VLOOKUP($A25,'Return Data'!$B$7:$R$2292,3,0)</f>
        <v>44882</v>
      </c>
      <c r="C25" s="60">
        <f>VLOOKUP($A25,'Return Data'!$B$7:$R$2292,4,0)</f>
        <v>13.673</v>
      </c>
      <c r="D25" s="60">
        <f>VLOOKUP($A25,'Return Data'!$B$7:$R$2292,9,0)</f>
        <v>9.5317000000000007</v>
      </c>
      <c r="E25" s="61">
        <f t="shared" si="0"/>
        <v>11</v>
      </c>
      <c r="F25" s="60">
        <f>VLOOKUP($A25,'Return Data'!$B$7:$R$2292,10,0)</f>
        <v>4.3087999999999997</v>
      </c>
      <c r="G25" s="61">
        <f t="shared" si="1"/>
        <v>11</v>
      </c>
      <c r="H25" s="60">
        <f>VLOOKUP($A25,'Return Data'!$B$7:$R$2292,11,0)</f>
        <v>5.5157999999999996</v>
      </c>
      <c r="I25" s="61">
        <f t="shared" si="2"/>
        <v>9</v>
      </c>
      <c r="J25" s="60">
        <f>VLOOKUP($A25,'Return Data'!$B$7:$R$2292,12,0)</f>
        <v>3.3323</v>
      </c>
      <c r="K25" s="61">
        <f t="shared" si="3"/>
        <v>7</v>
      </c>
      <c r="L25" s="60">
        <f>VLOOKUP($A25,'Return Data'!$B$7:$R$2292,13,0)</f>
        <v>3.4226999999999999</v>
      </c>
      <c r="M25" s="61">
        <f t="shared" si="4"/>
        <v>7</v>
      </c>
      <c r="N25" s="60">
        <f>VLOOKUP($A25,'Return Data'!$B$7:$R$2292,17,0)</f>
        <v>3.7494000000000001</v>
      </c>
      <c r="O25" s="61">
        <f t="shared" si="5"/>
        <v>10</v>
      </c>
      <c r="P25" s="60">
        <f>VLOOKUP($A25,'Return Data'!$B$7:$R$2292,14,0)</f>
        <v>6.1531000000000002</v>
      </c>
      <c r="Q25" s="61">
        <f t="shared" si="7"/>
        <v>9</v>
      </c>
      <c r="R25" s="60">
        <f>VLOOKUP($A25,'Return Data'!$B$7:$R$2292,16,0)</f>
        <v>7.5841000000000003</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10.420611111111112</v>
      </c>
      <c r="E27" s="83"/>
      <c r="F27" s="84">
        <f>AVERAGE(F8:F25)</f>
        <v>4.6057944444444452</v>
      </c>
      <c r="G27" s="83"/>
      <c r="H27" s="84">
        <f>AVERAGE(H8:H25)</f>
        <v>5.8139722222222217</v>
      </c>
      <c r="I27" s="83"/>
      <c r="J27" s="84">
        <f>AVERAGE(J8:J25)</f>
        <v>3.0436888888888891</v>
      </c>
      <c r="K27" s="83"/>
      <c r="L27" s="84">
        <f>AVERAGE(L8:L25)</f>
        <v>3.1825111111111108</v>
      </c>
      <c r="M27" s="83"/>
      <c r="N27" s="84">
        <f>AVERAGE(N8:N25)</f>
        <v>3.7768833333333327</v>
      </c>
      <c r="O27" s="83"/>
      <c r="P27" s="84">
        <f>AVERAGE(P8:P25)</f>
        <v>6.0862944444444445</v>
      </c>
      <c r="Q27" s="83"/>
      <c r="R27" s="84">
        <f>AVERAGE(R8:R25)</f>
        <v>7.5586222222222217</v>
      </c>
      <c r="S27" s="85"/>
    </row>
    <row r="28" spans="1:19" x14ac:dyDescent="0.3">
      <c r="A28" s="82" t="s">
        <v>28</v>
      </c>
      <c r="B28" s="83"/>
      <c r="C28" s="83"/>
      <c r="D28" s="84">
        <f>MIN(D8:D25)</f>
        <v>6.9602000000000004</v>
      </c>
      <c r="E28" s="83"/>
      <c r="F28" s="84">
        <f>MIN(F8:F25)</f>
        <v>2.8782999999999999</v>
      </c>
      <c r="G28" s="83"/>
      <c r="H28" s="84">
        <f>MIN(H8:H25)</f>
        <v>4.7687999999999997</v>
      </c>
      <c r="I28" s="83"/>
      <c r="J28" s="84">
        <f>MIN(J8:J25)</f>
        <v>1.0900000000000001</v>
      </c>
      <c r="K28" s="83"/>
      <c r="L28" s="84">
        <f>MIN(L8:L25)</f>
        <v>1.546</v>
      </c>
      <c r="M28" s="83"/>
      <c r="N28" s="84">
        <f>MIN(N8:N25)</f>
        <v>2.4243000000000001</v>
      </c>
      <c r="O28" s="83"/>
      <c r="P28" s="84">
        <f>MIN(P8:P25)</f>
        <v>4.9116999999999997</v>
      </c>
      <c r="Q28" s="83"/>
      <c r="R28" s="84">
        <f>MIN(R8:R25)</f>
        <v>5.6593999999999998</v>
      </c>
      <c r="S28" s="85"/>
    </row>
    <row r="29" spans="1:19" ht="15" thickBot="1" x14ac:dyDescent="0.35">
      <c r="A29" s="86" t="s">
        <v>29</v>
      </c>
      <c r="B29" s="87"/>
      <c r="C29" s="87"/>
      <c r="D29" s="88">
        <f>MAX(D8:D25)</f>
        <v>17.852</v>
      </c>
      <c r="E29" s="87"/>
      <c r="F29" s="88">
        <f>MAX(F8:F25)</f>
        <v>7.6223000000000001</v>
      </c>
      <c r="G29" s="87"/>
      <c r="H29" s="88">
        <f>MAX(H8:H25)</f>
        <v>7.6258999999999997</v>
      </c>
      <c r="I29" s="87"/>
      <c r="J29" s="88">
        <f>MAX(J8:J25)</f>
        <v>5.1069000000000004</v>
      </c>
      <c r="K29" s="87"/>
      <c r="L29" s="88">
        <f>MAX(L8:L25)</f>
        <v>4.3642000000000003</v>
      </c>
      <c r="M29" s="87"/>
      <c r="N29" s="88">
        <f>MAX(N8:N25)</f>
        <v>4.9047000000000001</v>
      </c>
      <c r="O29" s="87"/>
      <c r="P29" s="88">
        <f>MAX(P8:P25)</f>
        <v>6.9688999999999997</v>
      </c>
      <c r="Q29" s="87"/>
      <c r="R29" s="88">
        <f>MAX(R8:R25)</f>
        <v>8.5059000000000005</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44882</v>
      </c>
      <c r="C8" s="60">
        <f>VLOOKUP($A8,'Return Data'!$B$7:$R$2292,4,0)</f>
        <v>92.154499999999999</v>
      </c>
      <c r="D8" s="60">
        <f>VLOOKUP($A8,'Return Data'!$B$7:$R$2292,9,0)</f>
        <v>10.1236</v>
      </c>
      <c r="E8" s="61">
        <f t="shared" ref="E8:E25" si="0">RANK(D8,D$8:D$25,0)</f>
        <v>7</v>
      </c>
      <c r="F8" s="60">
        <f>VLOOKUP($A8,'Return Data'!$B$7:$R$2292,10,0)</f>
        <v>5.2732000000000001</v>
      </c>
      <c r="G8" s="61">
        <f t="shared" ref="G8:G25" si="1">RANK(F8,F$8:F$25,0)</f>
        <v>3</v>
      </c>
      <c r="H8" s="60">
        <f>VLOOKUP($A8,'Return Data'!$B$7:$R$2292,11,0)</f>
        <v>6.3369999999999997</v>
      </c>
      <c r="I8" s="61">
        <f t="shared" ref="I8:I25" si="2">RANK(H8,H$8:H$25,0)</f>
        <v>4</v>
      </c>
      <c r="J8" s="60">
        <f>VLOOKUP($A8,'Return Data'!$B$7:$R$2292,12,0)</f>
        <v>3.7875000000000001</v>
      </c>
      <c r="K8" s="61">
        <f t="shared" ref="K8:K25" si="3">RANK(J8,J$8:J$25,0)</f>
        <v>3</v>
      </c>
      <c r="L8" s="60">
        <f>VLOOKUP($A8,'Return Data'!$B$7:$R$2292,13,0)</f>
        <v>3.7004999999999999</v>
      </c>
      <c r="M8" s="61">
        <f t="shared" ref="M8:M25" si="4">RANK(L8,L$8:L$25,0)</f>
        <v>3</v>
      </c>
      <c r="N8" s="60">
        <f>VLOOKUP($A8,'Return Data'!$B$7:$R$2292,17,0)</f>
        <v>4.1280999999999999</v>
      </c>
      <c r="O8" s="61">
        <f>RANK(N8,N$8:N$25,0)</f>
        <v>3</v>
      </c>
      <c r="P8" s="60">
        <f>VLOOKUP($A8,'Return Data'!$B$7:$R$2292,14,0)</f>
        <v>6.5903</v>
      </c>
      <c r="Q8" s="61">
        <f>RANK(P8,P$8:P$25,0)</f>
        <v>1</v>
      </c>
      <c r="R8" s="60">
        <f>VLOOKUP($A8,'Return Data'!$B$7:$R$2292,16,0)</f>
        <v>9.0164000000000009</v>
      </c>
      <c r="S8" s="62">
        <f>RANK(R8,R$8:R$25,0)</f>
        <v>1</v>
      </c>
    </row>
    <row r="9" spans="1:19" x14ac:dyDescent="0.3">
      <c r="A9" s="77" t="s">
        <v>605</v>
      </c>
      <c r="B9" s="59">
        <f>VLOOKUP($A9,'Return Data'!$B$7:$R$2292,3,0)</f>
        <v>44882</v>
      </c>
      <c r="C9" s="60">
        <f>VLOOKUP($A9,'Return Data'!$B$7:$R$2292,4,0)</f>
        <v>14.0345</v>
      </c>
      <c r="D9" s="60">
        <f>VLOOKUP($A9,'Return Data'!$B$7:$R$2292,9,0)</f>
        <v>10.205399999999999</v>
      </c>
      <c r="E9" s="61">
        <f t="shared" si="0"/>
        <v>6</v>
      </c>
      <c r="F9" s="60">
        <f>VLOOKUP($A9,'Return Data'!$B$7:$R$2292,10,0)</f>
        <v>4.3929999999999998</v>
      </c>
      <c r="G9" s="61">
        <f t="shared" si="1"/>
        <v>7</v>
      </c>
      <c r="H9" s="60">
        <f>VLOOKUP($A9,'Return Data'!$B$7:$R$2292,11,0)</f>
        <v>5.6295999999999999</v>
      </c>
      <c r="I9" s="61">
        <f t="shared" si="2"/>
        <v>8</v>
      </c>
      <c r="J9" s="60">
        <f>VLOOKUP($A9,'Return Data'!$B$7:$R$2292,12,0)</f>
        <v>3.3334000000000001</v>
      </c>
      <c r="K9" s="61">
        <f t="shared" si="3"/>
        <v>5</v>
      </c>
      <c r="L9" s="60">
        <f>VLOOKUP($A9,'Return Data'!$B$7:$R$2292,13,0)</f>
        <v>3.4116</v>
      </c>
      <c r="M9" s="61">
        <f t="shared" si="4"/>
        <v>4</v>
      </c>
      <c r="N9" s="60">
        <f>VLOOKUP($A9,'Return Data'!$B$7:$R$2292,17,0)</f>
        <v>3.7328999999999999</v>
      </c>
      <c r="O9" s="61">
        <f t="shared" ref="O9:O25" si="5">RANK(N9,N$8:N$25,0)</f>
        <v>6</v>
      </c>
      <c r="P9" s="60">
        <f>VLOOKUP($A9,'Return Data'!$B$7:$R$2292,14,0)</f>
        <v>6.2298</v>
      </c>
      <c r="Q9" s="61">
        <f t="shared" ref="Q9:Q25" si="6">RANK(P9,P$8:P$25,0)</f>
        <v>4</v>
      </c>
      <c r="R9" s="60">
        <f>VLOOKUP($A9,'Return Data'!$B$7:$R$2292,16,0)</f>
        <v>6.5392999999999999</v>
      </c>
      <c r="S9" s="62">
        <f t="shared" ref="S9:S25" si="7">RANK(R9,R$8:R$25,0)</f>
        <v>15</v>
      </c>
    </row>
    <row r="10" spans="1:19" x14ac:dyDescent="0.3">
      <c r="A10" s="77" t="s">
        <v>1959</v>
      </c>
      <c r="B10" s="59">
        <f>VLOOKUP($A10,'Return Data'!$B$7:$R$2292,3,0)</f>
        <v>44882</v>
      </c>
      <c r="C10" s="60">
        <f>VLOOKUP($A10,'Return Data'!$B$7:$R$2292,4,0)</f>
        <v>22.436800000000002</v>
      </c>
      <c r="D10" s="60">
        <f>VLOOKUP($A10,'Return Data'!$B$7:$R$2292,9,0)</f>
        <v>8.6057000000000006</v>
      </c>
      <c r="E10" s="61">
        <f t="shared" si="0"/>
        <v>15</v>
      </c>
      <c r="F10" s="60">
        <f>VLOOKUP($A10,'Return Data'!$B$7:$R$2292,10,0)</f>
        <v>4.1090999999999998</v>
      </c>
      <c r="G10" s="61">
        <f t="shared" si="1"/>
        <v>10</v>
      </c>
      <c r="H10" s="60">
        <f>VLOOKUP($A10,'Return Data'!$B$7:$R$2292,11,0)</f>
        <v>4.8956999999999997</v>
      </c>
      <c r="I10" s="61">
        <f t="shared" si="2"/>
        <v>12</v>
      </c>
      <c r="J10" s="60">
        <f>VLOOKUP($A10,'Return Data'!$B$7:$R$2292,12,0)</f>
        <v>0.73640000000000005</v>
      </c>
      <c r="K10" s="61">
        <f t="shared" si="3"/>
        <v>18</v>
      </c>
      <c r="L10" s="60">
        <f>VLOOKUP($A10,'Return Data'!$B$7:$R$2292,13,0)</f>
        <v>1.171</v>
      </c>
      <c r="M10" s="61">
        <f t="shared" si="4"/>
        <v>18</v>
      </c>
      <c r="N10" s="60">
        <f>VLOOKUP($A10,'Return Data'!$B$7:$R$2292,17,0)</f>
        <v>1.887</v>
      </c>
      <c r="O10" s="61">
        <f t="shared" si="5"/>
        <v>18</v>
      </c>
      <c r="P10" s="60">
        <f>VLOOKUP($A10,'Return Data'!$B$7:$R$2292,14,0)</f>
        <v>4.3994</v>
      </c>
      <c r="Q10" s="61">
        <f t="shared" si="6"/>
        <v>18</v>
      </c>
      <c r="R10" s="60">
        <f>VLOOKUP($A10,'Return Data'!$B$7:$R$2292,16,0)</f>
        <v>5.9278000000000004</v>
      </c>
      <c r="S10" s="62">
        <f t="shared" si="7"/>
        <v>17</v>
      </c>
    </row>
    <row r="11" spans="1:19" x14ac:dyDescent="0.3">
      <c r="A11" s="77" t="s">
        <v>607</v>
      </c>
      <c r="B11" s="59">
        <f>VLOOKUP($A11,'Return Data'!$B$7:$R$2292,3,0)</f>
        <v>44882</v>
      </c>
      <c r="C11" s="60">
        <f>VLOOKUP($A11,'Return Data'!$B$7:$R$2292,4,0)</f>
        <v>18.238900000000001</v>
      </c>
      <c r="D11" s="60">
        <f>VLOOKUP($A11,'Return Data'!$B$7:$R$2292,9,0)</f>
        <v>8.6161999999999992</v>
      </c>
      <c r="E11" s="61">
        <f t="shared" si="0"/>
        <v>14</v>
      </c>
      <c r="F11" s="60">
        <f>VLOOKUP($A11,'Return Data'!$B$7:$R$2292,10,0)</f>
        <v>3.4226000000000001</v>
      </c>
      <c r="G11" s="61">
        <f t="shared" si="1"/>
        <v>13</v>
      </c>
      <c r="H11" s="60">
        <f>VLOOKUP($A11,'Return Data'!$B$7:$R$2292,11,0)</f>
        <v>4.5789</v>
      </c>
      <c r="I11" s="61">
        <f t="shared" si="2"/>
        <v>16</v>
      </c>
      <c r="J11" s="60">
        <f>VLOOKUP($A11,'Return Data'!$B$7:$R$2292,12,0)</f>
        <v>2.3412999999999999</v>
      </c>
      <c r="K11" s="61">
        <f t="shared" si="3"/>
        <v>12</v>
      </c>
      <c r="L11" s="60">
        <f>VLOOKUP($A11,'Return Data'!$B$7:$R$2292,13,0)</f>
        <v>2.5181</v>
      </c>
      <c r="M11" s="61">
        <f t="shared" si="4"/>
        <v>12</v>
      </c>
      <c r="N11" s="60">
        <f>VLOOKUP($A11,'Return Data'!$B$7:$R$2292,17,0)</f>
        <v>2.8332999999999999</v>
      </c>
      <c r="O11" s="61">
        <f t="shared" si="5"/>
        <v>15</v>
      </c>
      <c r="P11" s="60">
        <f>VLOOKUP($A11,'Return Data'!$B$7:$R$2292,14,0)</f>
        <v>5.0098000000000003</v>
      </c>
      <c r="Q11" s="61">
        <f t="shared" si="6"/>
        <v>16</v>
      </c>
      <c r="R11" s="60">
        <f>VLOOKUP($A11,'Return Data'!$B$7:$R$2292,16,0)</f>
        <v>7.0838000000000001</v>
      </c>
      <c r="S11" s="62">
        <f t="shared" si="7"/>
        <v>8</v>
      </c>
    </row>
    <row r="12" spans="1:19" x14ac:dyDescent="0.3">
      <c r="A12" s="77" t="s">
        <v>609</v>
      </c>
      <c r="B12" s="59">
        <f>VLOOKUP($A12,'Return Data'!$B$7:$R$2292,3,0)</f>
        <v>44882</v>
      </c>
      <c r="C12" s="60">
        <f>VLOOKUP($A12,'Return Data'!$B$7:$R$2292,4,0)</f>
        <v>13.229200000000001</v>
      </c>
      <c r="D12" s="60">
        <f>VLOOKUP($A12,'Return Data'!$B$7:$R$2292,9,0)</f>
        <v>15.336399999999999</v>
      </c>
      <c r="E12" s="61">
        <f t="shared" si="0"/>
        <v>2</v>
      </c>
      <c r="F12" s="60">
        <f>VLOOKUP($A12,'Return Data'!$B$7:$R$2292,10,0)</f>
        <v>2.6202999999999999</v>
      </c>
      <c r="G12" s="61">
        <f t="shared" si="1"/>
        <v>18</v>
      </c>
      <c r="H12" s="60">
        <f>VLOOKUP($A12,'Return Data'!$B$7:$R$2292,11,0)</f>
        <v>5.8109000000000002</v>
      </c>
      <c r="I12" s="61">
        <f t="shared" si="2"/>
        <v>6</v>
      </c>
      <c r="J12" s="60">
        <f>VLOOKUP($A12,'Return Data'!$B$7:$R$2292,12,0)</f>
        <v>0.98650000000000004</v>
      </c>
      <c r="K12" s="61">
        <f t="shared" si="3"/>
        <v>17</v>
      </c>
      <c r="L12" s="60">
        <f>VLOOKUP($A12,'Return Data'!$B$7:$R$2292,13,0)</f>
        <v>1.6708000000000001</v>
      </c>
      <c r="M12" s="61">
        <f t="shared" si="4"/>
        <v>17</v>
      </c>
      <c r="N12" s="60">
        <f>VLOOKUP($A12,'Return Data'!$B$7:$R$2292,17,0)</f>
        <v>2.5617000000000001</v>
      </c>
      <c r="O12" s="61">
        <f t="shared" si="5"/>
        <v>17</v>
      </c>
      <c r="P12" s="60">
        <f>VLOOKUP($A12,'Return Data'!$B$7:$R$2292,14,0)</f>
        <v>4.8014999999999999</v>
      </c>
      <c r="Q12" s="61">
        <f t="shared" si="6"/>
        <v>17</v>
      </c>
      <c r="R12" s="60">
        <f>VLOOKUP($A12,'Return Data'!$B$7:$R$2292,16,0)</f>
        <v>6.9085000000000001</v>
      </c>
      <c r="S12" s="62">
        <f t="shared" si="7"/>
        <v>12</v>
      </c>
    </row>
    <row r="13" spans="1:19" x14ac:dyDescent="0.3">
      <c r="A13" s="77" t="s">
        <v>612</v>
      </c>
      <c r="B13" s="59">
        <f>VLOOKUP($A13,'Return Data'!$B$7:$R$2292,3,0)</f>
        <v>44882</v>
      </c>
      <c r="C13" s="60">
        <f>VLOOKUP($A13,'Return Data'!$B$7:$R$2292,4,0)</f>
        <v>81.680800000000005</v>
      </c>
      <c r="D13" s="60">
        <f>VLOOKUP($A13,'Return Data'!$B$7:$R$2292,9,0)</f>
        <v>8.6207999999999991</v>
      </c>
      <c r="E13" s="61">
        <f t="shared" si="0"/>
        <v>13</v>
      </c>
      <c r="F13" s="60">
        <f>VLOOKUP($A13,'Return Data'!$B$7:$R$2292,10,0)</f>
        <v>3.3567999999999998</v>
      </c>
      <c r="G13" s="61">
        <f t="shared" si="1"/>
        <v>14</v>
      </c>
      <c r="H13" s="60">
        <f>VLOOKUP($A13,'Return Data'!$B$7:$R$2292,11,0)</f>
        <v>4.8678999999999997</v>
      </c>
      <c r="I13" s="61">
        <f t="shared" si="2"/>
        <v>13</v>
      </c>
      <c r="J13" s="60">
        <f>VLOOKUP($A13,'Return Data'!$B$7:$R$2292,12,0)</f>
        <v>2.6724999999999999</v>
      </c>
      <c r="K13" s="61">
        <f t="shared" si="3"/>
        <v>10</v>
      </c>
      <c r="L13" s="60">
        <f>VLOOKUP($A13,'Return Data'!$B$7:$R$2292,13,0)</f>
        <v>2.8262999999999998</v>
      </c>
      <c r="M13" s="61">
        <f t="shared" si="4"/>
        <v>9</v>
      </c>
      <c r="N13" s="60">
        <f>VLOOKUP($A13,'Return Data'!$B$7:$R$2292,17,0)</f>
        <v>3.5116999999999998</v>
      </c>
      <c r="O13" s="61">
        <f t="shared" si="5"/>
        <v>8</v>
      </c>
      <c r="P13" s="60">
        <f>VLOOKUP($A13,'Return Data'!$B$7:$R$2292,14,0)</f>
        <v>5.2884000000000002</v>
      </c>
      <c r="Q13" s="61">
        <f t="shared" si="6"/>
        <v>14</v>
      </c>
      <c r="R13" s="60">
        <f>VLOOKUP($A13,'Return Data'!$B$7:$R$2292,16,0)</f>
        <v>8.6133000000000006</v>
      </c>
      <c r="S13" s="62">
        <f t="shared" si="7"/>
        <v>2</v>
      </c>
    </row>
    <row r="14" spans="1:19" x14ac:dyDescent="0.3">
      <c r="A14" s="77" t="s">
        <v>615</v>
      </c>
      <c r="B14" s="59">
        <f>VLOOKUP($A14,'Return Data'!$B$7:$R$2292,3,0)</f>
        <v>44882</v>
      </c>
      <c r="C14" s="60">
        <f>VLOOKUP($A14,'Return Data'!$B$7:$R$2292,4,0)</f>
        <v>26.5901</v>
      </c>
      <c r="D14" s="60">
        <f>VLOOKUP($A14,'Return Data'!$B$7:$R$2292,9,0)</f>
        <v>10.6114</v>
      </c>
      <c r="E14" s="61">
        <f t="shared" si="0"/>
        <v>4</v>
      </c>
      <c r="F14" s="60">
        <f>VLOOKUP($A14,'Return Data'!$B$7:$R$2292,10,0)</f>
        <v>5.0911999999999997</v>
      </c>
      <c r="G14" s="61">
        <f t="shared" si="1"/>
        <v>5</v>
      </c>
      <c r="H14" s="60">
        <f>VLOOKUP($A14,'Return Data'!$B$7:$R$2292,11,0)</f>
        <v>6.1247999999999996</v>
      </c>
      <c r="I14" s="61">
        <f t="shared" si="2"/>
        <v>5</v>
      </c>
      <c r="J14" s="60">
        <f>VLOOKUP($A14,'Return Data'!$B$7:$R$2292,12,0)</f>
        <v>2.9089</v>
      </c>
      <c r="K14" s="61">
        <f t="shared" si="3"/>
        <v>8</v>
      </c>
      <c r="L14" s="60">
        <f>VLOOKUP($A14,'Return Data'!$B$7:$R$2292,13,0)</f>
        <v>2.8641999999999999</v>
      </c>
      <c r="M14" s="61">
        <f t="shared" si="4"/>
        <v>8</v>
      </c>
      <c r="N14" s="60">
        <f>VLOOKUP($A14,'Return Data'!$B$7:$R$2292,17,0)</f>
        <v>3.7492999999999999</v>
      </c>
      <c r="O14" s="61">
        <f t="shared" si="5"/>
        <v>5</v>
      </c>
      <c r="P14" s="60">
        <f>VLOOKUP($A14,'Return Data'!$B$7:$R$2292,14,0)</f>
        <v>6.2637</v>
      </c>
      <c r="Q14" s="61">
        <f t="shared" si="6"/>
        <v>3</v>
      </c>
      <c r="R14" s="60">
        <f>VLOOKUP($A14,'Return Data'!$B$7:$R$2292,16,0)</f>
        <v>8.2097999999999995</v>
      </c>
      <c r="S14" s="62">
        <f t="shared" si="7"/>
        <v>3</v>
      </c>
    </row>
    <row r="15" spans="1:19" x14ac:dyDescent="0.3">
      <c r="A15" s="77" t="s">
        <v>617</v>
      </c>
      <c r="B15" s="59">
        <f>VLOOKUP($A15,'Return Data'!$B$7:$R$2292,3,0)</f>
        <v>44882</v>
      </c>
      <c r="C15" s="60">
        <f>VLOOKUP($A15,'Return Data'!$B$7:$R$2292,4,0)</f>
        <v>24.406400000000001</v>
      </c>
      <c r="D15" s="60">
        <f>VLOOKUP($A15,'Return Data'!$B$7:$R$2292,9,0)</f>
        <v>8.6698000000000004</v>
      </c>
      <c r="E15" s="61">
        <f t="shared" si="0"/>
        <v>12</v>
      </c>
      <c r="F15" s="60">
        <f>VLOOKUP($A15,'Return Data'!$B$7:$R$2292,10,0)</f>
        <v>7.3106999999999998</v>
      </c>
      <c r="G15" s="61">
        <f t="shared" si="1"/>
        <v>1</v>
      </c>
      <c r="H15" s="60">
        <f>VLOOKUP($A15,'Return Data'!$B$7:$R$2292,11,0)</f>
        <v>6.8304</v>
      </c>
      <c r="I15" s="61">
        <f t="shared" si="2"/>
        <v>2</v>
      </c>
      <c r="J15" s="60">
        <f>VLOOKUP($A15,'Return Data'!$B$7:$R$2292,12,0)</f>
        <v>4.7855999999999996</v>
      </c>
      <c r="K15" s="61">
        <f t="shared" si="3"/>
        <v>1</v>
      </c>
      <c r="L15" s="60">
        <f>VLOOKUP($A15,'Return Data'!$B$7:$R$2292,13,0)</f>
        <v>4.0124000000000004</v>
      </c>
      <c r="M15" s="61">
        <f t="shared" si="4"/>
        <v>1</v>
      </c>
      <c r="N15" s="60">
        <f>VLOOKUP($A15,'Return Data'!$B$7:$R$2292,17,0)</f>
        <v>4.3532000000000002</v>
      </c>
      <c r="O15" s="61">
        <f t="shared" si="5"/>
        <v>2</v>
      </c>
      <c r="P15" s="60">
        <f>VLOOKUP($A15,'Return Data'!$B$7:$R$2292,14,0)</f>
        <v>6.3581000000000003</v>
      </c>
      <c r="Q15" s="61">
        <f t="shared" si="6"/>
        <v>2</v>
      </c>
      <c r="R15" s="60">
        <f>VLOOKUP($A15,'Return Data'!$B$7:$R$2292,16,0)</f>
        <v>6.9515000000000002</v>
      </c>
      <c r="S15" s="62">
        <f t="shared" si="7"/>
        <v>10</v>
      </c>
    </row>
    <row r="16" spans="1:19" x14ac:dyDescent="0.3">
      <c r="A16" s="77" t="s">
        <v>620</v>
      </c>
      <c r="B16" s="59">
        <f>VLOOKUP($A16,'Return Data'!$B$7:$R$2292,3,0)</f>
        <v>44882</v>
      </c>
      <c r="C16" s="60">
        <f>VLOOKUP($A16,'Return Data'!$B$7:$R$2292,4,0)</f>
        <v>15.878299999999999</v>
      </c>
      <c r="D16" s="60">
        <f>VLOOKUP($A16,'Return Data'!$B$7:$R$2292,9,0)</f>
        <v>8.2286999999999999</v>
      </c>
      <c r="E16" s="61">
        <f t="shared" si="0"/>
        <v>16</v>
      </c>
      <c r="F16" s="60">
        <f>VLOOKUP($A16,'Return Data'!$B$7:$R$2292,10,0)</f>
        <v>3.2444999999999999</v>
      </c>
      <c r="G16" s="61">
        <f t="shared" si="1"/>
        <v>15</v>
      </c>
      <c r="H16" s="60">
        <f>VLOOKUP($A16,'Return Data'!$B$7:$R$2292,11,0)</f>
        <v>4.7576000000000001</v>
      </c>
      <c r="I16" s="61">
        <f t="shared" si="2"/>
        <v>15</v>
      </c>
      <c r="J16" s="60">
        <f>VLOOKUP($A16,'Return Data'!$B$7:$R$2292,12,0)</f>
        <v>1.69</v>
      </c>
      <c r="K16" s="61">
        <f t="shared" si="3"/>
        <v>15</v>
      </c>
      <c r="L16" s="60">
        <f>VLOOKUP($A16,'Return Data'!$B$7:$R$2292,13,0)</f>
        <v>2.2111999999999998</v>
      </c>
      <c r="M16" s="61">
        <f t="shared" si="4"/>
        <v>14</v>
      </c>
      <c r="N16" s="60">
        <f>VLOOKUP($A16,'Return Data'!$B$7:$R$2292,17,0)</f>
        <v>3.1621999999999999</v>
      </c>
      <c r="O16" s="61">
        <f t="shared" si="5"/>
        <v>11</v>
      </c>
      <c r="P16" s="60">
        <f>VLOOKUP($A16,'Return Data'!$B$7:$R$2292,14,0)</f>
        <v>5.8440000000000003</v>
      </c>
      <c r="Q16" s="61">
        <f t="shared" si="6"/>
        <v>8</v>
      </c>
      <c r="R16" s="60">
        <f>VLOOKUP($A16,'Return Data'!$B$7:$R$2292,16,0)</f>
        <v>6.9808000000000003</v>
      </c>
      <c r="S16" s="62">
        <f t="shared" si="7"/>
        <v>9</v>
      </c>
    </row>
    <row r="17" spans="1:19" x14ac:dyDescent="0.3">
      <c r="A17" s="77" t="s">
        <v>621</v>
      </c>
      <c r="B17" s="59">
        <f>VLOOKUP($A17,'Return Data'!$B$7:$R$2292,3,0)</f>
        <v>44882</v>
      </c>
      <c r="C17" s="60">
        <f>VLOOKUP($A17,'Return Data'!$B$7:$R$2292,4,0)</f>
        <v>2616.0607</v>
      </c>
      <c r="D17" s="60">
        <f>VLOOKUP($A17,'Return Data'!$B$7:$R$2292,9,0)</f>
        <v>9.7232000000000003</v>
      </c>
      <c r="E17" s="61">
        <f t="shared" si="0"/>
        <v>9</v>
      </c>
      <c r="F17" s="60">
        <f>VLOOKUP($A17,'Return Data'!$B$7:$R$2292,10,0)</f>
        <v>3.6396000000000002</v>
      </c>
      <c r="G17" s="61">
        <f t="shared" si="1"/>
        <v>12</v>
      </c>
      <c r="H17" s="60">
        <f>VLOOKUP($A17,'Return Data'!$B$7:$R$2292,11,0)</f>
        <v>4.9019000000000004</v>
      </c>
      <c r="I17" s="61">
        <f t="shared" si="2"/>
        <v>11</v>
      </c>
      <c r="J17" s="60">
        <f>VLOOKUP($A17,'Return Data'!$B$7:$R$2292,12,0)</f>
        <v>2.1829000000000001</v>
      </c>
      <c r="K17" s="61">
        <f t="shared" si="3"/>
        <v>13</v>
      </c>
      <c r="L17" s="60">
        <f>VLOOKUP($A17,'Return Data'!$B$7:$R$2292,13,0)</f>
        <v>2.5030000000000001</v>
      </c>
      <c r="M17" s="61">
        <f t="shared" si="4"/>
        <v>13</v>
      </c>
      <c r="N17" s="60">
        <f>VLOOKUP($A17,'Return Data'!$B$7:$R$2292,17,0)</f>
        <v>3.0962000000000001</v>
      </c>
      <c r="O17" s="61">
        <f t="shared" si="5"/>
        <v>12</v>
      </c>
      <c r="P17" s="60">
        <f>VLOOKUP($A17,'Return Data'!$B$7:$R$2292,14,0)</f>
        <v>5.3169000000000004</v>
      </c>
      <c r="Q17" s="61">
        <f t="shared" si="6"/>
        <v>13</v>
      </c>
      <c r="R17" s="60">
        <f>VLOOKUP($A17,'Return Data'!$B$7:$R$2292,16,0)</f>
        <v>6.4854000000000003</v>
      </c>
      <c r="S17" s="62">
        <f t="shared" si="7"/>
        <v>16</v>
      </c>
    </row>
    <row r="18" spans="1:19" x14ac:dyDescent="0.3">
      <c r="A18" s="77" t="s">
        <v>623</v>
      </c>
      <c r="B18" s="59">
        <f>VLOOKUP($A18,'Return Data'!$B$7:$R$2292,3,0)</f>
        <v>44882</v>
      </c>
      <c r="C18" s="60">
        <f>VLOOKUP($A18,'Return Data'!$B$7:$R$2292,4,0)</f>
        <v>3098.2456000000002</v>
      </c>
      <c r="D18" s="60">
        <f>VLOOKUP($A18,'Return Data'!$B$7:$R$2292,9,0)</f>
        <v>10.3558</v>
      </c>
      <c r="E18" s="61">
        <f t="shared" si="0"/>
        <v>5</v>
      </c>
      <c r="F18" s="60">
        <f>VLOOKUP($A18,'Return Data'!$B$7:$R$2292,10,0)</f>
        <v>5.1383999999999999</v>
      </c>
      <c r="G18" s="61">
        <f t="shared" si="1"/>
        <v>4</v>
      </c>
      <c r="H18" s="60">
        <f>VLOOKUP($A18,'Return Data'!$B$7:$R$2292,11,0)</f>
        <v>5.657</v>
      </c>
      <c r="I18" s="61">
        <f t="shared" si="2"/>
        <v>7</v>
      </c>
      <c r="J18" s="60">
        <f>VLOOKUP($A18,'Return Data'!$B$7:$R$2292,12,0)</f>
        <v>3.4453</v>
      </c>
      <c r="K18" s="61">
        <f t="shared" si="3"/>
        <v>4</v>
      </c>
      <c r="L18" s="60">
        <f>VLOOKUP($A18,'Return Data'!$B$7:$R$2292,13,0)</f>
        <v>3.3372000000000002</v>
      </c>
      <c r="M18" s="61">
        <f t="shared" si="4"/>
        <v>5</v>
      </c>
      <c r="N18" s="60">
        <f>VLOOKUP($A18,'Return Data'!$B$7:$R$2292,17,0)</f>
        <v>3.8142999999999998</v>
      </c>
      <c r="O18" s="61">
        <f t="shared" si="5"/>
        <v>4</v>
      </c>
      <c r="P18" s="60">
        <f>VLOOKUP($A18,'Return Data'!$B$7:$R$2292,14,0)</f>
        <v>5.6516999999999999</v>
      </c>
      <c r="Q18" s="61">
        <f t="shared" si="6"/>
        <v>10</v>
      </c>
      <c r="R18" s="60">
        <f>VLOOKUP($A18,'Return Data'!$B$7:$R$2292,16,0)</f>
        <v>7.7408000000000001</v>
      </c>
      <c r="S18" s="62">
        <f t="shared" si="7"/>
        <v>4</v>
      </c>
    </row>
    <row r="19" spans="1:19" x14ac:dyDescent="0.3">
      <c r="A19" s="77" t="s">
        <v>626</v>
      </c>
      <c r="B19" s="59">
        <f>VLOOKUP($A19,'Return Data'!$B$7:$R$2292,3,0)</f>
        <v>44882</v>
      </c>
      <c r="C19" s="60">
        <f>VLOOKUP($A19,'Return Data'!$B$7:$R$2292,4,0)</f>
        <v>60.296399999999998</v>
      </c>
      <c r="D19" s="60">
        <f>VLOOKUP($A19,'Return Data'!$B$7:$R$2292,9,0)</f>
        <v>17.506799999999998</v>
      </c>
      <c r="E19" s="61">
        <f t="shared" si="0"/>
        <v>1</v>
      </c>
      <c r="F19" s="60">
        <f>VLOOKUP($A19,'Return Data'!$B$7:$R$2292,10,0)</f>
        <v>4.1467000000000001</v>
      </c>
      <c r="G19" s="61">
        <f t="shared" si="1"/>
        <v>9</v>
      </c>
      <c r="H19" s="60">
        <f>VLOOKUP($A19,'Return Data'!$B$7:$R$2292,11,0)</f>
        <v>7.2736999999999998</v>
      </c>
      <c r="I19" s="61">
        <f t="shared" si="2"/>
        <v>1</v>
      </c>
      <c r="J19" s="60">
        <f>VLOOKUP($A19,'Return Data'!$B$7:$R$2292,12,0)</f>
        <v>1.8873</v>
      </c>
      <c r="K19" s="61">
        <f t="shared" si="3"/>
        <v>14</v>
      </c>
      <c r="L19" s="60">
        <f>VLOOKUP($A19,'Return Data'!$B$7:$R$2292,13,0)</f>
        <v>1.9533</v>
      </c>
      <c r="M19" s="61">
        <f t="shared" si="4"/>
        <v>16</v>
      </c>
      <c r="N19" s="60">
        <f>VLOOKUP($A19,'Return Data'!$B$7:$R$2292,17,0)</f>
        <v>2.9678</v>
      </c>
      <c r="O19" s="61">
        <f t="shared" si="5"/>
        <v>14</v>
      </c>
      <c r="P19" s="60">
        <f>VLOOKUP($A19,'Return Data'!$B$7:$R$2292,14,0)</f>
        <v>6.1634000000000002</v>
      </c>
      <c r="Q19" s="61">
        <f t="shared" si="6"/>
        <v>6</v>
      </c>
      <c r="R19" s="60">
        <f>VLOOKUP($A19,'Return Data'!$B$7:$R$2292,16,0)</f>
        <v>7.2560000000000002</v>
      </c>
      <c r="S19" s="62">
        <f t="shared" si="7"/>
        <v>6</v>
      </c>
    </row>
    <row r="20" spans="1:19" x14ac:dyDescent="0.3">
      <c r="A20" t="s">
        <v>1644</v>
      </c>
      <c r="B20" s="59">
        <f>VLOOKUP($A20,'Return Data'!$B$7:$R$2292,3,0)</f>
        <v>44882</v>
      </c>
      <c r="C20" s="60">
        <f>VLOOKUP($A20,'Return Data'!$B$7:$R$2292,4,0)</f>
        <v>48.910200000000003</v>
      </c>
      <c r="D20" s="60">
        <f>VLOOKUP($A20,'Return Data'!$B$7:$R$2292,9,0)</f>
        <v>10.9237</v>
      </c>
      <c r="E20" s="61">
        <f t="shared" si="0"/>
        <v>3</v>
      </c>
      <c r="F20" s="60">
        <f>VLOOKUP($A20,'Return Data'!$B$7:$R$2292,10,0)</f>
        <v>5.3552</v>
      </c>
      <c r="G20" s="61">
        <f t="shared" si="1"/>
        <v>2</v>
      </c>
      <c r="H20" s="60">
        <f>VLOOKUP($A20,'Return Data'!$B$7:$R$2292,11,0)</f>
        <v>6.3400999999999996</v>
      </c>
      <c r="I20" s="61">
        <f t="shared" si="2"/>
        <v>3</v>
      </c>
      <c r="J20" s="60">
        <f>VLOOKUP($A20,'Return Data'!$B$7:$R$2292,12,0)</f>
        <v>3.8210999999999999</v>
      </c>
      <c r="K20" s="61">
        <f t="shared" si="3"/>
        <v>2</v>
      </c>
      <c r="L20" s="60">
        <f>VLOOKUP($A20,'Return Data'!$B$7:$R$2292,13,0)</f>
        <v>3.9864000000000002</v>
      </c>
      <c r="M20" s="61">
        <f t="shared" si="4"/>
        <v>2</v>
      </c>
      <c r="N20" s="60">
        <f>VLOOKUP($A20,'Return Data'!$B$7:$R$2292,17,0)</f>
        <v>4.5053000000000001</v>
      </c>
      <c r="O20" s="61">
        <f t="shared" si="5"/>
        <v>1</v>
      </c>
      <c r="P20" s="60">
        <f>VLOOKUP($A20,'Return Data'!$B$7:$R$2292,14,0)</f>
        <v>6.2196999999999996</v>
      </c>
      <c r="Q20" s="61">
        <f t="shared" si="6"/>
        <v>5</v>
      </c>
      <c r="R20" s="60">
        <f>VLOOKUP($A20,'Return Data'!$B$7:$R$2292,16,0)</f>
        <v>7.4161000000000001</v>
      </c>
      <c r="S20" s="62">
        <f t="shared" si="7"/>
        <v>5</v>
      </c>
    </row>
    <row r="21" spans="1:19" x14ac:dyDescent="0.3">
      <c r="A21" s="77" t="s">
        <v>1936</v>
      </c>
      <c r="B21" s="59">
        <f>VLOOKUP($A21,'Return Data'!$B$7:$R$2292,3,0)</f>
        <v>44882</v>
      </c>
      <c r="C21" s="60">
        <f>VLOOKUP($A21,'Return Data'!$B$7:$R$2292,4,0)</f>
        <v>35.837400000000002</v>
      </c>
      <c r="D21" s="60">
        <f>VLOOKUP($A21,'Return Data'!$B$7:$R$2292,9,0)</f>
        <v>7.6420000000000003</v>
      </c>
      <c r="E21" s="61">
        <f t="shared" si="0"/>
        <v>17</v>
      </c>
      <c r="F21" s="60">
        <f>VLOOKUP($A21,'Return Data'!$B$7:$R$2292,10,0)</f>
        <v>2.8208000000000002</v>
      </c>
      <c r="G21" s="61">
        <f t="shared" si="1"/>
        <v>17</v>
      </c>
      <c r="H21" s="60">
        <f>VLOOKUP($A21,'Return Data'!$B$7:$R$2292,11,0)</f>
        <v>4.0514999999999999</v>
      </c>
      <c r="I21" s="61">
        <f t="shared" si="2"/>
        <v>18</v>
      </c>
      <c r="J21" s="60">
        <f>VLOOKUP($A21,'Return Data'!$B$7:$R$2292,12,0)</f>
        <v>2.6372</v>
      </c>
      <c r="K21" s="61">
        <f t="shared" si="3"/>
        <v>11</v>
      </c>
      <c r="L21" s="60">
        <f>VLOOKUP($A21,'Return Data'!$B$7:$R$2292,13,0)</f>
        <v>2.7675000000000001</v>
      </c>
      <c r="M21" s="61">
        <f t="shared" si="4"/>
        <v>11</v>
      </c>
      <c r="N21" s="60">
        <f>VLOOKUP($A21,'Return Data'!$B$7:$R$2292,17,0)</f>
        <v>3.5104000000000002</v>
      </c>
      <c r="O21" s="61">
        <f t="shared" si="5"/>
        <v>9</v>
      </c>
      <c r="P21" s="60">
        <f>VLOOKUP($A21,'Return Data'!$B$7:$R$2292,14,0)</f>
        <v>5.5155000000000003</v>
      </c>
      <c r="Q21" s="61">
        <f t="shared" si="6"/>
        <v>11</v>
      </c>
      <c r="R21" s="60">
        <f>VLOOKUP($A21,'Return Data'!$B$7:$R$2292,16,0)</f>
        <v>6.6550000000000002</v>
      </c>
      <c r="S21" s="62">
        <f t="shared" si="7"/>
        <v>14</v>
      </c>
    </row>
    <row r="22" spans="1:19" x14ac:dyDescent="0.3">
      <c r="A22" s="77" t="s">
        <v>628</v>
      </c>
      <c r="B22" s="59">
        <f>VLOOKUP($A22,'Return Data'!$B$7:$R$2292,3,0)</f>
        <v>44882</v>
      </c>
      <c r="C22" s="60">
        <f>VLOOKUP($A22,'Return Data'!$B$7:$R$2292,4,0)</f>
        <v>12.7828</v>
      </c>
      <c r="D22" s="60">
        <f>VLOOKUP($A22,'Return Data'!$B$7:$R$2292,9,0)</f>
        <v>9.3491</v>
      </c>
      <c r="E22" s="61">
        <f t="shared" si="0"/>
        <v>10</v>
      </c>
      <c r="F22" s="60">
        <f>VLOOKUP($A22,'Return Data'!$B$7:$R$2292,10,0)</f>
        <v>4.2664</v>
      </c>
      <c r="G22" s="61">
        <f t="shared" si="1"/>
        <v>8</v>
      </c>
      <c r="H22" s="60">
        <f>VLOOKUP($A22,'Return Data'!$B$7:$R$2292,11,0)</f>
        <v>4.9481999999999999</v>
      </c>
      <c r="I22" s="61">
        <f t="shared" si="2"/>
        <v>10</v>
      </c>
      <c r="J22" s="60">
        <f>VLOOKUP($A22,'Return Data'!$B$7:$R$2292,12,0)</f>
        <v>2.6844000000000001</v>
      </c>
      <c r="K22" s="61">
        <f t="shared" si="3"/>
        <v>9</v>
      </c>
      <c r="L22" s="60">
        <f>VLOOKUP($A22,'Return Data'!$B$7:$R$2292,13,0)</f>
        <v>2.8003</v>
      </c>
      <c r="M22" s="61">
        <f t="shared" si="4"/>
        <v>10</v>
      </c>
      <c r="N22" s="60">
        <f>VLOOKUP($A22,'Return Data'!$B$7:$R$2292,17,0)</f>
        <v>3.0848</v>
      </c>
      <c r="O22" s="61">
        <f t="shared" si="5"/>
        <v>13</v>
      </c>
      <c r="P22" s="60">
        <f>VLOOKUP($A22,'Return Data'!$B$7:$R$2292,14,0)</f>
        <v>5.4044999999999996</v>
      </c>
      <c r="Q22" s="61">
        <f t="shared" si="6"/>
        <v>12</v>
      </c>
      <c r="R22" s="60">
        <f>VLOOKUP($A22,'Return Data'!$B$7:$R$2292,16,0)</f>
        <v>6.6841999999999997</v>
      </c>
      <c r="S22" s="62">
        <f t="shared" si="7"/>
        <v>13</v>
      </c>
    </row>
    <row r="23" spans="1:19" x14ac:dyDescent="0.3">
      <c r="A23" s="77" t="s">
        <v>629</v>
      </c>
      <c r="B23" s="59">
        <f>VLOOKUP($A23,'Return Data'!$B$7:$R$2292,3,0)</f>
        <v>44882</v>
      </c>
      <c r="C23" s="60">
        <f>VLOOKUP($A23,'Return Data'!$B$7:$R$2292,4,0)</f>
        <v>33.2044</v>
      </c>
      <c r="D23" s="60">
        <f>VLOOKUP($A23,'Return Data'!$B$7:$R$2292,9,0)</f>
        <v>6.7080000000000002</v>
      </c>
      <c r="E23" s="61">
        <f t="shared" si="0"/>
        <v>18</v>
      </c>
      <c r="F23" s="60">
        <f>VLOOKUP($A23,'Return Data'!$B$7:$R$2292,10,0)</f>
        <v>4.4474999999999998</v>
      </c>
      <c r="G23" s="61">
        <f t="shared" si="1"/>
        <v>6</v>
      </c>
      <c r="H23" s="60">
        <f>VLOOKUP($A23,'Return Data'!$B$7:$R$2292,11,0)</f>
        <v>4.8132999999999999</v>
      </c>
      <c r="I23" s="61">
        <f t="shared" si="2"/>
        <v>14</v>
      </c>
      <c r="J23" s="60">
        <f>VLOOKUP($A23,'Return Data'!$B$7:$R$2292,12,0)</f>
        <v>3.0564</v>
      </c>
      <c r="K23" s="61">
        <f t="shared" si="3"/>
        <v>6</v>
      </c>
      <c r="L23" s="60">
        <f>VLOOKUP($A23,'Return Data'!$B$7:$R$2292,13,0)</f>
        <v>3.1457999999999999</v>
      </c>
      <c r="M23" s="61">
        <f t="shared" si="4"/>
        <v>6</v>
      </c>
      <c r="N23" s="60">
        <f>VLOOKUP($A23,'Return Data'!$B$7:$R$2292,17,0)</f>
        <v>3.5419999999999998</v>
      </c>
      <c r="O23" s="61">
        <f t="shared" si="5"/>
        <v>7</v>
      </c>
      <c r="P23" s="60">
        <f>VLOOKUP($A23,'Return Data'!$B$7:$R$2292,14,0)</f>
        <v>5.8525999999999998</v>
      </c>
      <c r="Q23" s="61">
        <f t="shared" si="6"/>
        <v>7</v>
      </c>
      <c r="R23" s="60">
        <f>VLOOKUP($A23,'Return Data'!$B$7:$R$2292,16,0)</f>
        <v>6.9371</v>
      </c>
      <c r="S23" s="62">
        <f t="shared" si="7"/>
        <v>11</v>
      </c>
    </row>
    <row r="24" spans="1:19" x14ac:dyDescent="0.3">
      <c r="A24" s="77" t="s">
        <v>634</v>
      </c>
      <c r="B24" s="59">
        <f>VLOOKUP($A24,'Return Data'!$B$7:$R$2292,3,0)</f>
        <v>44882</v>
      </c>
      <c r="C24" s="60">
        <f>VLOOKUP($A24,'Return Data'!$B$7:$R$2292,4,0)</f>
        <v>12.6122</v>
      </c>
      <c r="D24" s="60">
        <f>VLOOKUP($A24,'Return Data'!$B$7:$R$2292,9,0)</f>
        <v>10.008100000000001</v>
      </c>
      <c r="E24" s="61">
        <f t="shared" si="0"/>
        <v>8</v>
      </c>
      <c r="F24" s="60">
        <f>VLOOKUP($A24,'Return Data'!$B$7:$R$2292,10,0)</f>
        <v>3.1707999999999998</v>
      </c>
      <c r="G24" s="61">
        <f t="shared" si="1"/>
        <v>16</v>
      </c>
      <c r="H24" s="60">
        <f>VLOOKUP($A24,'Return Data'!$B$7:$R$2292,11,0)</f>
        <v>4.4316000000000004</v>
      </c>
      <c r="I24" s="61">
        <f t="shared" si="2"/>
        <v>17</v>
      </c>
      <c r="J24" s="60">
        <f>VLOOKUP($A24,'Return Data'!$B$7:$R$2292,12,0)</f>
        <v>1.6364000000000001</v>
      </c>
      <c r="K24" s="61">
        <f t="shared" si="3"/>
        <v>16</v>
      </c>
      <c r="L24" s="60">
        <f>VLOOKUP($A24,'Return Data'!$B$7:$R$2292,13,0)</f>
        <v>1.9893000000000001</v>
      </c>
      <c r="M24" s="61">
        <f t="shared" si="4"/>
        <v>15</v>
      </c>
      <c r="N24" s="60">
        <f>VLOOKUP($A24,'Return Data'!$B$7:$R$2292,17,0)</f>
        <v>2.6783999999999999</v>
      </c>
      <c r="O24" s="61">
        <f t="shared" si="5"/>
        <v>16</v>
      </c>
      <c r="P24" s="60">
        <f>VLOOKUP($A24,'Return Data'!$B$7:$R$2292,14,0)</f>
        <v>5.2073</v>
      </c>
      <c r="Q24" s="61">
        <f t="shared" si="6"/>
        <v>15</v>
      </c>
      <c r="R24" s="60">
        <f>VLOOKUP($A24,'Return Data'!$B$7:$R$2292,16,0)</f>
        <v>5.3109000000000002</v>
      </c>
      <c r="S24" s="62">
        <f t="shared" si="7"/>
        <v>18</v>
      </c>
    </row>
    <row r="25" spans="1:19" x14ac:dyDescent="0.3">
      <c r="A25" s="77" t="s">
        <v>636</v>
      </c>
      <c r="B25" s="59">
        <f>VLOOKUP($A25,'Return Data'!$B$7:$R$2292,3,0)</f>
        <v>44882</v>
      </c>
      <c r="C25" s="60">
        <f>VLOOKUP($A25,'Return Data'!$B$7:$R$2292,4,0)</f>
        <v>13.489100000000001</v>
      </c>
      <c r="D25" s="60">
        <f>VLOOKUP($A25,'Return Data'!$B$7:$R$2292,9,0)</f>
        <v>9.2280999999999995</v>
      </c>
      <c r="E25" s="61">
        <f t="shared" si="0"/>
        <v>11</v>
      </c>
      <c r="F25" s="60">
        <f>VLOOKUP($A25,'Return Data'!$B$7:$R$2292,10,0)</f>
        <v>4.0076999999999998</v>
      </c>
      <c r="G25" s="61">
        <f t="shared" si="1"/>
        <v>11</v>
      </c>
      <c r="H25" s="60">
        <f>VLOOKUP($A25,'Return Data'!$B$7:$R$2292,11,0)</f>
        <v>5.2004999999999999</v>
      </c>
      <c r="I25" s="61">
        <f t="shared" si="2"/>
        <v>9</v>
      </c>
      <c r="J25" s="60">
        <f>VLOOKUP($A25,'Return Data'!$B$7:$R$2292,12,0)</f>
        <v>3.0049000000000001</v>
      </c>
      <c r="K25" s="61">
        <f t="shared" si="3"/>
        <v>7</v>
      </c>
      <c r="L25" s="60">
        <f>VLOOKUP($A25,'Return Data'!$B$7:$R$2292,13,0)</f>
        <v>3.0842999999999998</v>
      </c>
      <c r="M25" s="61">
        <f t="shared" si="4"/>
        <v>7</v>
      </c>
      <c r="N25" s="60">
        <f>VLOOKUP($A25,'Return Data'!$B$7:$R$2292,17,0)</f>
        <v>3.4176000000000002</v>
      </c>
      <c r="O25" s="61">
        <f t="shared" si="5"/>
        <v>10</v>
      </c>
      <c r="P25" s="60">
        <f>VLOOKUP($A25,'Return Data'!$B$7:$R$2292,14,0)</f>
        <v>5.8323999999999998</v>
      </c>
      <c r="Q25" s="61">
        <f t="shared" si="6"/>
        <v>9</v>
      </c>
      <c r="R25" s="60">
        <f>VLOOKUP($A25,'Return Data'!$B$7:$R$2292,16,0)</f>
        <v>7.2442000000000002</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10.025711111111113</v>
      </c>
      <c r="E27" s="83"/>
      <c r="F27" s="84">
        <f>AVERAGE(F8:F25)</f>
        <v>4.2119166666666672</v>
      </c>
      <c r="G27" s="83"/>
      <c r="H27" s="84">
        <f>AVERAGE(H8:H25)</f>
        <v>5.4139222222222223</v>
      </c>
      <c r="I27" s="83"/>
      <c r="J27" s="84">
        <f>AVERAGE(J8:J25)</f>
        <v>2.6443333333333334</v>
      </c>
      <c r="K27" s="83"/>
      <c r="L27" s="84">
        <f>AVERAGE(L8:L25)</f>
        <v>2.775177777777778</v>
      </c>
      <c r="M27" s="83"/>
      <c r="N27" s="84">
        <f>AVERAGE(N8:N25)</f>
        <v>3.3631222222222221</v>
      </c>
      <c r="O27" s="83"/>
      <c r="P27" s="84">
        <f>AVERAGE(P8:P25)</f>
        <v>5.6638333333333337</v>
      </c>
      <c r="Q27" s="83"/>
      <c r="R27" s="84">
        <f>AVERAGE(R8:R25)</f>
        <v>7.1089388888888898</v>
      </c>
      <c r="S27" s="85"/>
    </row>
    <row r="28" spans="1:19" x14ac:dyDescent="0.3">
      <c r="A28" s="82" t="s">
        <v>28</v>
      </c>
      <c r="B28" s="83"/>
      <c r="C28" s="83"/>
      <c r="D28" s="84">
        <f>MIN(D8:D25)</f>
        <v>6.7080000000000002</v>
      </c>
      <c r="E28" s="83"/>
      <c r="F28" s="84">
        <f>MIN(F8:F25)</f>
        <v>2.6202999999999999</v>
      </c>
      <c r="G28" s="83"/>
      <c r="H28" s="84">
        <f>MIN(H8:H25)</f>
        <v>4.0514999999999999</v>
      </c>
      <c r="I28" s="83"/>
      <c r="J28" s="84">
        <f>MIN(J8:J25)</f>
        <v>0.73640000000000005</v>
      </c>
      <c r="K28" s="83"/>
      <c r="L28" s="84">
        <f>MIN(L8:L25)</f>
        <v>1.171</v>
      </c>
      <c r="M28" s="83"/>
      <c r="N28" s="84">
        <f>MIN(N8:N25)</f>
        <v>1.887</v>
      </c>
      <c r="O28" s="83"/>
      <c r="P28" s="84">
        <f>MIN(P8:P25)</f>
        <v>4.3994</v>
      </c>
      <c r="Q28" s="83"/>
      <c r="R28" s="84">
        <f>MIN(R8:R25)</f>
        <v>5.3109000000000002</v>
      </c>
      <c r="S28" s="85"/>
    </row>
    <row r="29" spans="1:19" ht="15" thickBot="1" x14ac:dyDescent="0.35">
      <c r="A29" s="86" t="s">
        <v>29</v>
      </c>
      <c r="B29" s="87"/>
      <c r="C29" s="87"/>
      <c r="D29" s="88">
        <f>MAX(D8:D25)</f>
        <v>17.506799999999998</v>
      </c>
      <c r="E29" s="87"/>
      <c r="F29" s="88">
        <f>MAX(F8:F25)</f>
        <v>7.3106999999999998</v>
      </c>
      <c r="G29" s="87"/>
      <c r="H29" s="88">
        <f>MAX(H8:H25)</f>
        <v>7.2736999999999998</v>
      </c>
      <c r="I29" s="87"/>
      <c r="J29" s="88">
        <f>MAX(J8:J25)</f>
        <v>4.7855999999999996</v>
      </c>
      <c r="K29" s="87"/>
      <c r="L29" s="88">
        <f>MAX(L8:L25)</f>
        <v>4.0124000000000004</v>
      </c>
      <c r="M29" s="87"/>
      <c r="N29" s="88">
        <f>MAX(N8:N25)</f>
        <v>4.5053000000000001</v>
      </c>
      <c r="O29" s="87"/>
      <c r="P29" s="88">
        <f>MAX(P8:P25)</f>
        <v>6.5903</v>
      </c>
      <c r="Q29" s="87"/>
      <c r="R29" s="88">
        <f>MAX(R8:R25)</f>
        <v>9.0164000000000009</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44882</v>
      </c>
      <c r="C8" s="60">
        <f>VLOOKUP($A8,'Return Data'!$B$7:$R$2292,4,0)</f>
        <v>355.34</v>
      </c>
      <c r="D8" s="60">
        <f>VLOOKUP($A8,'Return Data'!$B$7:$R$2292,10,0)</f>
        <v>1.9188000000000001</v>
      </c>
      <c r="E8" s="61">
        <f t="shared" ref="E8:E34" si="0">RANK(D8,D$8:D$34,0)</f>
        <v>11</v>
      </c>
      <c r="F8" s="60">
        <f>VLOOKUP($A8,'Return Data'!$B$7:$R$2292,11,0)</f>
        <v>13.2089</v>
      </c>
      <c r="G8" s="61">
        <f t="shared" ref="G8:G34" si="1">RANK(F8,F$8:F$34,0)</f>
        <v>14</v>
      </c>
      <c r="H8" s="60">
        <f>VLOOKUP($A8,'Return Data'!$B$7:$R$2292,12,0)</f>
        <v>5.5705999999999998</v>
      </c>
      <c r="I8" s="61">
        <f t="shared" ref="I8:I34" si="2">RANK(H8,H$8:H$34,0)</f>
        <v>12</v>
      </c>
      <c r="J8" s="60">
        <f>VLOOKUP($A8,'Return Data'!$B$7:$R$2292,13,0)</f>
        <v>1.0492999999999999</v>
      </c>
      <c r="K8" s="61">
        <f t="shared" ref="K8:K34" si="3">RANK(J8,J$8:J$34,0)</f>
        <v>11</v>
      </c>
      <c r="L8" s="60">
        <f>VLOOKUP($A8,'Return Data'!$B$7:$R$2292,17,0)</f>
        <v>20.838799999999999</v>
      </c>
      <c r="M8" s="61">
        <f t="shared" ref="M8:M34" si="4">RANK(L8,L$8:L$34,0)</f>
        <v>6</v>
      </c>
      <c r="N8" s="60">
        <f>VLOOKUP($A8,'Return Data'!$B$7:$R$2292,14,0)</f>
        <v>15.732200000000001</v>
      </c>
      <c r="O8" s="61">
        <f t="shared" ref="O8:O34" si="5">RANK(N8,N$8:N$34,0)</f>
        <v>8</v>
      </c>
      <c r="P8" s="60">
        <f>VLOOKUP($A8,'Return Data'!$B$7:$R$2292,15,0)</f>
        <v>10.4307</v>
      </c>
      <c r="Q8" s="61">
        <f t="shared" ref="Q8:Q25" si="6">RANK(P8,P$8:P$34,0)</f>
        <v>18</v>
      </c>
      <c r="R8" s="60">
        <f>VLOOKUP($A8,'Return Data'!$B$7:$R$2292,16,0)</f>
        <v>19.302700000000002</v>
      </c>
      <c r="S8" s="62">
        <f t="shared" ref="S8:S34" si="7">RANK(R8,R$8:R$34,0)</f>
        <v>2</v>
      </c>
    </row>
    <row r="9" spans="1:20" x14ac:dyDescent="0.3">
      <c r="A9" s="58" t="s">
        <v>906</v>
      </c>
      <c r="B9" s="59">
        <f>VLOOKUP($A9,'Return Data'!$B$7:$R$2292,3,0)</f>
        <v>44882</v>
      </c>
      <c r="C9" s="60">
        <f>VLOOKUP($A9,'Return Data'!$B$7:$R$2292,4,0)</f>
        <v>44.56</v>
      </c>
      <c r="D9" s="60">
        <f>VLOOKUP($A9,'Return Data'!$B$7:$R$2292,10,0)</f>
        <v>-0.84560000000000002</v>
      </c>
      <c r="E9" s="61">
        <f t="shared" si="0"/>
        <v>27</v>
      </c>
      <c r="F9" s="60">
        <f>VLOOKUP($A9,'Return Data'!$B$7:$R$2292,11,0)</f>
        <v>9.9433000000000007</v>
      </c>
      <c r="G9" s="61">
        <f t="shared" si="1"/>
        <v>26</v>
      </c>
      <c r="H9" s="60">
        <f>VLOOKUP($A9,'Return Data'!$B$7:$R$2292,12,0)</f>
        <v>-0.35780000000000001</v>
      </c>
      <c r="I9" s="61">
        <f t="shared" si="2"/>
        <v>27</v>
      </c>
      <c r="J9" s="60">
        <f>VLOOKUP($A9,'Return Data'!$B$7:$R$2292,13,0)</f>
        <v>-7.3018999999999998</v>
      </c>
      <c r="K9" s="61">
        <f t="shared" si="3"/>
        <v>27</v>
      </c>
      <c r="L9" s="60">
        <f>VLOOKUP($A9,'Return Data'!$B$7:$R$2292,17,0)</f>
        <v>12.624700000000001</v>
      </c>
      <c r="M9" s="61">
        <f t="shared" si="4"/>
        <v>27</v>
      </c>
      <c r="N9" s="60">
        <f>VLOOKUP($A9,'Return Data'!$B$7:$R$2292,14,0)</f>
        <v>12.091100000000001</v>
      </c>
      <c r="O9" s="61">
        <f t="shared" si="5"/>
        <v>25</v>
      </c>
      <c r="P9" s="60">
        <f>VLOOKUP($A9,'Return Data'!$B$7:$R$2292,15,0)</f>
        <v>12.6366</v>
      </c>
      <c r="Q9" s="61">
        <f t="shared" si="6"/>
        <v>2</v>
      </c>
      <c r="R9" s="60">
        <f>VLOOKUP($A9,'Return Data'!$B$7:$R$2292,16,0)</f>
        <v>12.3072</v>
      </c>
      <c r="S9" s="62">
        <f t="shared" si="7"/>
        <v>17</v>
      </c>
    </row>
    <row r="10" spans="1:20" x14ac:dyDescent="0.3">
      <c r="A10" s="58" t="s">
        <v>1992</v>
      </c>
      <c r="B10" s="59">
        <f>VLOOKUP($A10,'Return Data'!$B$7:$R$2292,3,0)</f>
        <v>44882</v>
      </c>
      <c r="C10" s="60">
        <f>VLOOKUP($A10,'Return Data'!$B$7:$R$2292,4,0)</f>
        <v>146.80289999999999</v>
      </c>
      <c r="D10" s="60">
        <f>VLOOKUP($A10,'Return Data'!$B$7:$R$2292,10,0)</f>
        <v>1.9931000000000001</v>
      </c>
      <c r="E10" s="61">
        <f t="shared" si="0"/>
        <v>10</v>
      </c>
      <c r="F10" s="60">
        <f>VLOOKUP($A10,'Return Data'!$B$7:$R$2292,11,0)</f>
        <v>13.4011</v>
      </c>
      <c r="G10" s="61">
        <f t="shared" si="1"/>
        <v>9</v>
      </c>
      <c r="H10" s="60">
        <f>VLOOKUP($A10,'Return Data'!$B$7:$R$2292,12,0)</f>
        <v>6.0637999999999996</v>
      </c>
      <c r="I10" s="61">
        <f t="shared" si="2"/>
        <v>9</v>
      </c>
      <c r="J10" s="60">
        <f>VLOOKUP($A10,'Return Data'!$B$7:$R$2292,13,0)</f>
        <v>1.5936999999999999</v>
      </c>
      <c r="K10" s="61">
        <f t="shared" si="3"/>
        <v>7</v>
      </c>
      <c r="L10" s="60">
        <f>VLOOKUP($A10,'Return Data'!$B$7:$R$2292,17,0)</f>
        <v>17.967300000000002</v>
      </c>
      <c r="M10" s="61">
        <f t="shared" si="4"/>
        <v>17</v>
      </c>
      <c r="N10" s="60">
        <f>VLOOKUP($A10,'Return Data'!$B$7:$R$2292,14,0)</f>
        <v>15.041499999999999</v>
      </c>
      <c r="O10" s="61">
        <f t="shared" si="5"/>
        <v>13</v>
      </c>
      <c r="P10" s="60">
        <f>VLOOKUP($A10,'Return Data'!$B$7:$R$2292,15,0)</f>
        <v>11.993</v>
      </c>
      <c r="Q10" s="61">
        <f t="shared" si="6"/>
        <v>5</v>
      </c>
      <c r="R10" s="60">
        <f>VLOOKUP($A10,'Return Data'!$B$7:$R$2292,16,0)</f>
        <v>15.9422</v>
      </c>
      <c r="S10" s="62">
        <f t="shared" si="7"/>
        <v>9</v>
      </c>
    </row>
    <row r="11" spans="1:20" x14ac:dyDescent="0.3">
      <c r="A11" s="58" t="s">
        <v>910</v>
      </c>
      <c r="B11" s="59">
        <f>VLOOKUP($A11,'Return Data'!$B$7:$R$2292,3,0)</f>
        <v>44882</v>
      </c>
      <c r="C11" s="60">
        <f>VLOOKUP($A11,'Return Data'!$B$7:$R$2292,4,0)</f>
        <v>42.46</v>
      </c>
      <c r="D11" s="60">
        <f>VLOOKUP($A11,'Return Data'!$B$7:$R$2292,10,0)</f>
        <v>1.6761999999999999</v>
      </c>
      <c r="E11" s="61">
        <f t="shared" si="0"/>
        <v>14</v>
      </c>
      <c r="F11" s="60">
        <f>VLOOKUP($A11,'Return Data'!$B$7:$R$2292,11,0)</f>
        <v>12.268599999999999</v>
      </c>
      <c r="G11" s="61">
        <f t="shared" si="1"/>
        <v>16</v>
      </c>
      <c r="H11" s="60">
        <f>VLOOKUP($A11,'Return Data'!$B$7:$R$2292,12,0)</f>
        <v>3.2336</v>
      </c>
      <c r="I11" s="61">
        <f t="shared" si="2"/>
        <v>21</v>
      </c>
      <c r="J11" s="60">
        <f>VLOOKUP($A11,'Return Data'!$B$7:$R$2292,13,0)</f>
        <v>-0.8407</v>
      </c>
      <c r="K11" s="61">
        <f t="shared" si="3"/>
        <v>18</v>
      </c>
      <c r="L11" s="60">
        <f>VLOOKUP($A11,'Return Data'!$B$7:$R$2292,17,0)</f>
        <v>17.527100000000001</v>
      </c>
      <c r="M11" s="61">
        <f t="shared" si="4"/>
        <v>19</v>
      </c>
      <c r="N11" s="60">
        <f>VLOOKUP($A11,'Return Data'!$B$7:$R$2292,14,0)</f>
        <v>16.659099999999999</v>
      </c>
      <c r="O11" s="61">
        <f t="shared" si="5"/>
        <v>4</v>
      </c>
      <c r="P11" s="60">
        <f>VLOOKUP($A11,'Return Data'!$B$7:$R$2292,15,0)</f>
        <v>13.911799999999999</v>
      </c>
      <c r="Q11" s="61">
        <f t="shared" si="6"/>
        <v>1</v>
      </c>
      <c r="R11" s="60">
        <f>VLOOKUP($A11,'Return Data'!$B$7:$R$2292,16,0)</f>
        <v>12.5266</v>
      </c>
      <c r="S11" s="62">
        <f t="shared" si="7"/>
        <v>16</v>
      </c>
    </row>
    <row r="12" spans="1:20" x14ac:dyDescent="0.3">
      <c r="A12" s="58" t="s">
        <v>912</v>
      </c>
      <c r="B12" s="59">
        <f>VLOOKUP($A12,'Return Data'!$B$7:$R$2292,3,0)</f>
        <v>44882</v>
      </c>
      <c r="C12" s="60">
        <f>VLOOKUP($A12,'Return Data'!$B$7:$R$2292,4,0)</f>
        <v>297.82</v>
      </c>
      <c r="D12" s="60">
        <f>VLOOKUP($A12,'Return Data'!$B$7:$R$2292,10,0)</f>
        <v>1.1424000000000001</v>
      </c>
      <c r="E12" s="61">
        <f t="shared" si="0"/>
        <v>18</v>
      </c>
      <c r="F12" s="60">
        <f>VLOOKUP($A12,'Return Data'!$B$7:$R$2292,11,0)</f>
        <v>13.304600000000001</v>
      </c>
      <c r="G12" s="61">
        <f t="shared" si="1"/>
        <v>13</v>
      </c>
      <c r="H12" s="60">
        <f>VLOOKUP($A12,'Return Data'!$B$7:$R$2292,12,0)</f>
        <v>5.6147999999999998</v>
      </c>
      <c r="I12" s="61">
        <f t="shared" si="2"/>
        <v>11</v>
      </c>
      <c r="J12" s="60">
        <f>VLOOKUP($A12,'Return Data'!$B$7:$R$2292,13,0)</f>
        <v>-0.55300000000000005</v>
      </c>
      <c r="K12" s="61">
        <f t="shared" si="3"/>
        <v>17</v>
      </c>
      <c r="L12" s="60">
        <f>VLOOKUP($A12,'Return Data'!$B$7:$R$2292,17,0)</f>
        <v>15.0398</v>
      </c>
      <c r="M12" s="61">
        <f t="shared" si="4"/>
        <v>25</v>
      </c>
      <c r="N12" s="60">
        <f>VLOOKUP($A12,'Return Data'!$B$7:$R$2292,14,0)</f>
        <v>10.482200000000001</v>
      </c>
      <c r="O12" s="61">
        <f t="shared" si="5"/>
        <v>27</v>
      </c>
      <c r="P12" s="60">
        <f>VLOOKUP($A12,'Return Data'!$B$7:$R$2292,15,0)</f>
        <v>8.6503999999999994</v>
      </c>
      <c r="Q12" s="61">
        <f t="shared" si="6"/>
        <v>25</v>
      </c>
      <c r="R12" s="60">
        <f>VLOOKUP($A12,'Return Data'!$B$7:$R$2292,16,0)</f>
        <v>18.796700000000001</v>
      </c>
      <c r="S12" s="62">
        <f t="shared" si="7"/>
        <v>7</v>
      </c>
    </row>
    <row r="13" spans="1:20" x14ac:dyDescent="0.3">
      <c r="A13" s="58" t="s">
        <v>2026</v>
      </c>
      <c r="B13" s="59">
        <f>VLOOKUP($A13,'Return Data'!$B$7:$R$2292,3,0)</f>
        <v>44882</v>
      </c>
      <c r="C13" s="60">
        <f>VLOOKUP($A13,'Return Data'!$B$7:$R$2292,4,0)</f>
        <v>56.93</v>
      </c>
      <c r="D13" s="60">
        <f>VLOOKUP($A13,'Return Data'!$B$7:$R$2292,10,0)</f>
        <v>2.5766</v>
      </c>
      <c r="E13" s="61">
        <f t="shared" si="0"/>
        <v>6</v>
      </c>
      <c r="F13" s="60">
        <f>VLOOKUP($A13,'Return Data'!$B$7:$R$2292,11,0)</f>
        <v>13.4742</v>
      </c>
      <c r="G13" s="61">
        <f t="shared" si="1"/>
        <v>8</v>
      </c>
      <c r="H13" s="60">
        <f>VLOOKUP($A13,'Return Data'!$B$7:$R$2292,12,0)</f>
        <v>6.1730999999999998</v>
      </c>
      <c r="I13" s="61">
        <f t="shared" si="2"/>
        <v>8</v>
      </c>
      <c r="J13" s="60">
        <f>VLOOKUP($A13,'Return Data'!$B$7:$R$2292,13,0)</f>
        <v>1.4072</v>
      </c>
      <c r="K13" s="61">
        <f t="shared" si="3"/>
        <v>8</v>
      </c>
      <c r="L13" s="60">
        <f>VLOOKUP($A13,'Return Data'!$B$7:$R$2292,17,0)</f>
        <v>18.488199999999999</v>
      </c>
      <c r="M13" s="61">
        <f t="shared" si="4"/>
        <v>13</v>
      </c>
      <c r="N13" s="60">
        <f>VLOOKUP($A13,'Return Data'!$B$7:$R$2292,14,0)</f>
        <v>15.122400000000001</v>
      </c>
      <c r="O13" s="61">
        <f t="shared" si="5"/>
        <v>12</v>
      </c>
      <c r="P13" s="60">
        <f>VLOOKUP($A13,'Return Data'!$B$7:$R$2292,15,0)</f>
        <v>12.0928</v>
      </c>
      <c r="Q13" s="61">
        <f t="shared" si="6"/>
        <v>3</v>
      </c>
      <c r="R13" s="60">
        <f>VLOOKUP($A13,'Return Data'!$B$7:$R$2292,16,0)</f>
        <v>13.7455</v>
      </c>
      <c r="S13" s="62">
        <f t="shared" si="7"/>
        <v>14</v>
      </c>
    </row>
    <row r="14" spans="1:20" x14ac:dyDescent="0.3">
      <c r="A14" s="58" t="s">
        <v>914</v>
      </c>
      <c r="B14" s="59">
        <f>VLOOKUP($A14,'Return Data'!$B$7:$R$2292,3,0)</f>
        <v>44882</v>
      </c>
      <c r="C14" s="60">
        <f>VLOOKUP($A14,'Return Data'!$B$7:$R$2292,4,0)</f>
        <v>1686.2485782652</v>
      </c>
      <c r="D14" s="60">
        <f>VLOOKUP($A14,'Return Data'!$B$7:$R$2292,10,0)</f>
        <v>-0.66839999999999999</v>
      </c>
      <c r="E14" s="61">
        <f t="shared" si="0"/>
        <v>26</v>
      </c>
      <c r="F14" s="60">
        <f>VLOOKUP($A14,'Return Data'!$B$7:$R$2292,11,0)</f>
        <v>9.8956</v>
      </c>
      <c r="G14" s="61">
        <f t="shared" si="1"/>
        <v>27</v>
      </c>
      <c r="H14" s="60">
        <f>VLOOKUP($A14,'Return Data'!$B$7:$R$2292,12,0)</f>
        <v>1.5038</v>
      </c>
      <c r="I14" s="61">
        <f t="shared" si="2"/>
        <v>24</v>
      </c>
      <c r="J14" s="60">
        <f>VLOOKUP($A14,'Return Data'!$B$7:$R$2292,13,0)</f>
        <v>-4.3868</v>
      </c>
      <c r="K14" s="61">
        <f t="shared" si="3"/>
        <v>25</v>
      </c>
      <c r="L14" s="60">
        <f>VLOOKUP($A14,'Return Data'!$B$7:$R$2292,17,0)</f>
        <v>18.6251</v>
      </c>
      <c r="M14" s="61">
        <f t="shared" si="4"/>
        <v>11</v>
      </c>
      <c r="N14" s="60">
        <f>VLOOKUP($A14,'Return Data'!$B$7:$R$2292,14,0)</f>
        <v>15.2378</v>
      </c>
      <c r="O14" s="61">
        <f t="shared" si="5"/>
        <v>10</v>
      </c>
      <c r="P14" s="60">
        <f>VLOOKUP($A14,'Return Data'!$B$7:$R$2292,15,0)</f>
        <v>9.1760999999999999</v>
      </c>
      <c r="Q14" s="61">
        <f t="shared" si="6"/>
        <v>23</v>
      </c>
      <c r="R14" s="60">
        <f>VLOOKUP($A14,'Return Data'!$B$7:$R$2292,16,0)</f>
        <v>19.3552</v>
      </c>
      <c r="S14" s="62">
        <f t="shared" si="7"/>
        <v>1</v>
      </c>
    </row>
    <row r="15" spans="1:20" x14ac:dyDescent="0.3">
      <c r="A15" s="58" t="s">
        <v>916</v>
      </c>
      <c r="B15" s="59">
        <f>VLOOKUP($A15,'Return Data'!$B$7:$R$2292,3,0)</f>
        <v>44882</v>
      </c>
      <c r="C15" s="60">
        <f>VLOOKUP($A15,'Return Data'!$B$7:$R$2292,4,0)</f>
        <v>929.21346479550596</v>
      </c>
      <c r="D15" s="60">
        <f>VLOOKUP($A15,'Return Data'!$B$7:$R$2292,10,0)</f>
        <v>3.0545</v>
      </c>
      <c r="E15" s="61">
        <f t="shared" si="0"/>
        <v>2</v>
      </c>
      <c r="F15" s="60">
        <f>VLOOKUP($A15,'Return Data'!$B$7:$R$2292,11,0)</f>
        <v>14.9178</v>
      </c>
      <c r="G15" s="61">
        <f t="shared" si="1"/>
        <v>2</v>
      </c>
      <c r="H15" s="60">
        <f>VLOOKUP($A15,'Return Data'!$B$7:$R$2292,12,0)</f>
        <v>10.3398</v>
      </c>
      <c r="I15" s="61">
        <f t="shared" si="2"/>
        <v>2</v>
      </c>
      <c r="J15" s="60">
        <f>VLOOKUP($A15,'Return Data'!$B$7:$R$2292,13,0)</f>
        <v>7.6306000000000003</v>
      </c>
      <c r="K15" s="61">
        <f t="shared" si="3"/>
        <v>2</v>
      </c>
      <c r="L15" s="60">
        <f>VLOOKUP($A15,'Return Data'!$B$7:$R$2292,17,0)</f>
        <v>24.873000000000001</v>
      </c>
      <c r="M15" s="61">
        <f t="shared" si="4"/>
        <v>2</v>
      </c>
      <c r="N15" s="60">
        <f>VLOOKUP($A15,'Return Data'!$B$7:$R$2292,14,0)</f>
        <v>15.349399999999999</v>
      </c>
      <c r="O15" s="61">
        <f t="shared" si="5"/>
        <v>9</v>
      </c>
      <c r="P15" s="60">
        <f>VLOOKUP($A15,'Return Data'!$B$7:$R$2292,15,0)</f>
        <v>10.486499999999999</v>
      </c>
      <c r="Q15" s="61">
        <f t="shared" si="6"/>
        <v>17</v>
      </c>
      <c r="R15" s="60">
        <f>VLOOKUP($A15,'Return Data'!$B$7:$R$2292,16,0)</f>
        <v>18.865600000000001</v>
      </c>
      <c r="S15" s="62">
        <f t="shared" si="7"/>
        <v>6</v>
      </c>
    </row>
    <row r="16" spans="1:20" x14ac:dyDescent="0.3">
      <c r="A16" s="58" t="s">
        <v>918</v>
      </c>
      <c r="B16" s="59">
        <f>VLOOKUP($A16,'Return Data'!$B$7:$R$2292,3,0)</f>
        <v>44882</v>
      </c>
      <c r="C16" s="60">
        <f>VLOOKUP($A16,'Return Data'!$B$7:$R$2292,4,0)</f>
        <v>325.89389999999997</v>
      </c>
      <c r="D16" s="60">
        <f>VLOOKUP($A16,'Return Data'!$B$7:$R$2292,10,0)</f>
        <v>0.47789999999999999</v>
      </c>
      <c r="E16" s="61">
        <f t="shared" si="0"/>
        <v>21</v>
      </c>
      <c r="F16" s="60">
        <f>VLOOKUP($A16,'Return Data'!$B$7:$R$2292,11,0)</f>
        <v>14.199400000000001</v>
      </c>
      <c r="G16" s="61">
        <f t="shared" si="1"/>
        <v>3</v>
      </c>
      <c r="H16" s="60">
        <f>VLOOKUP($A16,'Return Data'!$B$7:$R$2292,12,0)</f>
        <v>3.4224999999999999</v>
      </c>
      <c r="I16" s="61">
        <f t="shared" si="2"/>
        <v>20</v>
      </c>
      <c r="J16" s="60">
        <f>VLOOKUP($A16,'Return Data'!$B$7:$R$2292,13,0)</f>
        <v>-0.39150000000000001</v>
      </c>
      <c r="K16" s="61">
        <f t="shared" si="3"/>
        <v>16</v>
      </c>
      <c r="L16" s="60">
        <f>VLOOKUP($A16,'Return Data'!$B$7:$R$2292,17,0)</f>
        <v>16.132100000000001</v>
      </c>
      <c r="M16" s="61">
        <f t="shared" si="4"/>
        <v>22</v>
      </c>
      <c r="N16" s="60">
        <f>VLOOKUP($A16,'Return Data'!$B$7:$R$2292,14,0)</f>
        <v>13.4811</v>
      </c>
      <c r="O16" s="61">
        <f t="shared" si="5"/>
        <v>21</v>
      </c>
      <c r="P16" s="60">
        <f>VLOOKUP($A16,'Return Data'!$B$7:$R$2292,15,0)</f>
        <v>10.5511</v>
      </c>
      <c r="Q16" s="61">
        <f t="shared" si="6"/>
        <v>16</v>
      </c>
      <c r="R16" s="60">
        <f>VLOOKUP($A16,'Return Data'!$B$7:$R$2292,16,0)</f>
        <v>19.080500000000001</v>
      </c>
      <c r="S16" s="62">
        <f t="shared" si="7"/>
        <v>5</v>
      </c>
    </row>
    <row r="17" spans="1:19" x14ac:dyDescent="0.3">
      <c r="A17" s="58" t="s">
        <v>920</v>
      </c>
      <c r="B17" s="59">
        <f>VLOOKUP($A17,'Return Data'!$B$7:$R$2292,3,0)</f>
        <v>44882</v>
      </c>
      <c r="C17" s="60">
        <f>VLOOKUP($A17,'Return Data'!$B$7:$R$2292,4,0)</f>
        <v>70.069999999999993</v>
      </c>
      <c r="D17" s="60">
        <f>VLOOKUP($A17,'Return Data'!$B$7:$R$2292,10,0)</f>
        <v>3.0592999999999999</v>
      </c>
      <c r="E17" s="61">
        <f t="shared" si="0"/>
        <v>1</v>
      </c>
      <c r="F17" s="60">
        <f>VLOOKUP($A17,'Return Data'!$B$7:$R$2292,11,0)</f>
        <v>13.8794</v>
      </c>
      <c r="G17" s="61">
        <f t="shared" si="1"/>
        <v>4</v>
      </c>
      <c r="H17" s="60">
        <f>VLOOKUP($A17,'Return Data'!$B$7:$R$2292,12,0)</f>
        <v>6.9607999999999999</v>
      </c>
      <c r="I17" s="61">
        <f t="shared" si="2"/>
        <v>5</v>
      </c>
      <c r="J17" s="60">
        <f>VLOOKUP($A17,'Return Data'!$B$7:$R$2292,13,0)</f>
        <v>4.1932999999999998</v>
      </c>
      <c r="K17" s="61">
        <f t="shared" si="3"/>
        <v>3</v>
      </c>
      <c r="L17" s="60">
        <f>VLOOKUP($A17,'Return Data'!$B$7:$R$2292,17,0)</f>
        <v>22.610199999999999</v>
      </c>
      <c r="M17" s="61">
        <f t="shared" si="4"/>
        <v>3</v>
      </c>
      <c r="N17" s="60">
        <f>VLOOKUP($A17,'Return Data'!$B$7:$R$2292,14,0)</f>
        <v>17.208300000000001</v>
      </c>
      <c r="O17" s="61">
        <f t="shared" si="5"/>
        <v>2</v>
      </c>
      <c r="P17" s="60">
        <f>VLOOKUP($A17,'Return Data'!$B$7:$R$2292,15,0)</f>
        <v>12.0097</v>
      </c>
      <c r="Q17" s="61">
        <f t="shared" si="6"/>
        <v>4</v>
      </c>
      <c r="R17" s="60">
        <f>VLOOKUP($A17,'Return Data'!$B$7:$R$2292,16,0)</f>
        <v>14.374499999999999</v>
      </c>
      <c r="S17" s="62">
        <f t="shared" si="7"/>
        <v>12</v>
      </c>
    </row>
    <row r="18" spans="1:19" x14ac:dyDescent="0.3">
      <c r="A18" s="58" t="s">
        <v>922</v>
      </c>
      <c r="B18" s="59">
        <f>VLOOKUP($A18,'Return Data'!$B$7:$R$2292,3,0)</f>
        <v>44882</v>
      </c>
      <c r="C18" s="60">
        <f>VLOOKUP($A18,'Return Data'!$B$7:$R$2292,4,0)</f>
        <v>41.22</v>
      </c>
      <c r="D18" s="60">
        <f>VLOOKUP($A18,'Return Data'!$B$7:$R$2292,10,0)</f>
        <v>1.6774</v>
      </c>
      <c r="E18" s="61">
        <f t="shared" si="0"/>
        <v>13</v>
      </c>
      <c r="F18" s="60">
        <f>VLOOKUP($A18,'Return Data'!$B$7:$R$2292,11,0)</f>
        <v>13.366300000000001</v>
      </c>
      <c r="G18" s="61">
        <f t="shared" si="1"/>
        <v>11</v>
      </c>
      <c r="H18" s="60">
        <f>VLOOKUP($A18,'Return Data'!$B$7:$R$2292,12,0)</f>
        <v>5.8007999999999997</v>
      </c>
      <c r="I18" s="61">
        <f t="shared" si="2"/>
        <v>10</v>
      </c>
      <c r="J18" s="60">
        <f>VLOOKUP($A18,'Return Data'!$B$7:$R$2292,13,0)</f>
        <v>1.6523000000000001</v>
      </c>
      <c r="K18" s="61">
        <f t="shared" si="3"/>
        <v>6</v>
      </c>
      <c r="L18" s="60">
        <f>VLOOKUP($A18,'Return Data'!$B$7:$R$2292,17,0)</f>
        <v>21.570900000000002</v>
      </c>
      <c r="M18" s="61">
        <f t="shared" si="4"/>
        <v>5</v>
      </c>
      <c r="N18" s="60">
        <f>VLOOKUP($A18,'Return Data'!$B$7:$R$2292,14,0)</f>
        <v>17.2941</v>
      </c>
      <c r="O18" s="61">
        <f t="shared" si="5"/>
        <v>1</v>
      </c>
      <c r="P18" s="60">
        <f>VLOOKUP($A18,'Return Data'!$B$7:$R$2292,15,0)</f>
        <v>11.651</v>
      </c>
      <c r="Q18" s="61">
        <f t="shared" si="6"/>
        <v>8</v>
      </c>
      <c r="R18" s="60">
        <f>VLOOKUP($A18,'Return Data'!$B$7:$R$2292,16,0)</f>
        <v>14.418900000000001</v>
      </c>
      <c r="S18" s="62">
        <f t="shared" si="7"/>
        <v>11</v>
      </c>
    </row>
    <row r="19" spans="1:19" x14ac:dyDescent="0.3">
      <c r="A19" s="58" t="s">
        <v>925</v>
      </c>
      <c r="B19" s="59">
        <f>VLOOKUP($A19,'Return Data'!$B$7:$R$2292,3,0)</f>
        <v>44882</v>
      </c>
      <c r="C19" s="60">
        <f>VLOOKUP($A19,'Return Data'!$B$7:$R$2292,4,0)</f>
        <v>50.476999999999997</v>
      </c>
      <c r="D19" s="60">
        <f>VLOOKUP($A19,'Return Data'!$B$7:$R$2292,10,0)</f>
        <v>0.37980000000000003</v>
      </c>
      <c r="E19" s="61">
        <f t="shared" si="0"/>
        <v>23</v>
      </c>
      <c r="F19" s="60">
        <f>VLOOKUP($A19,'Return Data'!$B$7:$R$2292,11,0)</f>
        <v>12.1213</v>
      </c>
      <c r="G19" s="61">
        <f t="shared" si="1"/>
        <v>19</v>
      </c>
      <c r="H19" s="60">
        <f>VLOOKUP($A19,'Return Data'!$B$7:$R$2292,12,0)</f>
        <v>1.7681</v>
      </c>
      <c r="I19" s="61">
        <f t="shared" si="2"/>
        <v>23</v>
      </c>
      <c r="J19" s="60">
        <f>VLOOKUP($A19,'Return Data'!$B$7:$R$2292,13,0)</f>
        <v>-3.1337999999999999</v>
      </c>
      <c r="K19" s="61">
        <f t="shared" si="3"/>
        <v>23</v>
      </c>
      <c r="L19" s="60">
        <f>VLOOKUP($A19,'Return Data'!$B$7:$R$2292,17,0)</f>
        <v>17.0701</v>
      </c>
      <c r="M19" s="61">
        <f t="shared" si="4"/>
        <v>20</v>
      </c>
      <c r="N19" s="60">
        <f>VLOOKUP($A19,'Return Data'!$B$7:$R$2292,14,0)</f>
        <v>14.577999999999999</v>
      </c>
      <c r="O19" s="61">
        <f t="shared" si="5"/>
        <v>18</v>
      </c>
      <c r="P19" s="60">
        <f>VLOOKUP($A19,'Return Data'!$B$7:$R$2292,15,0)</f>
        <v>10.279500000000001</v>
      </c>
      <c r="Q19" s="61">
        <f t="shared" si="6"/>
        <v>19</v>
      </c>
      <c r="R19" s="60">
        <f>VLOOKUP($A19,'Return Data'!$B$7:$R$2292,16,0)</f>
        <v>10.3407</v>
      </c>
      <c r="S19" s="62">
        <f t="shared" si="7"/>
        <v>22</v>
      </c>
    </row>
    <row r="20" spans="1:19" x14ac:dyDescent="0.3">
      <c r="A20" s="58" t="s">
        <v>1888</v>
      </c>
      <c r="B20" s="59">
        <f>VLOOKUP($A20,'Return Data'!$B$7:$R$2292,3,0)</f>
        <v>44882</v>
      </c>
      <c r="C20" s="60">
        <f>VLOOKUP($A20,'Return Data'!$B$7:$R$2292,4,0)</f>
        <v>30.24</v>
      </c>
      <c r="D20" s="60">
        <f>VLOOKUP($A20,'Return Data'!$B$7:$R$2292,10,0)</f>
        <v>2.4043000000000001</v>
      </c>
      <c r="E20" s="61">
        <f t="shared" si="0"/>
        <v>8</v>
      </c>
      <c r="F20" s="60">
        <f>VLOOKUP($A20,'Return Data'!$B$7:$R$2292,11,0)</f>
        <v>13.556100000000001</v>
      </c>
      <c r="G20" s="61">
        <f t="shared" si="1"/>
        <v>7</v>
      </c>
      <c r="H20" s="60">
        <f>VLOOKUP($A20,'Return Data'!$B$7:$R$2292,12,0)</f>
        <v>6.2916999999999996</v>
      </c>
      <c r="I20" s="61">
        <f t="shared" si="2"/>
        <v>7</v>
      </c>
      <c r="J20" s="60">
        <f>VLOOKUP($A20,'Return Data'!$B$7:$R$2292,13,0)</f>
        <v>1.2386999999999999</v>
      </c>
      <c r="K20" s="61">
        <f t="shared" si="3"/>
        <v>10</v>
      </c>
      <c r="L20" s="60">
        <f>VLOOKUP($A20,'Return Data'!$B$7:$R$2292,17,0)</f>
        <v>14.5893</v>
      </c>
      <c r="M20" s="61">
        <f t="shared" si="4"/>
        <v>26</v>
      </c>
      <c r="N20" s="60">
        <f>VLOOKUP($A20,'Return Data'!$B$7:$R$2292,14,0)</f>
        <v>10.853899999999999</v>
      </c>
      <c r="O20" s="61">
        <f t="shared" si="5"/>
        <v>26</v>
      </c>
      <c r="P20" s="60">
        <f>VLOOKUP($A20,'Return Data'!$B$7:$R$2292,15,0)</f>
        <v>8.7788000000000004</v>
      </c>
      <c r="Q20" s="61">
        <f t="shared" si="6"/>
        <v>24</v>
      </c>
      <c r="R20" s="60">
        <f>VLOOKUP($A20,'Return Data'!$B$7:$R$2292,16,0)</f>
        <v>10.8154</v>
      </c>
      <c r="S20" s="62">
        <f t="shared" si="7"/>
        <v>21</v>
      </c>
    </row>
    <row r="21" spans="1:19" x14ac:dyDescent="0.3">
      <c r="A21" s="58" t="s">
        <v>927</v>
      </c>
      <c r="B21" s="59">
        <f>VLOOKUP($A21,'Return Data'!$B$7:$R$2292,3,0)</f>
        <v>44882</v>
      </c>
      <c r="C21" s="60">
        <f>VLOOKUP($A21,'Return Data'!$B$7:$R$2292,4,0)</f>
        <v>44.58</v>
      </c>
      <c r="D21" s="60">
        <f>VLOOKUP($A21,'Return Data'!$B$7:$R$2292,10,0)</f>
        <v>0.1348</v>
      </c>
      <c r="E21" s="61">
        <f t="shared" si="0"/>
        <v>25</v>
      </c>
      <c r="F21" s="60">
        <f>VLOOKUP($A21,'Return Data'!$B$7:$R$2292,11,0)</f>
        <v>10.867900000000001</v>
      </c>
      <c r="G21" s="61">
        <f t="shared" si="1"/>
        <v>24</v>
      </c>
      <c r="H21" s="60">
        <f>VLOOKUP($A21,'Return Data'!$B$7:$R$2292,12,0)</f>
        <v>0.88260000000000005</v>
      </c>
      <c r="I21" s="61">
        <f t="shared" si="2"/>
        <v>26</v>
      </c>
      <c r="J21" s="60">
        <f>VLOOKUP($A21,'Return Data'!$B$7:$R$2292,13,0)</f>
        <v>-4.6212999999999997</v>
      </c>
      <c r="K21" s="61">
        <f t="shared" si="3"/>
        <v>26</v>
      </c>
      <c r="L21" s="60">
        <f>VLOOKUP($A21,'Return Data'!$B$7:$R$2292,17,0)</f>
        <v>18.4572</v>
      </c>
      <c r="M21" s="61">
        <f t="shared" si="4"/>
        <v>14</v>
      </c>
      <c r="N21" s="60">
        <f>VLOOKUP($A21,'Return Data'!$B$7:$R$2292,14,0)</f>
        <v>14.841699999999999</v>
      </c>
      <c r="O21" s="61">
        <f t="shared" si="5"/>
        <v>15</v>
      </c>
      <c r="P21" s="60">
        <f>VLOOKUP($A21,'Return Data'!$B$7:$R$2292,15,0)</f>
        <v>11.1081</v>
      </c>
      <c r="Q21" s="61">
        <f t="shared" si="6"/>
        <v>12</v>
      </c>
      <c r="R21" s="60">
        <f>VLOOKUP($A21,'Return Data'!$B$7:$R$2292,16,0)</f>
        <v>11.942299999999999</v>
      </c>
      <c r="S21" s="62">
        <f t="shared" si="7"/>
        <v>18</v>
      </c>
    </row>
    <row r="22" spans="1:19" x14ac:dyDescent="0.3">
      <c r="A22" s="58" t="s">
        <v>2006</v>
      </c>
      <c r="B22" s="59">
        <f>VLOOKUP($A22,'Return Data'!$B$7:$R$2292,3,0)</f>
        <v>44882</v>
      </c>
      <c r="C22" s="60">
        <f>VLOOKUP($A22,'Return Data'!$B$7:$R$2292,4,0)</f>
        <v>102.8745</v>
      </c>
      <c r="D22" s="60">
        <f>VLOOKUP($A22,'Return Data'!$B$7:$R$2292,10,0)</f>
        <v>2.7134999999999998</v>
      </c>
      <c r="E22" s="61">
        <f t="shared" si="0"/>
        <v>4</v>
      </c>
      <c r="F22" s="60">
        <f>VLOOKUP($A22,'Return Data'!$B$7:$R$2292,11,0)</f>
        <v>12.5715</v>
      </c>
      <c r="G22" s="61">
        <f t="shared" si="1"/>
        <v>15</v>
      </c>
      <c r="H22" s="60">
        <f>VLOOKUP($A22,'Return Data'!$B$7:$R$2292,12,0)</f>
        <v>6.3582999999999998</v>
      </c>
      <c r="I22" s="61">
        <f t="shared" si="2"/>
        <v>6</v>
      </c>
      <c r="J22" s="60">
        <f>VLOOKUP($A22,'Return Data'!$B$7:$R$2292,13,0)</f>
        <v>0.46500000000000002</v>
      </c>
      <c r="K22" s="61">
        <f t="shared" si="3"/>
        <v>12</v>
      </c>
      <c r="L22" s="60">
        <f>VLOOKUP($A22,'Return Data'!$B$7:$R$2292,17,0)</f>
        <v>16.167000000000002</v>
      </c>
      <c r="M22" s="61">
        <f t="shared" si="4"/>
        <v>21</v>
      </c>
      <c r="N22" s="60">
        <f>VLOOKUP($A22,'Return Data'!$B$7:$R$2292,14,0)</f>
        <v>15.013400000000001</v>
      </c>
      <c r="O22" s="61">
        <f t="shared" si="5"/>
        <v>14</v>
      </c>
      <c r="P22" s="60">
        <f>VLOOKUP($A22,'Return Data'!$B$7:$R$2292,15,0)</f>
        <v>10.184900000000001</v>
      </c>
      <c r="Q22" s="61">
        <f t="shared" si="6"/>
        <v>20</v>
      </c>
      <c r="R22" s="60">
        <f>VLOOKUP($A22,'Return Data'!$B$7:$R$2292,16,0)</f>
        <v>8.7958999999999996</v>
      </c>
      <c r="S22" s="62">
        <f t="shared" si="7"/>
        <v>27</v>
      </c>
    </row>
    <row r="23" spans="1:19" x14ac:dyDescent="0.3">
      <c r="A23" s="58" t="s">
        <v>1770</v>
      </c>
      <c r="B23" s="59">
        <f>VLOOKUP($A23,'Return Data'!$B$7:$R$2292,3,0)</f>
        <v>44882</v>
      </c>
      <c r="C23" s="60">
        <f>VLOOKUP($A23,'Return Data'!$B$7:$R$2292,4,0)</f>
        <v>384.92599999999999</v>
      </c>
      <c r="D23" s="60">
        <f>VLOOKUP($A23,'Return Data'!$B$7:$R$2292,10,0)</f>
        <v>0.441</v>
      </c>
      <c r="E23" s="61">
        <f t="shared" si="0"/>
        <v>22</v>
      </c>
      <c r="F23" s="60">
        <f>VLOOKUP($A23,'Return Data'!$B$7:$R$2292,11,0)</f>
        <v>12.1462</v>
      </c>
      <c r="G23" s="61">
        <f t="shared" si="1"/>
        <v>18</v>
      </c>
      <c r="H23" s="60">
        <f>VLOOKUP($A23,'Return Data'!$B$7:$R$2292,12,0)</f>
        <v>4.5361000000000002</v>
      </c>
      <c r="I23" s="61">
        <f t="shared" si="2"/>
        <v>17</v>
      </c>
      <c r="J23" s="60">
        <f>VLOOKUP($A23,'Return Data'!$B$7:$R$2292,13,0)</f>
        <v>-0.88680000000000003</v>
      </c>
      <c r="K23" s="61">
        <f t="shared" si="3"/>
        <v>19</v>
      </c>
      <c r="L23" s="60">
        <f>VLOOKUP($A23,'Return Data'!$B$7:$R$2292,17,0)</f>
        <v>19.199100000000001</v>
      </c>
      <c r="M23" s="61">
        <f t="shared" si="4"/>
        <v>9</v>
      </c>
      <c r="N23" s="60">
        <f>VLOOKUP($A23,'Return Data'!$B$7:$R$2292,14,0)</f>
        <v>15.9412</v>
      </c>
      <c r="O23" s="61">
        <f t="shared" si="5"/>
        <v>6</v>
      </c>
      <c r="P23" s="60">
        <f>VLOOKUP($A23,'Return Data'!$B$7:$R$2292,15,0)</f>
        <v>11.951000000000001</v>
      </c>
      <c r="Q23" s="61">
        <f t="shared" si="6"/>
        <v>7</v>
      </c>
      <c r="R23" s="60">
        <f>VLOOKUP($A23,'Return Data'!$B$7:$R$2292,16,0)</f>
        <v>19.129899999999999</v>
      </c>
      <c r="S23" s="62">
        <f t="shared" si="7"/>
        <v>4</v>
      </c>
    </row>
    <row r="24" spans="1:19" x14ac:dyDescent="0.3">
      <c r="A24" s="58" t="s">
        <v>931</v>
      </c>
      <c r="B24" s="59">
        <f>VLOOKUP($A24,'Return Data'!$B$7:$R$2292,3,0)</f>
        <v>44882</v>
      </c>
      <c r="C24" s="60">
        <f>VLOOKUP($A24,'Return Data'!$B$7:$R$2292,4,0)</f>
        <v>41.954999999999998</v>
      </c>
      <c r="D24" s="60">
        <f>VLOOKUP($A24,'Return Data'!$B$7:$R$2292,10,0)</f>
        <v>1.7485999999999999</v>
      </c>
      <c r="E24" s="61">
        <f t="shared" si="0"/>
        <v>12</v>
      </c>
      <c r="F24" s="60">
        <f>VLOOKUP($A24,'Return Data'!$B$7:$R$2292,11,0)</f>
        <v>13.321400000000001</v>
      </c>
      <c r="G24" s="61">
        <f t="shared" si="1"/>
        <v>12</v>
      </c>
      <c r="H24" s="60">
        <f>VLOOKUP($A24,'Return Data'!$B$7:$R$2292,12,0)</f>
        <v>5.1688000000000001</v>
      </c>
      <c r="I24" s="61">
        <f t="shared" si="2"/>
        <v>15</v>
      </c>
      <c r="J24" s="60">
        <f>VLOOKUP($A24,'Return Data'!$B$7:$R$2292,13,0)</f>
        <v>6.9199999999999998E-2</v>
      </c>
      <c r="K24" s="61">
        <f t="shared" si="3"/>
        <v>13</v>
      </c>
      <c r="L24" s="60">
        <f>VLOOKUP($A24,'Return Data'!$B$7:$R$2292,17,0)</f>
        <v>18.034099999999999</v>
      </c>
      <c r="M24" s="61">
        <f t="shared" si="4"/>
        <v>16</v>
      </c>
      <c r="N24" s="60">
        <f>VLOOKUP($A24,'Return Data'!$B$7:$R$2292,14,0)</f>
        <v>13.640499999999999</v>
      </c>
      <c r="O24" s="61">
        <f t="shared" si="5"/>
        <v>20</v>
      </c>
      <c r="P24" s="60">
        <f>VLOOKUP($A24,'Return Data'!$B$7:$R$2292,15,0)</f>
        <v>10.5588</v>
      </c>
      <c r="Q24" s="61">
        <f t="shared" si="6"/>
        <v>15</v>
      </c>
      <c r="R24" s="60">
        <f>VLOOKUP($A24,'Return Data'!$B$7:$R$2292,16,0)</f>
        <v>9.9765999999999995</v>
      </c>
      <c r="S24" s="62">
        <f t="shared" si="7"/>
        <v>26</v>
      </c>
    </row>
    <row r="25" spans="1:19" x14ac:dyDescent="0.3">
      <c r="A25" s="58" t="s">
        <v>1881</v>
      </c>
      <c r="B25" s="59">
        <f>VLOOKUP($A25,'Return Data'!$B$7:$R$2292,3,0)</f>
        <v>44882</v>
      </c>
      <c r="C25" s="60">
        <f>VLOOKUP($A25,'Return Data'!$B$7:$R$2292,4,0)</f>
        <v>45.662449875593801</v>
      </c>
      <c r="D25" s="60">
        <f>VLOOKUP($A25,'Return Data'!$B$7:$R$2292,10,0)</f>
        <v>0.2576</v>
      </c>
      <c r="E25" s="61">
        <f t="shared" si="0"/>
        <v>24</v>
      </c>
      <c r="F25" s="60">
        <f>VLOOKUP($A25,'Return Data'!$B$7:$R$2292,11,0)</f>
        <v>11.0687</v>
      </c>
      <c r="G25" s="61">
        <f t="shared" si="1"/>
        <v>23</v>
      </c>
      <c r="H25" s="60">
        <f>VLOOKUP($A25,'Return Data'!$B$7:$R$2292,12,0)</f>
        <v>1.2621</v>
      </c>
      <c r="I25" s="61">
        <f t="shared" si="2"/>
        <v>25</v>
      </c>
      <c r="J25" s="60">
        <f>VLOOKUP($A25,'Return Data'!$B$7:$R$2292,13,0)</f>
        <v>-3.6272000000000002</v>
      </c>
      <c r="K25" s="61">
        <f t="shared" si="3"/>
        <v>24</v>
      </c>
      <c r="L25" s="60">
        <f>VLOOKUP($A25,'Return Data'!$B$7:$R$2292,17,0)</f>
        <v>16.0306</v>
      </c>
      <c r="M25" s="61">
        <f t="shared" si="4"/>
        <v>23</v>
      </c>
      <c r="N25" s="60">
        <f>VLOOKUP($A25,'Return Data'!$B$7:$R$2292,14,0)</f>
        <v>12.687099999999999</v>
      </c>
      <c r="O25" s="61">
        <f t="shared" si="5"/>
        <v>23</v>
      </c>
      <c r="P25" s="60">
        <f>VLOOKUP($A25,'Return Data'!$B$7:$R$2292,15,0)</f>
        <v>10.6561</v>
      </c>
      <c r="Q25" s="61">
        <f t="shared" si="6"/>
        <v>13</v>
      </c>
      <c r="R25" s="60">
        <f>VLOOKUP($A25,'Return Data'!$B$7:$R$2292,16,0)</f>
        <v>10.186</v>
      </c>
      <c r="S25" s="62">
        <f t="shared" si="7"/>
        <v>23</v>
      </c>
    </row>
    <row r="26" spans="1:19" x14ac:dyDescent="0.3">
      <c r="A26" s="58" t="s">
        <v>934</v>
      </c>
      <c r="B26" s="59">
        <f>VLOOKUP($A26,'Return Data'!$B$7:$R$2292,3,0)</f>
        <v>44882</v>
      </c>
      <c r="C26" s="60">
        <f>VLOOKUP($A26,'Return Data'!$B$7:$R$2292,4,0)</f>
        <v>16.117000000000001</v>
      </c>
      <c r="D26" s="60">
        <f>VLOOKUP($A26,'Return Data'!$B$7:$R$2292,10,0)</f>
        <v>1.5230999999999999</v>
      </c>
      <c r="E26" s="61">
        <f t="shared" si="0"/>
        <v>15</v>
      </c>
      <c r="F26" s="60">
        <f>VLOOKUP($A26,'Return Data'!$B$7:$R$2292,11,0)</f>
        <v>10.507</v>
      </c>
      <c r="G26" s="61">
        <f t="shared" si="1"/>
        <v>25</v>
      </c>
      <c r="H26" s="60">
        <f>VLOOKUP($A26,'Return Data'!$B$7:$R$2292,12,0)</f>
        <v>4.0423999999999998</v>
      </c>
      <c r="I26" s="61">
        <f t="shared" si="2"/>
        <v>18</v>
      </c>
      <c r="J26" s="60">
        <f>VLOOKUP($A26,'Return Data'!$B$7:$R$2292,13,0)</f>
        <v>-0.34499999999999997</v>
      </c>
      <c r="K26" s="61">
        <f t="shared" si="3"/>
        <v>15</v>
      </c>
      <c r="L26" s="60">
        <f>VLOOKUP($A26,'Return Data'!$B$7:$R$2292,17,0)</f>
        <v>20.436900000000001</v>
      </c>
      <c r="M26" s="61">
        <f t="shared" si="4"/>
        <v>8</v>
      </c>
      <c r="N26" s="60">
        <f>VLOOKUP($A26,'Return Data'!$B$7:$R$2292,14,0)</f>
        <v>14.4489</v>
      </c>
      <c r="O26" s="61">
        <f t="shared" si="5"/>
        <v>19</v>
      </c>
      <c r="P26" s="60"/>
      <c r="Q26" s="61"/>
      <c r="R26" s="60">
        <f>VLOOKUP($A26,'Return Data'!$B$7:$R$2292,16,0)</f>
        <v>13.8507</v>
      </c>
      <c r="S26" s="62">
        <f t="shared" si="7"/>
        <v>13</v>
      </c>
    </row>
    <row r="27" spans="1:19" x14ac:dyDescent="0.3">
      <c r="A27" s="58" t="s">
        <v>936</v>
      </c>
      <c r="B27" s="59">
        <f>VLOOKUP($A27,'Return Data'!$B$7:$R$2292,3,0)</f>
        <v>44882</v>
      </c>
      <c r="C27" s="60">
        <f>VLOOKUP($A27,'Return Data'!$B$7:$R$2292,4,0)</f>
        <v>81.105999999999995</v>
      </c>
      <c r="D27" s="60">
        <f>VLOOKUP($A27,'Return Data'!$B$7:$R$2292,10,0)</f>
        <v>1.3280000000000001</v>
      </c>
      <c r="E27" s="61">
        <f t="shared" si="0"/>
        <v>17</v>
      </c>
      <c r="F27" s="60">
        <f>VLOOKUP($A27,'Return Data'!$B$7:$R$2292,11,0)</f>
        <v>12.057399999999999</v>
      </c>
      <c r="G27" s="61">
        <f t="shared" si="1"/>
        <v>20</v>
      </c>
      <c r="H27" s="60">
        <f>VLOOKUP($A27,'Return Data'!$B$7:$R$2292,12,0)</f>
        <v>4.78</v>
      </c>
      <c r="I27" s="61">
        <f t="shared" si="2"/>
        <v>16</v>
      </c>
      <c r="J27" s="60">
        <f>VLOOKUP($A27,'Return Data'!$B$7:$R$2292,13,0)</f>
        <v>3.8199999999999998E-2</v>
      </c>
      <c r="K27" s="61">
        <f t="shared" si="3"/>
        <v>14</v>
      </c>
      <c r="L27" s="60">
        <f>VLOOKUP($A27,'Return Data'!$B$7:$R$2292,17,0)</f>
        <v>18.5611</v>
      </c>
      <c r="M27" s="61">
        <f t="shared" si="4"/>
        <v>12</v>
      </c>
      <c r="N27" s="60">
        <f>VLOOKUP($A27,'Return Data'!$B$7:$R$2292,14,0)</f>
        <v>15.1311</v>
      </c>
      <c r="O27" s="61">
        <f t="shared" si="5"/>
        <v>11</v>
      </c>
      <c r="P27" s="60">
        <f>VLOOKUP($A27,'Return Data'!$B$7:$R$2292,15,0)</f>
        <v>11.593999999999999</v>
      </c>
      <c r="Q27" s="61">
        <f t="shared" ref="Q27:Q34" si="8">RANK(P27,P$8:P$34,0)</f>
        <v>9</v>
      </c>
      <c r="R27" s="60">
        <f>VLOOKUP($A27,'Return Data'!$B$7:$R$2292,16,0)</f>
        <v>15.381399999999999</v>
      </c>
      <c r="S27" s="62">
        <f t="shared" si="7"/>
        <v>10</v>
      </c>
    </row>
    <row r="28" spans="1:19" x14ac:dyDescent="0.3">
      <c r="A28" s="58" t="s">
        <v>937</v>
      </c>
      <c r="B28" s="59">
        <f>VLOOKUP($A28,'Return Data'!$B$7:$R$2292,3,0)</f>
        <v>44882</v>
      </c>
      <c r="C28" s="60">
        <f>VLOOKUP($A28,'Return Data'!$B$7:$R$2292,4,0)</f>
        <v>55.663800000000002</v>
      </c>
      <c r="D28" s="60">
        <f>VLOOKUP($A28,'Return Data'!$B$7:$R$2292,10,0)</f>
        <v>2.9319000000000002</v>
      </c>
      <c r="E28" s="61">
        <f t="shared" si="0"/>
        <v>3</v>
      </c>
      <c r="F28" s="60">
        <f>VLOOKUP($A28,'Return Data'!$B$7:$R$2292,11,0)</f>
        <v>17.073799999999999</v>
      </c>
      <c r="G28" s="61">
        <f t="shared" si="1"/>
        <v>1</v>
      </c>
      <c r="H28" s="60">
        <f>VLOOKUP($A28,'Return Data'!$B$7:$R$2292,12,0)</f>
        <v>11.5395</v>
      </c>
      <c r="I28" s="61">
        <f t="shared" si="2"/>
        <v>1</v>
      </c>
      <c r="J28" s="60">
        <f>VLOOKUP($A28,'Return Data'!$B$7:$R$2292,13,0)</f>
        <v>7.8536000000000001</v>
      </c>
      <c r="K28" s="61">
        <f t="shared" si="3"/>
        <v>1</v>
      </c>
      <c r="L28" s="60">
        <f>VLOOKUP($A28,'Return Data'!$B$7:$R$2292,17,0)</f>
        <v>27.752800000000001</v>
      </c>
      <c r="M28" s="61">
        <f t="shared" si="4"/>
        <v>1</v>
      </c>
      <c r="N28" s="60">
        <f>VLOOKUP($A28,'Return Data'!$B$7:$R$2292,14,0)</f>
        <v>16.972999999999999</v>
      </c>
      <c r="O28" s="61">
        <f t="shared" si="5"/>
        <v>3</v>
      </c>
      <c r="P28" s="60">
        <f>VLOOKUP($A28,'Return Data'!$B$7:$R$2292,15,0)</f>
        <v>11.473800000000001</v>
      </c>
      <c r="Q28" s="61">
        <f t="shared" si="8"/>
        <v>10</v>
      </c>
      <c r="R28" s="60">
        <f>VLOOKUP($A28,'Return Data'!$B$7:$R$2292,16,0)</f>
        <v>11.884399999999999</v>
      </c>
      <c r="S28" s="62">
        <f t="shared" si="7"/>
        <v>19</v>
      </c>
    </row>
    <row r="29" spans="1:19" x14ac:dyDescent="0.3">
      <c r="A29" s="58" t="s">
        <v>939</v>
      </c>
      <c r="B29" s="59">
        <f>VLOOKUP($A29,'Return Data'!$B$7:$R$2292,3,0)</f>
        <v>44882</v>
      </c>
      <c r="C29" s="60">
        <f>VLOOKUP($A29,'Return Data'!$B$7:$R$2292,4,0)</f>
        <v>250.42</v>
      </c>
      <c r="D29" s="60">
        <f>VLOOKUP($A29,'Return Data'!$B$7:$R$2292,10,0)</f>
        <v>2.7111000000000001</v>
      </c>
      <c r="E29" s="61">
        <f t="shared" si="0"/>
        <v>5</v>
      </c>
      <c r="F29" s="60">
        <f>VLOOKUP($A29,'Return Data'!$B$7:$R$2292,11,0)</f>
        <v>13.6104</v>
      </c>
      <c r="G29" s="61">
        <f t="shared" si="1"/>
        <v>6</v>
      </c>
      <c r="H29" s="60">
        <f>VLOOKUP($A29,'Return Data'!$B$7:$R$2292,12,0)</f>
        <v>5.3734000000000002</v>
      </c>
      <c r="I29" s="61">
        <f t="shared" si="2"/>
        <v>13</v>
      </c>
      <c r="J29" s="60">
        <f>VLOOKUP($A29,'Return Data'!$B$7:$R$2292,13,0)</f>
        <v>-1.39</v>
      </c>
      <c r="K29" s="61">
        <f t="shared" si="3"/>
        <v>20</v>
      </c>
      <c r="L29" s="60">
        <f>VLOOKUP($A29,'Return Data'!$B$7:$R$2292,17,0)</f>
        <v>15.979100000000001</v>
      </c>
      <c r="M29" s="61">
        <f t="shared" si="4"/>
        <v>24</v>
      </c>
      <c r="N29" s="60">
        <f>VLOOKUP($A29,'Return Data'!$B$7:$R$2292,14,0)</f>
        <v>12.37</v>
      </c>
      <c r="O29" s="61">
        <f t="shared" si="5"/>
        <v>24</v>
      </c>
      <c r="P29" s="60">
        <f>VLOOKUP($A29,'Return Data'!$B$7:$R$2292,15,0)</f>
        <v>9.4662000000000006</v>
      </c>
      <c r="Q29" s="61">
        <f t="shared" si="8"/>
        <v>22</v>
      </c>
      <c r="R29" s="60">
        <f>VLOOKUP($A29,'Return Data'!$B$7:$R$2292,16,0)</f>
        <v>17.6524</v>
      </c>
      <c r="S29" s="62">
        <f t="shared" si="7"/>
        <v>8</v>
      </c>
    </row>
    <row r="30" spans="1:19" x14ac:dyDescent="0.3">
      <c r="A30" s="58" t="s">
        <v>942</v>
      </c>
      <c r="B30" s="59">
        <f>VLOOKUP($A30,'Return Data'!$B$7:$R$2292,3,0)</f>
        <v>44882</v>
      </c>
      <c r="C30" s="60">
        <f>VLOOKUP($A30,'Return Data'!$B$7:$R$2292,4,0)</f>
        <v>64.300600000000003</v>
      </c>
      <c r="D30" s="60">
        <f>VLOOKUP($A30,'Return Data'!$B$7:$R$2292,10,0)</f>
        <v>2.25</v>
      </c>
      <c r="E30" s="61">
        <f t="shared" si="0"/>
        <v>9</v>
      </c>
      <c r="F30" s="60">
        <f>VLOOKUP($A30,'Return Data'!$B$7:$R$2292,11,0)</f>
        <v>13.633599999999999</v>
      </c>
      <c r="G30" s="61">
        <f t="shared" si="1"/>
        <v>5</v>
      </c>
      <c r="H30" s="60">
        <f>VLOOKUP($A30,'Return Data'!$B$7:$R$2292,12,0)</f>
        <v>7.1201999999999996</v>
      </c>
      <c r="I30" s="61">
        <f t="shared" si="2"/>
        <v>4</v>
      </c>
      <c r="J30" s="60">
        <f>VLOOKUP($A30,'Return Data'!$B$7:$R$2292,13,0)</f>
        <v>1.8492999999999999</v>
      </c>
      <c r="K30" s="61">
        <f t="shared" si="3"/>
        <v>5</v>
      </c>
      <c r="L30" s="60">
        <f>VLOOKUP($A30,'Return Data'!$B$7:$R$2292,17,0)</f>
        <v>20.656400000000001</v>
      </c>
      <c r="M30" s="61">
        <f t="shared" si="4"/>
        <v>7</v>
      </c>
      <c r="N30" s="60">
        <f>VLOOKUP($A30,'Return Data'!$B$7:$R$2292,14,0)</f>
        <v>15.9284</v>
      </c>
      <c r="O30" s="61">
        <f t="shared" si="5"/>
        <v>7</v>
      </c>
      <c r="P30" s="60">
        <f>VLOOKUP($A30,'Return Data'!$B$7:$R$2292,15,0)</f>
        <v>11.2845</v>
      </c>
      <c r="Q30" s="61">
        <f t="shared" si="8"/>
        <v>11</v>
      </c>
      <c r="R30" s="60">
        <f>VLOOKUP($A30,'Return Data'!$B$7:$R$2292,16,0)</f>
        <v>11.687900000000001</v>
      </c>
      <c r="S30" s="62">
        <f t="shared" si="7"/>
        <v>20</v>
      </c>
    </row>
    <row r="31" spans="1:19" x14ac:dyDescent="0.3">
      <c r="A31" s="58" t="s">
        <v>943</v>
      </c>
      <c r="B31" s="59">
        <f>VLOOKUP($A31,'Return Data'!$B$7:$R$2292,3,0)</f>
        <v>44882</v>
      </c>
      <c r="C31" s="60">
        <f>VLOOKUP($A31,'Return Data'!$B$7:$R$2292,4,0)</f>
        <v>758.522113987132</v>
      </c>
      <c r="D31" s="60">
        <f>VLOOKUP($A31,'Return Data'!$B$7:$R$2292,10,0)</f>
        <v>2.4906999999999999</v>
      </c>
      <c r="E31" s="61">
        <f t="shared" si="0"/>
        <v>7</v>
      </c>
      <c r="F31" s="60">
        <f>VLOOKUP($A31,'Return Data'!$B$7:$R$2292,11,0)</f>
        <v>12.231400000000001</v>
      </c>
      <c r="G31" s="61">
        <f t="shared" si="1"/>
        <v>17</v>
      </c>
      <c r="H31" s="60">
        <f>VLOOKUP($A31,'Return Data'!$B$7:$R$2292,12,0)</f>
        <v>5.3533999999999997</v>
      </c>
      <c r="I31" s="61">
        <f t="shared" si="2"/>
        <v>14</v>
      </c>
      <c r="J31" s="60">
        <f>VLOOKUP($A31,'Return Data'!$B$7:$R$2292,13,0)</f>
        <v>1.2811999999999999</v>
      </c>
      <c r="K31" s="61">
        <f t="shared" si="3"/>
        <v>9</v>
      </c>
      <c r="L31" s="60">
        <f>VLOOKUP($A31,'Return Data'!$B$7:$R$2292,17,0)</f>
        <v>22.002500000000001</v>
      </c>
      <c r="M31" s="61">
        <f t="shared" si="4"/>
        <v>4</v>
      </c>
      <c r="N31" s="60">
        <f>VLOOKUP($A31,'Return Data'!$B$7:$R$2292,14,0)</f>
        <v>14.7506</v>
      </c>
      <c r="O31" s="61">
        <f t="shared" si="5"/>
        <v>17</v>
      </c>
      <c r="P31" s="60">
        <f>VLOOKUP($A31,'Return Data'!$B$7:$R$2292,15,0)</f>
        <v>10.648</v>
      </c>
      <c r="Q31" s="61">
        <f t="shared" si="8"/>
        <v>14</v>
      </c>
      <c r="R31" s="60">
        <f>VLOOKUP($A31,'Return Data'!$B$7:$R$2292,16,0)</f>
        <v>19.284400000000002</v>
      </c>
      <c r="S31" s="62">
        <f t="shared" si="7"/>
        <v>3</v>
      </c>
    </row>
    <row r="32" spans="1:19" x14ac:dyDescent="0.3">
      <c r="A32" s="58" t="s">
        <v>946</v>
      </c>
      <c r="B32" s="59">
        <f>VLOOKUP($A32,'Return Data'!$B$7:$R$2292,3,0)</f>
        <v>44882</v>
      </c>
      <c r="C32" s="60">
        <f>VLOOKUP($A32,'Return Data'!$B$7:$R$2292,4,0)</f>
        <v>146.30666666666701</v>
      </c>
      <c r="D32" s="60">
        <f>VLOOKUP($A32,'Return Data'!$B$7:$R$2292,10,0)</f>
        <v>1.4328000000000001</v>
      </c>
      <c r="E32" s="61">
        <f t="shared" si="0"/>
        <v>16</v>
      </c>
      <c r="F32" s="60">
        <f>VLOOKUP($A32,'Return Data'!$B$7:$R$2292,11,0)</f>
        <v>13.3691</v>
      </c>
      <c r="G32" s="61">
        <f t="shared" si="1"/>
        <v>10</v>
      </c>
      <c r="H32" s="60">
        <f>VLOOKUP($A32,'Return Data'!$B$7:$R$2292,12,0)</f>
        <v>9.2711000000000006</v>
      </c>
      <c r="I32" s="61">
        <f t="shared" si="2"/>
        <v>3</v>
      </c>
      <c r="J32" s="60">
        <f>VLOOKUP($A32,'Return Data'!$B$7:$R$2292,13,0)</f>
        <v>3.9701</v>
      </c>
      <c r="K32" s="61">
        <f t="shared" si="3"/>
        <v>4</v>
      </c>
      <c r="L32" s="60">
        <f>VLOOKUP($A32,'Return Data'!$B$7:$R$2292,17,0)</f>
        <v>17.832899999999999</v>
      </c>
      <c r="M32" s="61">
        <f t="shared" si="4"/>
        <v>18</v>
      </c>
      <c r="N32" s="60">
        <f>VLOOKUP($A32,'Return Data'!$B$7:$R$2292,14,0)</f>
        <v>12.7843</v>
      </c>
      <c r="O32" s="61">
        <f t="shared" si="5"/>
        <v>22</v>
      </c>
      <c r="P32" s="60">
        <f>VLOOKUP($A32,'Return Data'!$B$7:$R$2292,15,0)</f>
        <v>8.3488000000000007</v>
      </c>
      <c r="Q32" s="61">
        <f t="shared" si="8"/>
        <v>26</v>
      </c>
      <c r="R32" s="60">
        <f>VLOOKUP($A32,'Return Data'!$B$7:$R$2292,16,0)</f>
        <v>10.1568</v>
      </c>
      <c r="S32" s="62">
        <f t="shared" si="7"/>
        <v>24</v>
      </c>
    </row>
    <row r="33" spans="1:19" x14ac:dyDescent="0.3">
      <c r="A33" s="58" t="s">
        <v>948</v>
      </c>
      <c r="B33" s="59">
        <f>VLOOKUP($A33,'Return Data'!$B$7:$R$2292,3,0)</f>
        <v>44882</v>
      </c>
      <c r="C33" s="60">
        <f>VLOOKUP($A33,'Return Data'!$B$7:$R$2292,4,0)</f>
        <v>16.91</v>
      </c>
      <c r="D33" s="60">
        <f>VLOOKUP($A33,'Return Data'!$B$7:$R$2292,10,0)</f>
        <v>1.0155000000000001</v>
      </c>
      <c r="E33" s="61">
        <f t="shared" si="0"/>
        <v>19</v>
      </c>
      <c r="F33" s="60">
        <f>VLOOKUP($A33,'Return Data'!$B$7:$R$2292,11,0)</f>
        <v>11.8386</v>
      </c>
      <c r="G33" s="61">
        <f t="shared" si="1"/>
        <v>21</v>
      </c>
      <c r="H33" s="60">
        <f>VLOOKUP($A33,'Return Data'!$B$7:$R$2292,12,0)</f>
        <v>3.8698000000000001</v>
      </c>
      <c r="I33" s="61">
        <f t="shared" si="2"/>
        <v>19</v>
      </c>
      <c r="J33" s="60">
        <f>VLOOKUP($A33,'Return Data'!$B$7:$R$2292,13,0)</f>
        <v>-2.8719000000000001</v>
      </c>
      <c r="K33" s="61">
        <f t="shared" si="3"/>
        <v>22</v>
      </c>
      <c r="L33" s="60">
        <f>VLOOKUP($A33,'Return Data'!$B$7:$R$2292,17,0)</f>
        <v>18.363600000000002</v>
      </c>
      <c r="M33" s="61">
        <f t="shared" si="4"/>
        <v>15</v>
      </c>
      <c r="N33" s="60">
        <f>VLOOKUP($A33,'Return Data'!$B$7:$R$2292,14,0)</f>
        <v>14.8142</v>
      </c>
      <c r="O33" s="61">
        <f t="shared" si="5"/>
        <v>16</v>
      </c>
      <c r="P33" s="60">
        <f>VLOOKUP($A33,'Return Data'!$B$7:$R$2292,15,0)</f>
        <v>9.9938000000000002</v>
      </c>
      <c r="Q33" s="61">
        <f t="shared" si="8"/>
        <v>21</v>
      </c>
      <c r="R33" s="60">
        <f>VLOOKUP($A33,'Return Data'!$B$7:$R$2292,16,0)</f>
        <v>9.9779999999999998</v>
      </c>
      <c r="S33" s="62">
        <f t="shared" si="7"/>
        <v>25</v>
      </c>
    </row>
    <row r="34" spans="1:19" x14ac:dyDescent="0.3">
      <c r="A34" s="58" t="s">
        <v>1775</v>
      </c>
      <c r="B34" s="59">
        <f>VLOOKUP($A34,'Return Data'!$B$7:$R$2292,3,0)</f>
        <v>44882</v>
      </c>
      <c r="C34" s="60">
        <f>VLOOKUP($A34,'Return Data'!$B$7:$R$2292,4,0)</f>
        <v>198.56299999999999</v>
      </c>
      <c r="D34" s="60">
        <f>VLOOKUP($A34,'Return Data'!$B$7:$R$2292,10,0)</f>
        <v>0.95209999999999995</v>
      </c>
      <c r="E34" s="61">
        <f t="shared" si="0"/>
        <v>20</v>
      </c>
      <c r="F34" s="60">
        <f>VLOOKUP($A34,'Return Data'!$B$7:$R$2292,11,0)</f>
        <v>11.2165</v>
      </c>
      <c r="G34" s="61">
        <f t="shared" si="1"/>
        <v>22</v>
      </c>
      <c r="H34" s="60">
        <f>VLOOKUP($A34,'Return Data'!$B$7:$R$2292,12,0)</f>
        <v>3.0617999999999999</v>
      </c>
      <c r="I34" s="61">
        <f t="shared" si="2"/>
        <v>22</v>
      </c>
      <c r="J34" s="60">
        <f>VLOOKUP($A34,'Return Data'!$B$7:$R$2292,13,0)</f>
        <v>-2.7923</v>
      </c>
      <c r="K34" s="61">
        <f t="shared" si="3"/>
        <v>21</v>
      </c>
      <c r="L34" s="60">
        <f>VLOOKUP($A34,'Return Data'!$B$7:$R$2292,17,0)</f>
        <v>18.691500000000001</v>
      </c>
      <c r="M34" s="61">
        <f t="shared" si="4"/>
        <v>10</v>
      </c>
      <c r="N34" s="60">
        <f>VLOOKUP($A34,'Return Data'!$B$7:$R$2292,14,0)</f>
        <v>16.440300000000001</v>
      </c>
      <c r="O34" s="61">
        <f t="shared" si="5"/>
        <v>5</v>
      </c>
      <c r="P34" s="60">
        <f>VLOOKUP($A34,'Return Data'!$B$7:$R$2292,15,0)</f>
        <v>11.977600000000001</v>
      </c>
      <c r="Q34" s="61">
        <f t="shared" si="8"/>
        <v>6</v>
      </c>
      <c r="R34" s="60">
        <f>VLOOKUP($A34,'Return Data'!$B$7:$R$2292,16,0)</f>
        <v>13.2516</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1.510259259259259</v>
      </c>
      <c r="E36" s="69"/>
      <c r="F36" s="70">
        <f>AVERAGE(F8:F34)</f>
        <v>12.705559259259259</v>
      </c>
      <c r="G36" s="69"/>
      <c r="H36" s="70">
        <f>AVERAGE(H8:H34)</f>
        <v>5.0001888888888892</v>
      </c>
      <c r="I36" s="69"/>
      <c r="J36" s="70">
        <f>AVERAGE(J8:J34)</f>
        <v>4.2574074074074097E-2</v>
      </c>
      <c r="K36" s="69"/>
      <c r="L36" s="70">
        <f>AVERAGE(L8:L34)</f>
        <v>18.745237037037036</v>
      </c>
      <c r="M36" s="69"/>
      <c r="N36" s="70">
        <f>AVERAGE(N8:N34)</f>
        <v>14.62577037037037</v>
      </c>
      <c r="O36" s="69"/>
      <c r="P36" s="70">
        <f>AVERAGE(P8:P34)</f>
        <v>10.842061538461538</v>
      </c>
      <c r="Q36" s="69"/>
      <c r="R36" s="70">
        <f>AVERAGE(R8:R34)</f>
        <v>14.186296296296298</v>
      </c>
      <c r="S36" s="71"/>
    </row>
    <row r="37" spans="1:19" x14ac:dyDescent="0.3">
      <c r="A37" s="68" t="s">
        <v>28</v>
      </c>
      <c r="B37" s="69"/>
      <c r="C37" s="69"/>
      <c r="D37" s="70">
        <f>MIN(D8:D34)</f>
        <v>-0.84560000000000002</v>
      </c>
      <c r="E37" s="69"/>
      <c r="F37" s="70">
        <f>MIN(F8:F34)</f>
        <v>9.8956</v>
      </c>
      <c r="G37" s="69"/>
      <c r="H37" s="70">
        <f>MIN(H8:H34)</f>
        <v>-0.35780000000000001</v>
      </c>
      <c r="I37" s="69"/>
      <c r="J37" s="70">
        <f>MIN(J8:J34)</f>
        <v>-7.3018999999999998</v>
      </c>
      <c r="K37" s="69"/>
      <c r="L37" s="70">
        <f>MIN(L8:L34)</f>
        <v>12.624700000000001</v>
      </c>
      <c r="M37" s="69"/>
      <c r="N37" s="70">
        <f>MIN(N8:N34)</f>
        <v>10.482200000000001</v>
      </c>
      <c r="O37" s="69"/>
      <c r="P37" s="70">
        <f>MIN(P8:P34)</f>
        <v>8.3488000000000007</v>
      </c>
      <c r="Q37" s="69"/>
      <c r="R37" s="70">
        <f>MIN(R8:R34)</f>
        <v>8.7958999999999996</v>
      </c>
      <c r="S37" s="71"/>
    </row>
    <row r="38" spans="1:19" ht="15" thickBot="1" x14ac:dyDescent="0.35">
      <c r="A38" s="72" t="s">
        <v>29</v>
      </c>
      <c r="B38" s="73"/>
      <c r="C38" s="73"/>
      <c r="D38" s="74">
        <f>MAX(D8:D34)</f>
        <v>3.0592999999999999</v>
      </c>
      <c r="E38" s="73"/>
      <c r="F38" s="74">
        <f>MAX(F8:F34)</f>
        <v>17.073799999999999</v>
      </c>
      <c r="G38" s="73"/>
      <c r="H38" s="74">
        <f>MAX(H8:H34)</f>
        <v>11.5395</v>
      </c>
      <c r="I38" s="73"/>
      <c r="J38" s="74">
        <f>MAX(J8:J34)</f>
        <v>7.8536000000000001</v>
      </c>
      <c r="K38" s="73"/>
      <c r="L38" s="74">
        <f>MAX(L8:L34)</f>
        <v>27.752800000000001</v>
      </c>
      <c r="M38" s="73"/>
      <c r="N38" s="74">
        <f>MAX(N8:N34)</f>
        <v>17.2941</v>
      </c>
      <c r="O38" s="73"/>
      <c r="P38" s="74">
        <f>MAX(P8:P34)</f>
        <v>13.911799999999999</v>
      </c>
      <c r="Q38" s="73"/>
      <c r="R38" s="74">
        <f>MAX(R8:R34)</f>
        <v>19.3552</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44882</v>
      </c>
      <c r="C8" s="60">
        <f>VLOOKUP($A8,'Return Data'!$B$7:$R$2292,4,0)</f>
        <v>39.9604</v>
      </c>
      <c r="D8" s="60">
        <f>VLOOKUP($A8,'Return Data'!$B$7:$R$2292,9,0)</f>
        <v>10.412699999999999</v>
      </c>
      <c r="E8" s="61">
        <f t="shared" ref="E8:E33" si="0">RANK(D8,D$8:D$33,0)</f>
        <v>14</v>
      </c>
      <c r="F8" s="60">
        <f>VLOOKUP($A8,'Return Data'!$B$7:$R$2292,10,0)</f>
        <v>4.7178000000000004</v>
      </c>
      <c r="G8" s="61">
        <f t="shared" ref="G8:G33" si="1">RANK(F8,F$8:F$33,0)</f>
        <v>12</v>
      </c>
      <c r="H8" s="60">
        <f>VLOOKUP($A8,'Return Data'!$B$7:$R$2292,11,0)</f>
        <v>12.2827</v>
      </c>
      <c r="I8" s="61">
        <f t="shared" ref="I8:I33" si="2">RANK(H8,H$8:H$33,0)</f>
        <v>1</v>
      </c>
      <c r="J8" s="60">
        <f>VLOOKUP($A8,'Return Data'!$B$7:$R$2292,12,0)</f>
        <v>7.3201999999999998</v>
      </c>
      <c r="K8" s="61">
        <f t="shared" ref="K8:K33" si="3">RANK(J8,J$8:J$33,0)</f>
        <v>2</v>
      </c>
      <c r="L8" s="60">
        <f>VLOOKUP($A8,'Return Data'!$B$7:$R$2292,13,0)</f>
        <v>6.2915000000000001</v>
      </c>
      <c r="M8" s="61">
        <f t="shared" ref="M8:M33" si="4">RANK(L8,L$8:L$33,0)</f>
        <v>2</v>
      </c>
      <c r="N8" s="60">
        <f>VLOOKUP($A8,'Return Data'!$B$7:$R$2292,17,0)</f>
        <v>6.2495000000000003</v>
      </c>
      <c r="O8" s="61">
        <f t="shared" ref="O8:O31" si="5">RANK(N8,N$8:N$33,0)</f>
        <v>2</v>
      </c>
      <c r="P8" s="60">
        <f>VLOOKUP($A8,'Return Data'!$B$7:$R$2292,14,0)</f>
        <v>5.6841999999999997</v>
      </c>
      <c r="Q8" s="61">
        <f>RANK(P8,P$8:P$33,0)</f>
        <v>14</v>
      </c>
      <c r="R8" s="60">
        <f>VLOOKUP($A8,'Return Data'!$B$7:$R$2292,16,0)</f>
        <v>7.5682</v>
      </c>
      <c r="S8" s="62">
        <f t="shared" ref="S8:S33" si="6">RANK(R8,R$8:R$33,0)</f>
        <v>16</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23</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44882</v>
      </c>
      <c r="C10" s="60">
        <f>VLOOKUP($A10,'Return Data'!$B$7:$R$2292,4,0)</f>
        <v>26.444199999999999</v>
      </c>
      <c r="D10" s="60">
        <f>VLOOKUP($A10,'Return Data'!$B$7:$R$2292,9,0)</f>
        <v>18.8367</v>
      </c>
      <c r="E10" s="61">
        <f t="shared" si="0"/>
        <v>1</v>
      </c>
      <c r="F10" s="60">
        <f>VLOOKUP($A10,'Return Data'!$B$7:$R$2292,10,0)</f>
        <v>5.5557999999999996</v>
      </c>
      <c r="G10" s="61">
        <f t="shared" si="1"/>
        <v>7</v>
      </c>
      <c r="H10" s="60">
        <f>VLOOKUP($A10,'Return Data'!$B$7:$R$2292,11,0)</f>
        <v>8.0957000000000008</v>
      </c>
      <c r="I10" s="61">
        <f t="shared" si="2"/>
        <v>5</v>
      </c>
      <c r="J10" s="60">
        <f>VLOOKUP($A10,'Return Data'!$B$7:$R$2292,12,0)</f>
        <v>2.3386</v>
      </c>
      <c r="K10" s="61">
        <f t="shared" si="3"/>
        <v>16</v>
      </c>
      <c r="L10" s="60">
        <f>VLOOKUP($A10,'Return Data'!$B$7:$R$2292,13,0)</f>
        <v>2.3077000000000001</v>
      </c>
      <c r="M10" s="61">
        <f t="shared" si="4"/>
        <v>16</v>
      </c>
      <c r="N10" s="60">
        <f>VLOOKUP($A10,'Return Data'!$B$7:$R$2292,17,0)</f>
        <v>3.3163</v>
      </c>
      <c r="O10" s="61">
        <f t="shared" si="5"/>
        <v>14</v>
      </c>
      <c r="P10" s="60">
        <f>VLOOKUP($A10,'Return Data'!$B$7:$R$2292,14,0)</f>
        <v>6.6405000000000003</v>
      </c>
      <c r="Q10" s="61">
        <f t="shared" ref="Q10:Q31" si="7">RANK(P10,P$8:P$33,0)</f>
        <v>4</v>
      </c>
      <c r="R10" s="60">
        <f>VLOOKUP($A10,'Return Data'!$B$7:$R$2292,16,0)</f>
        <v>8.6449999999999996</v>
      </c>
      <c r="S10" s="62">
        <f t="shared" si="6"/>
        <v>3</v>
      </c>
    </row>
    <row r="11" spans="1:19" x14ac:dyDescent="0.3">
      <c r="A11" s="77" t="s">
        <v>1962</v>
      </c>
      <c r="B11" s="59">
        <f>VLOOKUP($A11,'Return Data'!$B$7:$R$2292,3,0)</f>
        <v>44882</v>
      </c>
      <c r="C11" s="60">
        <f>VLOOKUP($A11,'Return Data'!$B$7:$R$2292,4,0)</f>
        <v>41.028799999999997</v>
      </c>
      <c r="D11" s="60">
        <f>VLOOKUP($A11,'Return Data'!$B$7:$R$2292,9,0)</f>
        <v>11.056699999999999</v>
      </c>
      <c r="E11" s="61">
        <f t="shared" si="0"/>
        <v>12</v>
      </c>
      <c r="F11" s="60">
        <f>VLOOKUP($A11,'Return Data'!$B$7:$R$2292,10,0)</f>
        <v>7.4947999999999997</v>
      </c>
      <c r="G11" s="61">
        <f t="shared" si="1"/>
        <v>4</v>
      </c>
      <c r="H11" s="60">
        <f>VLOOKUP($A11,'Return Data'!$B$7:$R$2292,11,0)</f>
        <v>8.1900999999999993</v>
      </c>
      <c r="I11" s="61">
        <f t="shared" si="2"/>
        <v>3</v>
      </c>
      <c r="J11" s="60">
        <f>VLOOKUP($A11,'Return Data'!$B$7:$R$2292,12,0)</f>
        <v>4.0641999999999996</v>
      </c>
      <c r="K11" s="61">
        <f t="shared" si="3"/>
        <v>7</v>
      </c>
      <c r="L11" s="60">
        <f>VLOOKUP($A11,'Return Data'!$B$7:$R$2292,13,0)</f>
        <v>4.0925000000000002</v>
      </c>
      <c r="M11" s="61">
        <f t="shared" si="4"/>
        <v>6</v>
      </c>
      <c r="N11" s="60">
        <f>VLOOKUP($A11,'Return Data'!$B$7:$R$2292,17,0)</f>
        <v>3.5606</v>
      </c>
      <c r="O11" s="61">
        <f t="shared" si="5"/>
        <v>12</v>
      </c>
      <c r="P11" s="60">
        <f>VLOOKUP($A11,'Return Data'!$B$7:$R$2292,14,0)</f>
        <v>5.7298</v>
      </c>
      <c r="Q11" s="61">
        <f t="shared" si="7"/>
        <v>13</v>
      </c>
      <c r="R11" s="60">
        <f>VLOOKUP($A11,'Return Data'!$B$7:$R$2292,16,0)</f>
        <v>7.9939999999999998</v>
      </c>
      <c r="S11" s="62">
        <f t="shared" si="6"/>
        <v>9</v>
      </c>
    </row>
    <row r="12" spans="1:19" x14ac:dyDescent="0.3">
      <c r="A12" s="77" t="s">
        <v>58</v>
      </c>
      <c r="B12" s="59">
        <f>VLOOKUP($A12,'Return Data'!$B$7:$R$2292,3,0)</f>
        <v>44882</v>
      </c>
      <c r="C12" s="60">
        <f>VLOOKUP($A12,'Return Data'!$B$7:$R$2292,4,0)</f>
        <v>26.5642</v>
      </c>
      <c r="D12" s="60">
        <f>VLOOKUP($A12,'Return Data'!$B$7:$R$2292,9,0)</f>
        <v>11.886699999999999</v>
      </c>
      <c r="E12" s="61">
        <f t="shared" si="0"/>
        <v>9</v>
      </c>
      <c r="F12" s="60">
        <f>VLOOKUP($A12,'Return Data'!$B$7:$R$2292,10,0)</f>
        <v>4.0053000000000001</v>
      </c>
      <c r="G12" s="61">
        <f t="shared" si="1"/>
        <v>15</v>
      </c>
      <c r="H12" s="60">
        <f>VLOOKUP($A12,'Return Data'!$B$7:$R$2292,11,0)</f>
        <v>6.5373000000000001</v>
      </c>
      <c r="I12" s="61">
        <f t="shared" si="2"/>
        <v>11</v>
      </c>
      <c r="J12" s="60">
        <f>VLOOKUP($A12,'Return Data'!$B$7:$R$2292,12,0)</f>
        <v>3.3874</v>
      </c>
      <c r="K12" s="61">
        <f t="shared" si="3"/>
        <v>11</v>
      </c>
      <c r="L12" s="60">
        <f>VLOOKUP($A12,'Return Data'!$B$7:$R$2292,13,0)</f>
        <v>3.2056</v>
      </c>
      <c r="M12" s="61">
        <f t="shared" si="4"/>
        <v>9</v>
      </c>
      <c r="N12" s="60">
        <f>VLOOKUP($A12,'Return Data'!$B$7:$R$2292,17,0)</f>
        <v>2.9058999999999999</v>
      </c>
      <c r="O12" s="61">
        <f t="shared" si="5"/>
        <v>15</v>
      </c>
      <c r="P12" s="60">
        <f>VLOOKUP($A12,'Return Data'!$B$7:$R$2292,14,0)</f>
        <v>5.2705000000000002</v>
      </c>
      <c r="Q12" s="61">
        <f t="shared" si="7"/>
        <v>19</v>
      </c>
      <c r="R12" s="60">
        <f>VLOOKUP($A12,'Return Data'!$B$7:$R$2292,16,0)</f>
        <v>7.8703000000000003</v>
      </c>
      <c r="S12" s="62">
        <f t="shared" si="6"/>
        <v>11</v>
      </c>
    </row>
    <row r="13" spans="1:19" x14ac:dyDescent="0.3">
      <c r="A13" s="77" t="s">
        <v>59</v>
      </c>
      <c r="B13" s="59">
        <f>VLOOKUP($A13,'Return Data'!$B$7:$R$2292,3,0)</f>
        <v>44882</v>
      </c>
      <c r="C13" s="60">
        <f>VLOOKUP($A13,'Return Data'!$B$7:$R$2292,4,0)</f>
        <v>2851.9868999999999</v>
      </c>
      <c r="D13" s="60">
        <f>VLOOKUP($A13,'Return Data'!$B$7:$R$2292,9,0)</f>
        <v>6.7009999999999996</v>
      </c>
      <c r="E13" s="61">
        <f t="shared" si="0"/>
        <v>21</v>
      </c>
      <c r="F13" s="60">
        <f>VLOOKUP($A13,'Return Data'!$B$7:$R$2292,10,0)</f>
        <v>2.7290999999999999</v>
      </c>
      <c r="G13" s="61">
        <f t="shared" si="1"/>
        <v>21</v>
      </c>
      <c r="H13" s="60">
        <f>VLOOKUP($A13,'Return Data'!$B$7:$R$2292,11,0)</f>
        <v>3.5947</v>
      </c>
      <c r="I13" s="61">
        <f t="shared" si="2"/>
        <v>22</v>
      </c>
      <c r="J13" s="60">
        <f>VLOOKUP($A13,'Return Data'!$B$7:$R$2292,12,0)</f>
        <v>1.6578999999999999</v>
      </c>
      <c r="K13" s="61">
        <f t="shared" si="3"/>
        <v>18</v>
      </c>
      <c r="L13" s="60">
        <f>VLOOKUP($A13,'Return Data'!$B$7:$R$2292,13,0)</f>
        <v>1.7542</v>
      </c>
      <c r="M13" s="61">
        <f t="shared" si="4"/>
        <v>19</v>
      </c>
      <c r="N13" s="60">
        <f>VLOOKUP($A13,'Return Data'!$B$7:$R$2292,17,0)</f>
        <v>2.6638000000000002</v>
      </c>
      <c r="O13" s="61">
        <f t="shared" si="5"/>
        <v>19</v>
      </c>
      <c r="P13" s="60">
        <f>VLOOKUP($A13,'Return Data'!$B$7:$R$2292,14,0)</f>
        <v>6.0898000000000003</v>
      </c>
      <c r="Q13" s="61">
        <f t="shared" si="7"/>
        <v>10</v>
      </c>
      <c r="R13" s="60">
        <f>VLOOKUP($A13,'Return Data'!$B$7:$R$2292,16,0)</f>
        <v>7.9907000000000004</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44882</v>
      </c>
      <c r="C15" s="60">
        <f>VLOOKUP($A15,'Return Data'!$B$7:$R$2292,4,0)</f>
        <v>80.007599999999996</v>
      </c>
      <c r="D15" s="60">
        <f>VLOOKUP($A15,'Return Data'!$B$7:$R$2292,9,0)</f>
        <v>9.7606999999999999</v>
      </c>
      <c r="E15" s="61">
        <f t="shared" si="0"/>
        <v>16</v>
      </c>
      <c r="F15" s="60">
        <f>VLOOKUP($A15,'Return Data'!$B$7:$R$2292,10,0)</f>
        <v>5.8996000000000004</v>
      </c>
      <c r="G15" s="61">
        <f t="shared" si="1"/>
        <v>5</v>
      </c>
      <c r="H15" s="60">
        <f>VLOOKUP($A15,'Return Data'!$B$7:$R$2292,11,0)</f>
        <v>6.3025000000000002</v>
      </c>
      <c r="I15" s="61">
        <f t="shared" si="2"/>
        <v>12</v>
      </c>
      <c r="J15" s="60">
        <f>VLOOKUP($A15,'Return Data'!$B$7:$R$2292,12,0)</f>
        <v>3.2275999999999998</v>
      </c>
      <c r="K15" s="61">
        <f t="shared" si="3"/>
        <v>13</v>
      </c>
      <c r="L15" s="60">
        <f>VLOOKUP($A15,'Return Data'!$B$7:$R$2292,13,0)</f>
        <v>2.3433000000000002</v>
      </c>
      <c r="M15" s="61">
        <f t="shared" si="4"/>
        <v>15</v>
      </c>
      <c r="N15" s="60">
        <f>VLOOKUP($A15,'Return Data'!$B$7:$R$2292,17,0)</f>
        <v>5.6936999999999998</v>
      </c>
      <c r="O15" s="61">
        <f t="shared" si="5"/>
        <v>3</v>
      </c>
      <c r="P15" s="60">
        <f>VLOOKUP($A15,'Return Data'!$B$7:$R$2292,14,0)</f>
        <v>6.9749999999999996</v>
      </c>
      <c r="Q15" s="61">
        <f t="shared" si="7"/>
        <v>3</v>
      </c>
      <c r="R15" s="60">
        <f>VLOOKUP($A15,'Return Data'!$B$7:$R$2292,16,0)</f>
        <v>7.6906999999999996</v>
      </c>
      <c r="S15" s="62">
        <f t="shared" si="6"/>
        <v>14</v>
      </c>
    </row>
    <row r="16" spans="1:19" x14ac:dyDescent="0.3">
      <c r="A16" s="77" t="s">
        <v>63</v>
      </c>
      <c r="B16" s="59">
        <f>VLOOKUP($A16,'Return Data'!$B$7:$R$2292,3,0)</f>
        <v>44882</v>
      </c>
      <c r="C16" s="60">
        <f>VLOOKUP($A16,'Return Data'!$B$7:$R$2292,4,0)</f>
        <v>31.3446</v>
      </c>
      <c r="D16" s="60">
        <f>VLOOKUP($A16,'Return Data'!$B$7:$R$2292,9,0)</f>
        <v>11.2517</v>
      </c>
      <c r="E16" s="61">
        <f t="shared" si="0"/>
        <v>11</v>
      </c>
      <c r="F16" s="60">
        <f>VLOOKUP($A16,'Return Data'!$B$7:$R$2292,10,0)</f>
        <v>3.0354999999999999</v>
      </c>
      <c r="G16" s="61">
        <f t="shared" si="1"/>
        <v>18</v>
      </c>
      <c r="H16" s="60">
        <f>VLOOKUP($A16,'Return Data'!$B$7:$R$2292,11,0)</f>
        <v>5.8548</v>
      </c>
      <c r="I16" s="61">
        <f t="shared" si="2"/>
        <v>14</v>
      </c>
      <c r="J16" s="60">
        <f>VLOOKUP($A16,'Return Data'!$B$7:$R$2292,12,0)</f>
        <v>1.4679</v>
      </c>
      <c r="K16" s="61">
        <f t="shared" si="3"/>
        <v>19</v>
      </c>
      <c r="L16" s="60">
        <f>VLOOKUP($A16,'Return Data'!$B$7:$R$2292,13,0)</f>
        <v>1.4457</v>
      </c>
      <c r="M16" s="61">
        <f t="shared" si="4"/>
        <v>21</v>
      </c>
      <c r="N16" s="60">
        <f>VLOOKUP($A16,'Return Data'!$B$7:$R$2292,17,0)</f>
        <v>2.3016000000000001</v>
      </c>
      <c r="O16" s="61">
        <f t="shared" si="5"/>
        <v>21</v>
      </c>
      <c r="P16" s="60">
        <f>VLOOKUP($A16,'Return Data'!$B$7:$R$2292,14,0)</f>
        <v>4.5857999999999999</v>
      </c>
      <c r="Q16" s="61">
        <f t="shared" si="7"/>
        <v>21</v>
      </c>
      <c r="R16" s="60">
        <f>VLOOKUP($A16,'Return Data'!$B$7:$R$2292,16,0)</f>
        <v>6.9912000000000001</v>
      </c>
      <c r="S16" s="62">
        <f t="shared" si="6"/>
        <v>18</v>
      </c>
    </row>
    <row r="17" spans="1:19" x14ac:dyDescent="0.3">
      <c r="A17" s="77" t="s">
        <v>64</v>
      </c>
      <c r="B17" s="59">
        <f>VLOOKUP($A17,'Return Data'!$B$7:$R$2292,3,0)</f>
        <v>44882</v>
      </c>
      <c r="C17" s="60">
        <f>VLOOKUP($A17,'Return Data'!$B$7:$R$2292,4,0)</f>
        <v>31.994800000000001</v>
      </c>
      <c r="D17" s="60">
        <f>VLOOKUP($A17,'Return Data'!$B$7:$R$2292,9,0)</f>
        <v>10.9346</v>
      </c>
      <c r="E17" s="61">
        <f t="shared" si="0"/>
        <v>13</v>
      </c>
      <c r="F17" s="60">
        <f>VLOOKUP($A17,'Return Data'!$B$7:$R$2292,10,0)</f>
        <v>8.1832999999999991</v>
      </c>
      <c r="G17" s="61">
        <f t="shared" si="1"/>
        <v>2</v>
      </c>
      <c r="H17" s="60">
        <f>VLOOKUP($A17,'Return Data'!$B$7:$R$2292,11,0)</f>
        <v>9.4413</v>
      </c>
      <c r="I17" s="61">
        <f t="shared" si="2"/>
        <v>2</v>
      </c>
      <c r="J17" s="60">
        <f>VLOOKUP($A17,'Return Data'!$B$7:$R$2292,12,0)</f>
        <v>5.7496999999999998</v>
      </c>
      <c r="K17" s="61">
        <f t="shared" si="3"/>
        <v>3</v>
      </c>
      <c r="L17" s="60">
        <f>VLOOKUP($A17,'Return Data'!$B$7:$R$2292,13,0)</f>
        <v>4.7797000000000001</v>
      </c>
      <c r="M17" s="61">
        <f t="shared" si="4"/>
        <v>3</v>
      </c>
      <c r="N17" s="60">
        <f>VLOOKUP($A17,'Return Data'!$B$7:$R$2292,17,0)</f>
        <v>5.3381999999999996</v>
      </c>
      <c r="O17" s="61">
        <f t="shared" si="5"/>
        <v>4</v>
      </c>
      <c r="P17" s="60">
        <f>VLOOKUP($A17,'Return Data'!$B$7:$R$2292,14,0)</f>
        <v>7.9028</v>
      </c>
      <c r="Q17" s="61">
        <f t="shared" si="7"/>
        <v>2</v>
      </c>
      <c r="R17" s="60">
        <f>VLOOKUP($A17,'Return Data'!$B$7:$R$2292,16,0)</f>
        <v>9.9559999999999995</v>
      </c>
      <c r="S17" s="62">
        <f t="shared" si="6"/>
        <v>1</v>
      </c>
    </row>
    <row r="18" spans="1:19" x14ac:dyDescent="0.3">
      <c r="A18" s="77" t="s">
        <v>65</v>
      </c>
      <c r="B18" s="59">
        <f>VLOOKUP($A18,'Return Data'!$B$7:$R$2292,3,0)</f>
        <v>44882</v>
      </c>
      <c r="C18" s="60">
        <f>VLOOKUP($A18,'Return Data'!$B$7:$R$2292,4,0)</f>
        <v>19.844999999999999</v>
      </c>
      <c r="D18" s="60">
        <f>VLOOKUP($A18,'Return Data'!$B$7:$R$2292,9,0)</f>
        <v>13.174799999999999</v>
      </c>
      <c r="E18" s="61">
        <f t="shared" si="0"/>
        <v>5</v>
      </c>
      <c r="F18" s="60">
        <f>VLOOKUP($A18,'Return Data'!$B$7:$R$2292,10,0)</f>
        <v>5.6593</v>
      </c>
      <c r="G18" s="61">
        <f t="shared" si="1"/>
        <v>6</v>
      </c>
      <c r="H18" s="60">
        <f>VLOOKUP($A18,'Return Data'!$B$7:$R$2292,11,0)</f>
        <v>7.2637</v>
      </c>
      <c r="I18" s="61">
        <f t="shared" si="2"/>
        <v>7</v>
      </c>
      <c r="J18" s="60">
        <f>VLOOKUP($A18,'Return Data'!$B$7:$R$2292,12,0)</f>
        <v>3.6004999999999998</v>
      </c>
      <c r="K18" s="61">
        <f t="shared" si="3"/>
        <v>10</v>
      </c>
      <c r="L18" s="60">
        <f>VLOOKUP($A18,'Return Data'!$B$7:$R$2292,13,0)</f>
        <v>2.5221</v>
      </c>
      <c r="M18" s="61">
        <f t="shared" si="4"/>
        <v>14</v>
      </c>
      <c r="N18" s="60">
        <f>VLOOKUP($A18,'Return Data'!$B$7:$R$2292,17,0)</f>
        <v>4.5801999999999996</v>
      </c>
      <c r="O18" s="61">
        <f t="shared" si="5"/>
        <v>6</v>
      </c>
      <c r="P18" s="60">
        <f>VLOOKUP($A18,'Return Data'!$B$7:$R$2292,14,0)</f>
        <v>6.5801999999999996</v>
      </c>
      <c r="Q18" s="61">
        <f t="shared" si="7"/>
        <v>6</v>
      </c>
      <c r="R18" s="60">
        <f>VLOOKUP($A18,'Return Data'!$B$7:$R$2292,16,0)</f>
        <v>6.3095999999999997</v>
      </c>
      <c r="S18" s="62">
        <f t="shared" si="6"/>
        <v>21</v>
      </c>
    </row>
    <row r="19" spans="1:19" x14ac:dyDescent="0.3">
      <c r="A19" s="77" t="s">
        <v>66</v>
      </c>
      <c r="B19" s="59">
        <f>VLOOKUP($A19,'Return Data'!$B$7:$R$2292,3,0)</f>
        <v>44882</v>
      </c>
      <c r="C19" s="60">
        <f>VLOOKUP($A19,'Return Data'!$B$7:$R$2292,4,0)</f>
        <v>30.457000000000001</v>
      </c>
      <c r="D19" s="60">
        <f>VLOOKUP($A19,'Return Data'!$B$7:$R$2292,9,0)</f>
        <v>12.9168</v>
      </c>
      <c r="E19" s="61">
        <f t="shared" si="0"/>
        <v>7</v>
      </c>
      <c r="F19" s="60">
        <f>VLOOKUP($A19,'Return Data'!$B$7:$R$2292,10,0)</f>
        <v>2.3573</v>
      </c>
      <c r="G19" s="61">
        <f t="shared" si="1"/>
        <v>22</v>
      </c>
      <c r="H19" s="60">
        <f>VLOOKUP($A19,'Return Data'!$B$7:$R$2292,11,0)</f>
        <v>5.9394</v>
      </c>
      <c r="I19" s="61">
        <f t="shared" si="2"/>
        <v>13</v>
      </c>
      <c r="J19" s="60">
        <f>VLOOKUP($A19,'Return Data'!$B$7:$R$2292,12,0)</f>
        <v>0.77529999999999999</v>
      </c>
      <c r="K19" s="61">
        <f t="shared" si="3"/>
        <v>22</v>
      </c>
      <c r="L19" s="60">
        <f>VLOOKUP($A19,'Return Data'!$B$7:$R$2292,13,0)</f>
        <v>1.5379</v>
      </c>
      <c r="M19" s="61">
        <f t="shared" si="4"/>
        <v>20</v>
      </c>
      <c r="N19" s="60">
        <f>VLOOKUP($A19,'Return Data'!$B$7:$R$2292,17,0)</f>
        <v>2.5028000000000001</v>
      </c>
      <c r="O19" s="61">
        <f t="shared" si="5"/>
        <v>20</v>
      </c>
      <c r="P19" s="60">
        <f>VLOOKUP($A19,'Return Data'!$B$7:$R$2292,14,0)</f>
        <v>6.133</v>
      </c>
      <c r="Q19" s="61">
        <f t="shared" si="7"/>
        <v>9</v>
      </c>
      <c r="R19" s="60">
        <f>VLOOKUP($A19,'Return Data'!$B$7:$R$2292,16,0)</f>
        <v>8.4566999999999997</v>
      </c>
      <c r="S19" s="62">
        <f t="shared" si="6"/>
        <v>4</v>
      </c>
    </row>
    <row r="20" spans="1:19" x14ac:dyDescent="0.3">
      <c r="A20" s="77" t="s">
        <v>67</v>
      </c>
      <c r="B20" s="59">
        <f>VLOOKUP($A20,'Return Data'!$B$7:$R$2292,3,0)</f>
        <v>44882</v>
      </c>
      <c r="C20" s="60">
        <f>VLOOKUP($A20,'Return Data'!$B$7:$R$2292,4,0)</f>
        <v>19.1356</v>
      </c>
      <c r="D20" s="60">
        <f>VLOOKUP($A20,'Return Data'!$B$7:$R$2292,9,0)</f>
        <v>8.4466999999999999</v>
      </c>
      <c r="E20" s="61">
        <f t="shared" si="0"/>
        <v>18</v>
      </c>
      <c r="F20" s="60">
        <f>VLOOKUP($A20,'Return Data'!$B$7:$R$2292,10,0)</f>
        <v>3.0165999999999999</v>
      </c>
      <c r="G20" s="61">
        <f t="shared" si="1"/>
        <v>19</v>
      </c>
      <c r="H20" s="60">
        <f>VLOOKUP($A20,'Return Data'!$B$7:$R$2292,11,0)</f>
        <v>5.6760000000000002</v>
      </c>
      <c r="I20" s="61">
        <f t="shared" si="2"/>
        <v>16</v>
      </c>
      <c r="J20" s="60">
        <f>VLOOKUP($A20,'Return Data'!$B$7:$R$2292,12,0)</f>
        <v>2.7139000000000002</v>
      </c>
      <c r="K20" s="61">
        <f t="shared" si="3"/>
        <v>15</v>
      </c>
      <c r="L20" s="60">
        <f>VLOOKUP($A20,'Return Data'!$B$7:$R$2292,13,0)</f>
        <v>3.4346000000000001</v>
      </c>
      <c r="M20" s="61">
        <f t="shared" si="4"/>
        <v>8</v>
      </c>
      <c r="N20" s="60">
        <f>VLOOKUP($A20,'Return Data'!$B$7:$R$2292,17,0)</f>
        <v>5.0176999999999996</v>
      </c>
      <c r="O20" s="61">
        <f t="shared" si="5"/>
        <v>5</v>
      </c>
      <c r="P20" s="60">
        <f>VLOOKUP($A20,'Return Data'!$B$7:$R$2292,14,0)</f>
        <v>6.1364000000000001</v>
      </c>
      <c r="Q20" s="61">
        <f t="shared" si="7"/>
        <v>8</v>
      </c>
      <c r="R20" s="60">
        <f>VLOOKUP($A20,'Return Data'!$B$7:$R$2292,16,0)</f>
        <v>7.1435000000000004</v>
      </c>
      <c r="S20" s="62">
        <f t="shared" si="6"/>
        <v>17</v>
      </c>
    </row>
    <row r="21" spans="1:19" x14ac:dyDescent="0.3">
      <c r="A21" s="77" t="s">
        <v>68</v>
      </c>
      <c r="B21" s="59">
        <f>VLOOKUP($A21,'Return Data'!$B$7:$R$2292,3,0)</f>
        <v>44882</v>
      </c>
      <c r="C21" s="60">
        <f>VLOOKUP($A21,'Return Data'!$B$7:$R$2292,4,0)</f>
        <v>1273.1131</v>
      </c>
      <c r="D21" s="60">
        <f>VLOOKUP($A21,'Return Data'!$B$7:$R$2292,9,0)</f>
        <v>9.2687000000000008</v>
      </c>
      <c r="E21" s="61">
        <f t="shared" si="0"/>
        <v>17</v>
      </c>
      <c r="F21" s="60">
        <f>VLOOKUP($A21,'Return Data'!$B$7:$R$2292,10,0)</f>
        <v>4.7192999999999996</v>
      </c>
      <c r="G21" s="61">
        <f t="shared" si="1"/>
        <v>11</v>
      </c>
      <c r="H21" s="60">
        <f>VLOOKUP($A21,'Return Data'!$B$7:$R$2292,11,0)</f>
        <v>5.5110999999999999</v>
      </c>
      <c r="I21" s="61">
        <f t="shared" si="2"/>
        <v>18</v>
      </c>
      <c r="J21" s="60">
        <f>VLOOKUP($A21,'Return Data'!$B$7:$R$2292,12,0)</f>
        <v>2.7290999999999999</v>
      </c>
      <c r="K21" s="61">
        <f t="shared" si="3"/>
        <v>14</v>
      </c>
      <c r="L21" s="60">
        <f>VLOOKUP($A21,'Return Data'!$B$7:$R$2292,13,0)</f>
        <v>2.8776999999999999</v>
      </c>
      <c r="M21" s="61">
        <f t="shared" si="4"/>
        <v>13</v>
      </c>
      <c r="N21" s="60">
        <f>VLOOKUP($A21,'Return Data'!$B$7:$R$2292,17,0)</f>
        <v>3.4655999999999998</v>
      </c>
      <c r="O21" s="61">
        <f t="shared" si="5"/>
        <v>13</v>
      </c>
      <c r="P21" s="60">
        <f>VLOOKUP($A21,'Return Data'!$B$7:$R$2292,14,0)</f>
        <v>4.9282000000000004</v>
      </c>
      <c r="Q21" s="61">
        <f t="shared" si="7"/>
        <v>20</v>
      </c>
      <c r="R21" s="60">
        <f>VLOOKUP($A21,'Return Data'!$B$7:$R$2292,16,0)</f>
        <v>6.2935999999999996</v>
      </c>
      <c r="S21" s="62">
        <f t="shared" si="6"/>
        <v>22</v>
      </c>
    </row>
    <row r="22" spans="1:19" x14ac:dyDescent="0.3">
      <c r="A22" s="77" t="s">
        <v>1989</v>
      </c>
      <c r="B22" s="59">
        <f>VLOOKUP($A22,'Return Data'!$B$7:$R$2292,3,0)</f>
        <v>44882</v>
      </c>
      <c r="C22" s="60">
        <f>VLOOKUP($A22,'Return Data'!$B$7:$R$2292,4,0)</f>
        <v>36.277900000000002</v>
      </c>
      <c r="D22" s="60">
        <f>VLOOKUP($A22,'Return Data'!$B$7:$R$2292,9,0)</f>
        <v>10.2767</v>
      </c>
      <c r="E22" s="61">
        <f t="shared" si="0"/>
        <v>15</v>
      </c>
      <c r="F22" s="60">
        <f>VLOOKUP($A22,'Return Data'!$B$7:$R$2292,10,0)</f>
        <v>5.3926999999999996</v>
      </c>
      <c r="G22" s="61">
        <f t="shared" si="1"/>
        <v>9</v>
      </c>
      <c r="H22" s="60">
        <f>VLOOKUP($A22,'Return Data'!$B$7:$R$2292,11,0)</f>
        <v>5.5913000000000004</v>
      </c>
      <c r="I22" s="61">
        <f t="shared" si="2"/>
        <v>17</v>
      </c>
      <c r="J22" s="60">
        <f>VLOOKUP($A22,'Return Data'!$B$7:$R$2292,12,0)</f>
        <v>4.2176</v>
      </c>
      <c r="K22" s="61">
        <f t="shared" si="3"/>
        <v>6</v>
      </c>
      <c r="L22" s="60">
        <f>VLOOKUP($A22,'Return Data'!$B$7:$R$2292,13,0)</f>
        <v>3.9973000000000001</v>
      </c>
      <c r="M22" s="61">
        <f t="shared" si="4"/>
        <v>7</v>
      </c>
      <c r="N22" s="60">
        <f>VLOOKUP($A22,'Return Data'!$B$7:$R$2292,17,0)</f>
        <v>3.9144999999999999</v>
      </c>
      <c r="O22" s="61">
        <f t="shared" si="5"/>
        <v>9</v>
      </c>
      <c r="P22" s="60">
        <f>VLOOKUP($A22,'Return Data'!$B$7:$R$2292,14,0)</f>
        <v>5.3806000000000003</v>
      </c>
      <c r="Q22" s="61">
        <f t="shared" si="7"/>
        <v>18</v>
      </c>
      <c r="R22" s="60">
        <f>VLOOKUP($A22,'Return Data'!$B$7:$R$2292,16,0)</f>
        <v>7.5696000000000003</v>
      </c>
      <c r="S22" s="62">
        <f t="shared" si="6"/>
        <v>15</v>
      </c>
    </row>
    <row r="23" spans="1:19" x14ac:dyDescent="0.3">
      <c r="A23" s="77" t="s">
        <v>70</v>
      </c>
      <c r="B23" s="59">
        <f>VLOOKUP($A23,'Return Data'!$B$7:$R$2292,3,0)</f>
        <v>44882</v>
      </c>
      <c r="C23" s="60">
        <f>VLOOKUP($A23,'Return Data'!$B$7:$R$2292,4,0)</f>
        <v>32.8827</v>
      </c>
      <c r="D23" s="60">
        <f>VLOOKUP($A23,'Return Data'!$B$7:$R$2292,9,0)</f>
        <v>15.5237</v>
      </c>
      <c r="E23" s="61">
        <f t="shared" si="0"/>
        <v>2</v>
      </c>
      <c r="F23" s="60">
        <f>VLOOKUP($A23,'Return Data'!$B$7:$R$2292,10,0)</f>
        <v>5.4340000000000002</v>
      </c>
      <c r="G23" s="61">
        <f t="shared" si="1"/>
        <v>8</v>
      </c>
      <c r="H23" s="60">
        <f>VLOOKUP($A23,'Return Data'!$B$7:$R$2292,11,0)</f>
        <v>7.1513999999999998</v>
      </c>
      <c r="I23" s="61">
        <f t="shared" si="2"/>
        <v>8</v>
      </c>
      <c r="J23" s="60">
        <f>VLOOKUP($A23,'Return Data'!$B$7:$R$2292,12,0)</f>
        <v>3.3176000000000001</v>
      </c>
      <c r="K23" s="61">
        <f t="shared" si="3"/>
        <v>12</v>
      </c>
      <c r="L23" s="60">
        <f>VLOOKUP($A23,'Return Data'!$B$7:$R$2292,13,0)</f>
        <v>3.0059999999999998</v>
      </c>
      <c r="M23" s="61">
        <f t="shared" si="4"/>
        <v>11</v>
      </c>
      <c r="N23" s="60">
        <f>VLOOKUP($A23,'Return Data'!$B$7:$R$2292,17,0)</f>
        <v>3.9373</v>
      </c>
      <c r="O23" s="61">
        <f t="shared" si="5"/>
        <v>8</v>
      </c>
      <c r="P23" s="60">
        <f>VLOOKUP($A23,'Return Data'!$B$7:$R$2292,14,0)</f>
        <v>6.6280999999999999</v>
      </c>
      <c r="Q23" s="61">
        <f t="shared" si="7"/>
        <v>5</v>
      </c>
      <c r="R23" s="60">
        <f>VLOOKUP($A23,'Return Data'!$B$7:$R$2292,16,0)</f>
        <v>8.8729999999999993</v>
      </c>
      <c r="S23" s="62">
        <f t="shared" si="6"/>
        <v>2</v>
      </c>
    </row>
    <row r="24" spans="1:19" x14ac:dyDescent="0.3">
      <c r="A24" s="77" t="s">
        <v>71</v>
      </c>
      <c r="B24" s="59">
        <f>VLOOKUP($A24,'Return Data'!$B$7:$R$2292,3,0)</f>
        <v>44882</v>
      </c>
      <c r="C24" s="60">
        <f>VLOOKUP($A24,'Return Data'!$B$7:$R$2292,4,0)</f>
        <v>26.063400000000001</v>
      </c>
      <c r="D24" s="60">
        <f>VLOOKUP($A24,'Return Data'!$B$7:$R$2292,9,0)</f>
        <v>7.2497999999999996</v>
      </c>
      <c r="E24" s="61">
        <f t="shared" si="0"/>
        <v>19</v>
      </c>
      <c r="F24" s="60">
        <f>VLOOKUP($A24,'Return Data'!$B$7:$R$2292,10,0)</f>
        <v>4.2835999999999999</v>
      </c>
      <c r="G24" s="61">
        <f t="shared" si="1"/>
        <v>14</v>
      </c>
      <c r="H24" s="60">
        <f>VLOOKUP($A24,'Return Data'!$B$7:$R$2292,11,0)</f>
        <v>5.7121000000000004</v>
      </c>
      <c r="I24" s="61">
        <f t="shared" si="2"/>
        <v>15</v>
      </c>
      <c r="J24" s="60">
        <f>VLOOKUP($A24,'Return Data'!$B$7:$R$2292,12,0)</f>
        <v>3.9460999999999999</v>
      </c>
      <c r="K24" s="61">
        <f t="shared" si="3"/>
        <v>9</v>
      </c>
      <c r="L24" s="60">
        <f>VLOOKUP($A24,'Return Data'!$B$7:$R$2292,13,0)</f>
        <v>2.9420999999999999</v>
      </c>
      <c r="M24" s="61">
        <f t="shared" si="4"/>
        <v>12</v>
      </c>
      <c r="N24" s="60">
        <f>VLOOKUP($A24,'Return Data'!$B$7:$R$2292,17,0)</f>
        <v>2.8048999999999999</v>
      </c>
      <c r="O24" s="61">
        <f t="shared" si="5"/>
        <v>16</v>
      </c>
      <c r="P24" s="60">
        <f>VLOOKUP($A24,'Return Data'!$B$7:$R$2292,14,0)</f>
        <v>5.4386000000000001</v>
      </c>
      <c r="Q24" s="61">
        <f t="shared" si="7"/>
        <v>17</v>
      </c>
      <c r="R24" s="60">
        <f>VLOOKUP($A24,'Return Data'!$B$7:$R$2292,16,0)</f>
        <v>8.1036999999999999</v>
      </c>
      <c r="S24" s="62">
        <f t="shared" si="6"/>
        <v>8</v>
      </c>
    </row>
    <row r="25" spans="1:19" x14ac:dyDescent="0.3">
      <c r="A25" s="77" t="s">
        <v>72</v>
      </c>
      <c r="B25" s="59">
        <f>VLOOKUP($A25,'Return Data'!$B$7:$R$2292,3,0)</f>
        <v>44882</v>
      </c>
      <c r="C25" s="60">
        <f>VLOOKUP($A25,'Return Data'!$B$7:$R$2292,4,0)</f>
        <v>14.5137</v>
      </c>
      <c r="D25" s="60">
        <f>VLOOKUP($A25,'Return Data'!$B$7:$R$2292,9,0)</f>
        <v>15.326700000000001</v>
      </c>
      <c r="E25" s="61">
        <f t="shared" si="0"/>
        <v>4</v>
      </c>
      <c r="F25" s="60">
        <f>VLOOKUP($A25,'Return Data'!$B$7:$R$2292,10,0)</f>
        <v>3.0548000000000002</v>
      </c>
      <c r="G25" s="61">
        <f t="shared" si="1"/>
        <v>17</v>
      </c>
      <c r="H25" s="60">
        <f>VLOOKUP($A25,'Return Data'!$B$7:$R$2292,11,0)</f>
        <v>6.5556999999999999</v>
      </c>
      <c r="I25" s="61">
        <f t="shared" si="2"/>
        <v>10</v>
      </c>
      <c r="J25" s="60">
        <f>VLOOKUP($A25,'Return Data'!$B$7:$R$2292,12,0)</f>
        <v>1.1839999999999999</v>
      </c>
      <c r="K25" s="61">
        <f t="shared" si="3"/>
        <v>21</v>
      </c>
      <c r="L25" s="60">
        <f>VLOOKUP($A25,'Return Data'!$B$7:$R$2292,13,0)</f>
        <v>1.9228000000000001</v>
      </c>
      <c r="M25" s="61">
        <f t="shared" si="4"/>
        <v>18</v>
      </c>
      <c r="N25" s="60">
        <f>VLOOKUP($A25,'Return Data'!$B$7:$R$2292,17,0)</f>
        <v>2.6741999999999999</v>
      </c>
      <c r="O25" s="61">
        <f t="shared" si="5"/>
        <v>18</v>
      </c>
      <c r="P25" s="60">
        <f>VLOOKUP($A25,'Return Data'!$B$7:$R$2292,14,0)</f>
        <v>5.4943999999999997</v>
      </c>
      <c r="Q25" s="61">
        <f t="shared" si="7"/>
        <v>16</v>
      </c>
      <c r="R25" s="60">
        <f>VLOOKUP($A25,'Return Data'!$B$7:$R$2292,16,0)</f>
        <v>6.8093000000000004</v>
      </c>
      <c r="S25" s="62">
        <f t="shared" si="6"/>
        <v>19</v>
      </c>
    </row>
    <row r="26" spans="1:19" x14ac:dyDescent="0.3">
      <c r="A26" s="77" t="s">
        <v>73</v>
      </c>
      <c r="B26" s="59">
        <f>VLOOKUP($A26,'Return Data'!$B$7:$R$2292,3,0)</f>
        <v>44882</v>
      </c>
      <c r="C26" s="60">
        <f>VLOOKUP($A26,'Return Data'!$B$7:$R$2292,4,0)</f>
        <v>32.104199999999999</v>
      </c>
      <c r="D26" s="60">
        <f>VLOOKUP($A26,'Return Data'!$B$7:$R$2292,9,0)</f>
        <v>12.033799999999999</v>
      </c>
      <c r="E26" s="61">
        <f t="shared" si="0"/>
        <v>8</v>
      </c>
      <c r="F26" s="60">
        <f>VLOOKUP($A26,'Return Data'!$B$7:$R$2292,10,0)</f>
        <v>2.9016999999999999</v>
      </c>
      <c r="G26" s="61">
        <f t="shared" si="1"/>
        <v>20</v>
      </c>
      <c r="H26" s="60">
        <f>VLOOKUP($A26,'Return Data'!$B$7:$R$2292,11,0)</f>
        <v>6.8148999999999997</v>
      </c>
      <c r="I26" s="61">
        <f t="shared" si="2"/>
        <v>9</v>
      </c>
      <c r="J26" s="60">
        <f>VLOOKUP($A26,'Return Data'!$B$7:$R$2292,12,0)</f>
        <v>1.9594</v>
      </c>
      <c r="K26" s="61">
        <f t="shared" si="3"/>
        <v>17</v>
      </c>
      <c r="L26" s="60">
        <f>VLOOKUP($A26,'Return Data'!$B$7:$R$2292,13,0)</f>
        <v>1.9481999999999999</v>
      </c>
      <c r="M26" s="61">
        <f t="shared" si="4"/>
        <v>17</v>
      </c>
      <c r="N26" s="60">
        <f>VLOOKUP($A26,'Return Data'!$B$7:$R$2292,17,0)</f>
        <v>2.7717000000000001</v>
      </c>
      <c r="O26" s="61">
        <f t="shared" si="5"/>
        <v>17</v>
      </c>
      <c r="P26" s="60">
        <f>VLOOKUP($A26,'Return Data'!$B$7:$R$2292,14,0)</f>
        <v>5.5079000000000002</v>
      </c>
      <c r="Q26" s="61">
        <f t="shared" si="7"/>
        <v>15</v>
      </c>
      <c r="R26" s="60">
        <f>VLOOKUP($A26,'Return Data'!$B$7:$R$2292,16,0)</f>
        <v>7.7232000000000003</v>
      </c>
      <c r="S26" s="62">
        <f t="shared" si="6"/>
        <v>13</v>
      </c>
    </row>
    <row r="27" spans="1:19" x14ac:dyDescent="0.3">
      <c r="A27" s="77" t="s">
        <v>74</v>
      </c>
      <c r="B27" s="59">
        <f>VLOOKUP($A27,'Return Data'!$B$7:$R$2292,3,0)</f>
        <v>44882</v>
      </c>
      <c r="C27" s="60">
        <f>VLOOKUP($A27,'Return Data'!$B$7:$R$2292,4,0)</f>
        <v>2396.1156000000001</v>
      </c>
      <c r="D27" s="60">
        <f>VLOOKUP($A27,'Return Data'!$B$7:$R$2292,9,0)</f>
        <v>6.8875000000000002</v>
      </c>
      <c r="E27" s="61">
        <f t="shared" si="0"/>
        <v>20</v>
      </c>
      <c r="F27" s="60">
        <f>VLOOKUP($A27,'Return Data'!$B$7:$R$2292,10,0)</f>
        <v>4.7332999999999998</v>
      </c>
      <c r="G27" s="61">
        <f t="shared" si="1"/>
        <v>10</v>
      </c>
      <c r="H27" s="60">
        <f>VLOOKUP($A27,'Return Data'!$B$7:$R$2292,11,0)</f>
        <v>5.4635999999999996</v>
      </c>
      <c r="I27" s="61">
        <f t="shared" si="2"/>
        <v>19</v>
      </c>
      <c r="J27" s="60">
        <f>VLOOKUP($A27,'Return Data'!$B$7:$R$2292,12,0)</f>
        <v>3.996</v>
      </c>
      <c r="K27" s="61">
        <f t="shared" si="3"/>
        <v>8</v>
      </c>
      <c r="L27" s="60">
        <f>VLOOKUP($A27,'Return Data'!$B$7:$R$2292,13,0)</f>
        <v>3.1991999999999998</v>
      </c>
      <c r="M27" s="61">
        <f t="shared" si="4"/>
        <v>10</v>
      </c>
      <c r="N27" s="60">
        <f>VLOOKUP($A27,'Return Data'!$B$7:$R$2292,17,0)</f>
        <v>3.6320000000000001</v>
      </c>
      <c r="O27" s="61">
        <f t="shared" si="5"/>
        <v>11</v>
      </c>
      <c r="P27" s="60">
        <f>VLOOKUP($A27,'Return Data'!$B$7:$R$2292,14,0)</f>
        <v>5.7527999999999997</v>
      </c>
      <c r="Q27" s="61">
        <f t="shared" si="7"/>
        <v>12</v>
      </c>
      <c r="R27" s="60">
        <f>VLOOKUP($A27,'Return Data'!$B$7:$R$2292,16,0)</f>
        <v>8.2529000000000003</v>
      </c>
      <c r="S27" s="62">
        <f t="shared" si="6"/>
        <v>5</v>
      </c>
    </row>
    <row r="28" spans="1:19" x14ac:dyDescent="0.3">
      <c r="A28" s="77" t="s">
        <v>77</v>
      </c>
      <c r="B28" s="59">
        <f>VLOOKUP($A28,'Return Data'!$B$7:$R$2292,3,0)</f>
        <v>44882</v>
      </c>
      <c r="C28" s="60">
        <f>VLOOKUP($A28,'Return Data'!$B$7:$R$2292,4,0)</f>
        <v>17.555700000000002</v>
      </c>
      <c r="D28" s="60">
        <f>VLOOKUP($A28,'Return Data'!$B$7:$R$2292,9,0)</f>
        <v>15.4376</v>
      </c>
      <c r="E28" s="61">
        <f t="shared" si="0"/>
        <v>3</v>
      </c>
      <c r="F28" s="60">
        <f>VLOOKUP($A28,'Return Data'!$B$7:$R$2292,10,0)</f>
        <v>7.5559000000000003</v>
      </c>
      <c r="G28" s="61">
        <f t="shared" si="1"/>
        <v>3</v>
      </c>
      <c r="H28" s="60">
        <f>VLOOKUP($A28,'Return Data'!$B$7:$R$2292,11,0)</f>
        <v>7.4919000000000002</v>
      </c>
      <c r="I28" s="61">
        <f t="shared" si="2"/>
        <v>6</v>
      </c>
      <c r="J28" s="60">
        <f>VLOOKUP($A28,'Return Data'!$B$7:$R$2292,12,0)</f>
        <v>4.6372999999999998</v>
      </c>
      <c r="K28" s="61">
        <f t="shared" si="3"/>
        <v>5</v>
      </c>
      <c r="L28" s="60">
        <f>VLOOKUP($A28,'Return Data'!$B$7:$R$2292,13,0)</f>
        <v>4.0960999999999999</v>
      </c>
      <c r="M28" s="61">
        <f t="shared" si="4"/>
        <v>5</v>
      </c>
      <c r="N28" s="60">
        <f>VLOOKUP($A28,'Return Data'!$B$7:$R$2292,17,0)</f>
        <v>3.9706000000000001</v>
      </c>
      <c r="O28" s="61">
        <f t="shared" si="5"/>
        <v>7</v>
      </c>
      <c r="P28" s="60">
        <f>VLOOKUP($A28,'Return Data'!$B$7:$R$2292,14,0)</f>
        <v>6.0747999999999998</v>
      </c>
      <c r="Q28" s="61">
        <f t="shared" si="7"/>
        <v>11</v>
      </c>
      <c r="R28" s="60">
        <f>VLOOKUP($A28,'Return Data'!$B$7:$R$2292,16,0)</f>
        <v>7.7881999999999998</v>
      </c>
      <c r="S28" s="62">
        <f t="shared" si="6"/>
        <v>12</v>
      </c>
    </row>
    <row r="29" spans="1:19" x14ac:dyDescent="0.3">
      <c r="A29" s="77" t="s">
        <v>78</v>
      </c>
      <c r="B29" s="59">
        <f>VLOOKUP($A29,'Return Data'!$B$7:$R$2292,3,0)</f>
        <v>44882</v>
      </c>
      <c r="C29" s="60">
        <f>VLOOKUP($A29,'Return Data'!$B$7:$R$2292,4,0)</f>
        <v>31.348600000000001</v>
      </c>
      <c r="D29" s="60">
        <f>VLOOKUP($A29,'Return Data'!$B$7:$R$2292,9,0)</f>
        <v>11.269299999999999</v>
      </c>
      <c r="E29" s="61">
        <f t="shared" si="0"/>
        <v>10</v>
      </c>
      <c r="F29" s="60">
        <f>VLOOKUP($A29,'Return Data'!$B$7:$R$2292,10,0)</f>
        <v>8.7848000000000006</v>
      </c>
      <c r="G29" s="61">
        <f t="shared" si="1"/>
        <v>1</v>
      </c>
      <c r="H29" s="60">
        <f>VLOOKUP($A29,'Return Data'!$B$7:$R$2292,11,0)</f>
        <v>8.1312999999999995</v>
      </c>
      <c r="I29" s="61">
        <f t="shared" si="2"/>
        <v>4</v>
      </c>
      <c r="J29" s="60">
        <f>VLOOKUP($A29,'Return Data'!$B$7:$R$2292,12,0)</f>
        <v>5.3621999999999996</v>
      </c>
      <c r="K29" s="61">
        <f t="shared" si="3"/>
        <v>4</v>
      </c>
      <c r="L29" s="60">
        <f>VLOOKUP($A29,'Return Data'!$B$7:$R$2292,13,0)</f>
        <v>4.5092999999999996</v>
      </c>
      <c r="M29" s="61">
        <f t="shared" si="4"/>
        <v>4</v>
      </c>
      <c r="N29" s="60">
        <f>VLOOKUP($A29,'Return Data'!$B$7:$R$2292,17,0)</f>
        <v>3.6953</v>
      </c>
      <c r="O29" s="61">
        <f t="shared" si="5"/>
        <v>10</v>
      </c>
      <c r="P29" s="60">
        <f>VLOOKUP($A29,'Return Data'!$B$7:$R$2292,14,0)</f>
        <v>6.3509000000000002</v>
      </c>
      <c r="Q29" s="61">
        <f t="shared" si="7"/>
        <v>7</v>
      </c>
      <c r="R29" s="60">
        <f>VLOOKUP($A29,'Return Data'!$B$7:$R$2292,16,0)</f>
        <v>8.2165999999999997</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23</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44882</v>
      </c>
      <c r="C31" s="60">
        <f>VLOOKUP($A31,'Return Data'!$B$7:$R$2292,4,0)</f>
        <v>20.2729</v>
      </c>
      <c r="D31" s="60">
        <f>VLOOKUP($A31,'Return Data'!$B$7:$R$2292,9,0)</f>
        <v>12.976800000000001</v>
      </c>
      <c r="E31" s="61">
        <f t="shared" si="0"/>
        <v>6</v>
      </c>
      <c r="F31" s="60">
        <f>VLOOKUP($A31,'Return Data'!$B$7:$R$2292,10,0)</f>
        <v>3.1979000000000002</v>
      </c>
      <c r="G31" s="61">
        <f t="shared" si="1"/>
        <v>16</v>
      </c>
      <c r="H31" s="60">
        <f>VLOOKUP($A31,'Return Data'!$B$7:$R$2292,11,0)</f>
        <v>4.6577999999999999</v>
      </c>
      <c r="I31" s="61">
        <f t="shared" si="2"/>
        <v>20</v>
      </c>
      <c r="J31" s="60">
        <f>VLOOKUP($A31,'Return Data'!$B$7:$R$2292,12,0)</f>
        <v>1.1950000000000001</v>
      </c>
      <c r="K31" s="61">
        <f t="shared" si="3"/>
        <v>20</v>
      </c>
      <c r="L31" s="60">
        <f>VLOOKUP($A31,'Return Data'!$B$7:$R$2292,13,0)</f>
        <v>3.1099999999999999E-2</v>
      </c>
      <c r="M31" s="61">
        <f t="shared" si="4"/>
        <v>22</v>
      </c>
      <c r="N31" s="60">
        <f>VLOOKUP($A31,'Return Data'!$B$7:$R$2292,17,0)</f>
        <v>1.4534</v>
      </c>
      <c r="O31" s="61">
        <f t="shared" si="5"/>
        <v>22</v>
      </c>
      <c r="P31" s="60">
        <f>VLOOKUP($A31,'Return Data'!$B$7:$R$2292,14,0)</f>
        <v>4.5510000000000002</v>
      </c>
      <c r="Q31" s="61">
        <f t="shared" si="7"/>
        <v>22</v>
      </c>
      <c r="R31" s="60">
        <f>VLOOKUP($A31,'Return Data'!$B$7:$R$2292,16,0)</f>
        <v>6.5510999999999999</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23</v>
      </c>
    </row>
    <row r="33" spans="1:19" x14ac:dyDescent="0.3">
      <c r="A33" s="77" t="s">
        <v>81</v>
      </c>
      <c r="B33" s="59">
        <f>VLOOKUP($A33,'Return Data'!$B$7:$R$2292,3,0)</f>
        <v>44882</v>
      </c>
      <c r="C33" s="60">
        <f>VLOOKUP($A33,'Return Data'!$B$7:$R$2292,4,0)</f>
        <v>27.173400000000001</v>
      </c>
      <c r="D33" s="60">
        <f>VLOOKUP($A33,'Return Data'!$B$7:$R$2292,9,0)</f>
        <v>5.6818</v>
      </c>
      <c r="E33" s="61">
        <f t="shared" si="0"/>
        <v>22</v>
      </c>
      <c r="F33" s="60">
        <f>VLOOKUP($A33,'Return Data'!$B$7:$R$2292,10,0)</f>
        <v>4.6589999999999998</v>
      </c>
      <c r="G33" s="61">
        <f t="shared" si="1"/>
        <v>13</v>
      </c>
      <c r="H33" s="60">
        <f>VLOOKUP($A33,'Return Data'!$B$7:$R$2292,11,0)</f>
        <v>4.5951000000000004</v>
      </c>
      <c r="I33" s="61">
        <f t="shared" si="2"/>
        <v>21</v>
      </c>
      <c r="J33" s="60">
        <f>VLOOKUP($A33,'Return Data'!$B$7:$R$2292,12,0)</f>
        <v>13.4956</v>
      </c>
      <c r="K33" s="61">
        <f t="shared" si="3"/>
        <v>1</v>
      </c>
      <c r="L33" s="60">
        <f>VLOOKUP($A33,'Return Data'!$B$7:$R$2292,13,0)</f>
        <v>9.859</v>
      </c>
      <c r="M33" s="61">
        <f t="shared" si="4"/>
        <v>1</v>
      </c>
      <c r="N33" s="60">
        <f>VLOOKUP($A33,'Return Data'!$B$7:$R$2292,17,0)</f>
        <v>10.861499999999999</v>
      </c>
      <c r="O33" s="61">
        <f>RANK(N33,N$8:N$33,0)</f>
        <v>1</v>
      </c>
      <c r="P33" s="60">
        <f>VLOOKUP($A33,'Return Data'!$B$7:$R$2292,14,0)</f>
        <v>9.4445999999999994</v>
      </c>
      <c r="Q33" s="61">
        <f>RANK(P33,P$8:P$33,0)</f>
        <v>1</v>
      </c>
      <c r="R33" s="60">
        <f>VLOOKUP($A33,'Return Data'!$B$7:$R$2292,16,0)</f>
        <v>8.1496999999999993</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9.5119807692307674</v>
      </c>
      <c r="E35" s="83"/>
      <c r="F35" s="84">
        <f>AVERAGE(F8:F33)</f>
        <v>4.129669230769232</v>
      </c>
      <c r="G35" s="83"/>
      <c r="H35" s="84">
        <f>AVERAGE(H8:H33)</f>
        <v>5.6482461538461548</v>
      </c>
      <c r="I35" s="83"/>
      <c r="J35" s="84">
        <f>AVERAGE(J8:J33)</f>
        <v>3.1670423076923075</v>
      </c>
      <c r="K35" s="83"/>
      <c r="L35" s="84">
        <f>AVERAGE(L8:L33)</f>
        <v>2.7732153846153853</v>
      </c>
      <c r="M35" s="83"/>
      <c r="N35" s="84">
        <f>AVERAGE(N8:N33)</f>
        <v>3.4924520000000006</v>
      </c>
      <c r="O35" s="83"/>
      <c r="P35" s="84">
        <f>AVERAGE(P8:P33)</f>
        <v>5.5533291666666669</v>
      </c>
      <c r="Q35" s="83"/>
      <c r="R35" s="84">
        <f>AVERAGE(R8:R33)</f>
        <v>6.5748769230769231</v>
      </c>
      <c r="S35" s="85"/>
    </row>
    <row r="36" spans="1:19" x14ac:dyDescent="0.3">
      <c r="A36" s="82" t="s">
        <v>28</v>
      </c>
      <c r="B36" s="83"/>
      <c r="C36" s="83"/>
      <c r="D36" s="84">
        <f>MIN(D8:D33)</f>
        <v>0</v>
      </c>
      <c r="E36" s="83"/>
      <c r="F36" s="84">
        <f>MIN(F8:F33)</f>
        <v>0</v>
      </c>
      <c r="G36" s="83"/>
      <c r="H36" s="84">
        <f>MIN(H8:H33)</f>
        <v>0</v>
      </c>
      <c r="I36" s="83"/>
      <c r="J36" s="84">
        <f>MIN(J8:J33)</f>
        <v>0</v>
      </c>
      <c r="K36" s="83"/>
      <c r="L36" s="84">
        <f>MIN(L8:L33)</f>
        <v>0</v>
      </c>
      <c r="M36" s="83"/>
      <c r="N36" s="84">
        <f>MIN(N8:N33)</f>
        <v>0</v>
      </c>
      <c r="O36" s="83"/>
      <c r="P36" s="84">
        <f>MIN(P8:P33)</f>
        <v>0</v>
      </c>
      <c r="Q36" s="83"/>
      <c r="R36" s="84">
        <f>MIN(R8:R33)</f>
        <v>0</v>
      </c>
      <c r="S36" s="85"/>
    </row>
    <row r="37" spans="1:19" ht="15" thickBot="1" x14ac:dyDescent="0.35">
      <c r="A37" s="86" t="s">
        <v>29</v>
      </c>
      <c r="B37" s="87"/>
      <c r="C37" s="87"/>
      <c r="D37" s="88">
        <f>MAX(D8:D33)</f>
        <v>18.8367</v>
      </c>
      <c r="E37" s="87"/>
      <c r="F37" s="88">
        <f>MAX(F8:F33)</f>
        <v>8.7848000000000006</v>
      </c>
      <c r="G37" s="87"/>
      <c r="H37" s="88">
        <f>MAX(H8:H33)</f>
        <v>12.2827</v>
      </c>
      <c r="I37" s="87"/>
      <c r="J37" s="88">
        <f>MAX(J8:J33)</f>
        <v>13.4956</v>
      </c>
      <c r="K37" s="87"/>
      <c r="L37" s="88">
        <f>MAX(L8:L33)</f>
        <v>9.859</v>
      </c>
      <c r="M37" s="87"/>
      <c r="N37" s="88">
        <f>MAX(N8:N33)</f>
        <v>10.861499999999999</v>
      </c>
      <c r="O37" s="87"/>
      <c r="P37" s="88">
        <f>MAX(P8:P33)</f>
        <v>9.4445999999999994</v>
      </c>
      <c r="Q37" s="87"/>
      <c r="R37" s="88">
        <f>MAX(R8:R33)</f>
        <v>9.9559999999999995</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44882</v>
      </c>
      <c r="C8" s="60">
        <f>VLOOKUP($A8,'Return Data'!$B$7:$R$2292,4,0)</f>
        <v>26.158999999999999</v>
      </c>
      <c r="D8" s="60">
        <f>VLOOKUP($A8,'Return Data'!$B$7:$R$2292,9,0)</f>
        <v>9.8123000000000005</v>
      </c>
      <c r="E8" s="61">
        <f t="shared" ref="E8:E37" si="0">RANK(D8,D$8:D$37,0)</f>
        <v>15</v>
      </c>
      <c r="F8" s="60">
        <f>VLOOKUP($A8,'Return Data'!$B$7:$R$2292,10,0)</f>
        <v>4.1191000000000004</v>
      </c>
      <c r="G8" s="61">
        <f t="shared" ref="G8:G37" si="1">RANK(F8,F$8:F$37,0)</f>
        <v>13</v>
      </c>
      <c r="H8" s="60">
        <f>VLOOKUP($A8,'Return Data'!$B$7:$R$2292,11,0)</f>
        <v>11.637499999999999</v>
      </c>
      <c r="I8" s="61">
        <f t="shared" ref="I8:I37" si="2">RANK(H8,H$8:H$37,0)</f>
        <v>1</v>
      </c>
      <c r="J8" s="60">
        <f>VLOOKUP($A8,'Return Data'!$B$7:$R$2292,12,0)</f>
        <v>6.6761999999999997</v>
      </c>
      <c r="K8" s="61">
        <f t="shared" ref="K8:K37" si="3">RANK(J8,J$8:J$37,0)</f>
        <v>3</v>
      </c>
      <c r="L8" s="60">
        <f>VLOOKUP($A8,'Return Data'!$B$7:$R$2292,13,0)</f>
        <v>5.6455000000000002</v>
      </c>
      <c r="M8" s="61">
        <f t="shared" ref="M8:M37" si="4">RANK(L8,L$8:L$37,0)</f>
        <v>3</v>
      </c>
      <c r="N8" s="60">
        <f>VLOOKUP($A8,'Return Data'!$B$7:$R$2292,17,0)</f>
        <v>5.6308999999999996</v>
      </c>
      <c r="O8" s="61">
        <f t="shared" ref="O8:O35" si="5">RANK(N8,N$8:N$37,0)</f>
        <v>3</v>
      </c>
      <c r="P8" s="60">
        <f>VLOOKUP($A8,'Return Data'!$B$7:$R$2292,14,0)</f>
        <v>5.0709999999999997</v>
      </c>
      <c r="Q8" s="61">
        <f>RANK(P8,P$8:P$37,0)</f>
        <v>15</v>
      </c>
      <c r="R8" s="60">
        <f>VLOOKUP($A8,'Return Data'!$B$7:$R$2292,16,0)</f>
        <v>7.3159000000000001</v>
      </c>
      <c r="S8" s="62">
        <f t="shared" ref="S8:S37" si="6">RANK(R8,R$8:R$37,0)</f>
        <v>13</v>
      </c>
    </row>
    <row r="9" spans="1:19" x14ac:dyDescent="0.3">
      <c r="A9" s="77" t="s">
        <v>83</v>
      </c>
      <c r="B9" s="59">
        <f>VLOOKUP($A9,'Return Data'!$B$7:$R$2292,3,0)</f>
        <v>44882</v>
      </c>
      <c r="C9" s="60">
        <f>VLOOKUP($A9,'Return Data'!$B$7:$R$2292,4,0)</f>
        <v>37.824300000000001</v>
      </c>
      <c r="D9" s="60">
        <f>VLOOKUP($A9,'Return Data'!$B$7:$R$2292,9,0)</f>
        <v>9.8087</v>
      </c>
      <c r="E9" s="61">
        <f t="shared" si="0"/>
        <v>16</v>
      </c>
      <c r="F9" s="60">
        <f>VLOOKUP($A9,'Return Data'!$B$7:$R$2292,10,0)</f>
        <v>4.1119000000000003</v>
      </c>
      <c r="G9" s="61">
        <f t="shared" si="1"/>
        <v>14</v>
      </c>
      <c r="H9" s="60">
        <f>VLOOKUP($A9,'Return Data'!$B$7:$R$2292,11,0)</f>
        <v>11.633800000000001</v>
      </c>
      <c r="I9" s="61">
        <f t="shared" si="2"/>
        <v>2</v>
      </c>
      <c r="J9" s="60">
        <f>VLOOKUP($A9,'Return Data'!$B$7:$R$2292,12,0)</f>
        <v>6.6788999999999996</v>
      </c>
      <c r="K9" s="61">
        <f t="shared" si="3"/>
        <v>2</v>
      </c>
      <c r="L9" s="60">
        <f>VLOOKUP($A9,'Return Data'!$B$7:$R$2292,13,0)</f>
        <v>5.6482999999999999</v>
      </c>
      <c r="M9" s="61">
        <f t="shared" si="4"/>
        <v>2</v>
      </c>
      <c r="N9" s="60">
        <f>VLOOKUP($A9,'Return Data'!$B$7:$R$2292,17,0)</f>
        <v>5.6379999999999999</v>
      </c>
      <c r="O9" s="61">
        <f t="shared" si="5"/>
        <v>2</v>
      </c>
      <c r="P9" s="60">
        <f>VLOOKUP($A9,'Return Data'!$B$7:$R$2292,14,0)</f>
        <v>5.0784000000000002</v>
      </c>
      <c r="Q9" s="61">
        <f>RANK(P9,P$8:P$37,0)</f>
        <v>14</v>
      </c>
      <c r="R9" s="60">
        <f>VLOOKUP($A9,'Return Data'!$B$7:$R$2292,16,0)</f>
        <v>7.6048999999999998</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25</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25</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44882</v>
      </c>
      <c r="C12" s="60">
        <f>VLOOKUP($A12,'Return Data'!$B$7:$R$2292,4,0)</f>
        <v>24.2835</v>
      </c>
      <c r="D12" s="60">
        <f>VLOOKUP($A12,'Return Data'!$B$7:$R$2292,9,0)</f>
        <v>18.422599999999999</v>
      </c>
      <c r="E12" s="61">
        <f t="shared" si="0"/>
        <v>1</v>
      </c>
      <c r="F12" s="60">
        <f>VLOOKUP($A12,'Return Data'!$B$7:$R$2292,10,0)</f>
        <v>5.1386000000000003</v>
      </c>
      <c r="G12" s="61">
        <f t="shared" si="1"/>
        <v>5</v>
      </c>
      <c r="H12" s="60">
        <f>VLOOKUP($A12,'Return Data'!$B$7:$R$2292,11,0)</f>
        <v>7.6692999999999998</v>
      </c>
      <c r="I12" s="61">
        <f t="shared" si="2"/>
        <v>4</v>
      </c>
      <c r="J12" s="60">
        <f>VLOOKUP($A12,'Return Data'!$B$7:$R$2292,12,0)</f>
        <v>1.9325000000000001</v>
      </c>
      <c r="K12" s="61">
        <f t="shared" si="3"/>
        <v>19</v>
      </c>
      <c r="L12" s="60">
        <f>VLOOKUP($A12,'Return Data'!$B$7:$R$2292,13,0)</f>
        <v>1.9009</v>
      </c>
      <c r="M12" s="61">
        <f t="shared" si="4"/>
        <v>15</v>
      </c>
      <c r="N12" s="60">
        <f>VLOOKUP($A12,'Return Data'!$B$7:$R$2292,17,0)</f>
        <v>2.8984999999999999</v>
      </c>
      <c r="O12" s="61">
        <f t="shared" si="5"/>
        <v>15</v>
      </c>
      <c r="P12" s="60">
        <f>VLOOKUP($A12,'Return Data'!$B$7:$R$2292,14,0)</f>
        <v>6.1997999999999998</v>
      </c>
      <c r="Q12" s="61">
        <f t="shared" ref="Q12:Q35" si="7">RANK(P12,P$8:P$37,0)</f>
        <v>3</v>
      </c>
      <c r="R12" s="60">
        <f>VLOOKUP($A12,'Return Data'!$B$7:$R$2292,16,0)</f>
        <v>7.9718999999999998</v>
      </c>
      <c r="S12" s="62">
        <f t="shared" si="6"/>
        <v>6</v>
      </c>
    </row>
    <row r="13" spans="1:19" x14ac:dyDescent="0.3">
      <c r="A13" s="77" t="s">
        <v>1961</v>
      </c>
      <c r="B13" s="59">
        <f>VLOOKUP($A13,'Return Data'!$B$7:$R$2292,3,0)</f>
        <v>44882</v>
      </c>
      <c r="C13" s="60">
        <f>VLOOKUP($A13,'Return Data'!$B$7:$R$2292,4,0)</f>
        <v>37.783200000000001</v>
      </c>
      <c r="D13" s="60">
        <f>VLOOKUP($A13,'Return Data'!$B$7:$R$2292,9,0)</f>
        <v>10.069900000000001</v>
      </c>
      <c r="E13" s="61">
        <f t="shared" si="0"/>
        <v>13</v>
      </c>
      <c r="F13" s="60">
        <f>VLOOKUP($A13,'Return Data'!$B$7:$R$2292,10,0)</f>
        <v>6.4474999999999998</v>
      </c>
      <c r="G13" s="61">
        <f t="shared" si="1"/>
        <v>4</v>
      </c>
      <c r="H13" s="60">
        <f>VLOOKUP($A13,'Return Data'!$B$7:$R$2292,11,0)</f>
        <v>7.1344000000000003</v>
      </c>
      <c r="I13" s="61">
        <f t="shared" si="2"/>
        <v>7</v>
      </c>
      <c r="J13" s="60">
        <f>VLOOKUP($A13,'Return Data'!$B$7:$R$2292,12,0)</f>
        <v>2.9815999999999998</v>
      </c>
      <c r="K13" s="61">
        <f t="shared" si="3"/>
        <v>9</v>
      </c>
      <c r="L13" s="60">
        <f>VLOOKUP($A13,'Return Data'!$B$7:$R$2292,13,0)</f>
        <v>2.9664000000000001</v>
      </c>
      <c r="M13" s="61">
        <f t="shared" si="4"/>
        <v>9</v>
      </c>
      <c r="N13" s="60">
        <f>VLOOKUP($A13,'Return Data'!$B$7:$R$2292,17,0)</f>
        <v>2.3424999999999998</v>
      </c>
      <c r="O13" s="61">
        <f t="shared" si="5"/>
        <v>18</v>
      </c>
      <c r="P13" s="60">
        <f>VLOOKUP($A13,'Return Data'!$B$7:$R$2292,14,0)</f>
        <v>4.6143999999999998</v>
      </c>
      <c r="Q13" s="61">
        <f t="shared" si="7"/>
        <v>19</v>
      </c>
      <c r="R13" s="60">
        <f>VLOOKUP($A13,'Return Data'!$B$7:$R$2292,16,0)</f>
        <v>7.5937000000000001</v>
      </c>
      <c r="S13" s="62">
        <f t="shared" si="6"/>
        <v>11</v>
      </c>
    </row>
    <row r="14" spans="1:19" x14ac:dyDescent="0.3">
      <c r="A14" s="77" t="s">
        <v>89</v>
      </c>
      <c r="B14" s="59">
        <f>VLOOKUP($A14,'Return Data'!$B$7:$R$2292,3,0)</f>
        <v>44882</v>
      </c>
      <c r="C14" s="60">
        <f>VLOOKUP($A14,'Return Data'!$B$7:$R$2292,4,0)</f>
        <v>24.781199999999998</v>
      </c>
      <c r="D14" s="60">
        <f>VLOOKUP($A14,'Return Data'!$B$7:$R$2292,9,0)</f>
        <v>10.764099999999999</v>
      </c>
      <c r="E14" s="61">
        <f t="shared" si="0"/>
        <v>9</v>
      </c>
      <c r="F14" s="60">
        <f>VLOOKUP($A14,'Return Data'!$B$7:$R$2292,10,0)</f>
        <v>2.8915000000000002</v>
      </c>
      <c r="G14" s="61">
        <f t="shared" si="1"/>
        <v>19</v>
      </c>
      <c r="H14" s="60">
        <f>VLOOKUP($A14,'Return Data'!$B$7:$R$2292,11,0)</f>
        <v>5.4092000000000002</v>
      </c>
      <c r="I14" s="61">
        <f t="shared" si="2"/>
        <v>13</v>
      </c>
      <c r="J14" s="60">
        <f>VLOOKUP($A14,'Return Data'!$B$7:$R$2292,12,0)</f>
        <v>2.2844000000000002</v>
      </c>
      <c r="K14" s="61">
        <f t="shared" si="3"/>
        <v>14</v>
      </c>
      <c r="L14" s="60">
        <f>VLOOKUP($A14,'Return Data'!$B$7:$R$2292,13,0)</f>
        <v>2.0899000000000001</v>
      </c>
      <c r="M14" s="61">
        <f t="shared" si="4"/>
        <v>12</v>
      </c>
      <c r="N14" s="60">
        <f>VLOOKUP($A14,'Return Data'!$B$7:$R$2292,17,0)</f>
        <v>1.8210999999999999</v>
      </c>
      <c r="O14" s="61">
        <f t="shared" si="5"/>
        <v>21</v>
      </c>
      <c r="P14" s="60">
        <f>VLOOKUP($A14,'Return Data'!$B$7:$R$2292,14,0)</f>
        <v>4.2427000000000001</v>
      </c>
      <c r="Q14" s="61">
        <f t="shared" si="7"/>
        <v>24</v>
      </c>
      <c r="R14" s="60">
        <f>VLOOKUP($A14,'Return Data'!$B$7:$R$2292,16,0)</f>
        <v>6.9642999999999997</v>
      </c>
      <c r="S14" s="62">
        <f t="shared" si="6"/>
        <v>15</v>
      </c>
    </row>
    <row r="15" spans="1:19" x14ac:dyDescent="0.3">
      <c r="A15" s="77" t="s">
        <v>90</v>
      </c>
      <c r="B15" s="59">
        <f>VLOOKUP($A15,'Return Data'!$B$7:$R$2292,3,0)</f>
        <v>44882</v>
      </c>
      <c r="C15" s="60">
        <f>VLOOKUP($A15,'Return Data'!$B$7:$R$2292,4,0)</f>
        <v>2722.5985000000001</v>
      </c>
      <c r="D15" s="60">
        <f>VLOOKUP($A15,'Return Data'!$B$7:$R$2292,9,0)</f>
        <v>6.0575000000000001</v>
      </c>
      <c r="E15" s="61">
        <f t="shared" si="0"/>
        <v>23</v>
      </c>
      <c r="F15" s="60">
        <f>VLOOKUP($A15,'Return Data'!$B$7:$R$2292,10,0)</f>
        <v>2.0842000000000001</v>
      </c>
      <c r="G15" s="61">
        <f t="shared" si="1"/>
        <v>24</v>
      </c>
      <c r="H15" s="60">
        <f>VLOOKUP($A15,'Return Data'!$B$7:$R$2292,11,0)</f>
        <v>2.9390999999999998</v>
      </c>
      <c r="I15" s="61">
        <f t="shared" si="2"/>
        <v>25</v>
      </c>
      <c r="J15" s="60">
        <f>VLOOKUP($A15,'Return Data'!$B$7:$R$2292,12,0)</f>
        <v>1.0130999999999999</v>
      </c>
      <c r="K15" s="61">
        <f t="shared" si="3"/>
        <v>21</v>
      </c>
      <c r="L15" s="60">
        <f>VLOOKUP($A15,'Return Data'!$B$7:$R$2292,13,0)</f>
        <v>1.1073</v>
      </c>
      <c r="M15" s="61">
        <f t="shared" si="4"/>
        <v>18</v>
      </c>
      <c r="N15" s="60">
        <f>VLOOKUP($A15,'Return Data'!$B$7:$R$2292,17,0)</f>
        <v>2.0095999999999998</v>
      </c>
      <c r="O15" s="61">
        <f t="shared" si="5"/>
        <v>20</v>
      </c>
      <c r="P15" s="60">
        <f>VLOOKUP($A15,'Return Data'!$B$7:$R$2292,14,0)</f>
        <v>5.4123999999999999</v>
      </c>
      <c r="Q15" s="61">
        <f t="shared" si="7"/>
        <v>12</v>
      </c>
      <c r="R15" s="60">
        <f>VLOOKUP($A15,'Return Data'!$B$7:$R$2292,16,0)</f>
        <v>6.6588000000000003</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25</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44882</v>
      </c>
      <c r="C17" s="60">
        <f>VLOOKUP($A17,'Return Data'!$B$7:$R$2292,4,0)</f>
        <v>74.130200000000002</v>
      </c>
      <c r="D17" s="60">
        <f>VLOOKUP($A17,'Return Data'!$B$7:$R$2292,9,0)</f>
        <v>8.5028000000000006</v>
      </c>
      <c r="E17" s="61">
        <f t="shared" si="0"/>
        <v>18</v>
      </c>
      <c r="F17" s="60">
        <f>VLOOKUP($A17,'Return Data'!$B$7:$R$2292,10,0)</f>
        <v>4.6407999999999996</v>
      </c>
      <c r="G17" s="61">
        <f t="shared" si="1"/>
        <v>8</v>
      </c>
      <c r="H17" s="60">
        <f>VLOOKUP($A17,'Return Data'!$B$7:$R$2292,11,0)</f>
        <v>5.0232000000000001</v>
      </c>
      <c r="I17" s="61">
        <f t="shared" si="2"/>
        <v>17</v>
      </c>
      <c r="J17" s="60">
        <f>VLOOKUP($A17,'Return Data'!$B$7:$R$2292,12,0)</f>
        <v>1.9748000000000001</v>
      </c>
      <c r="K17" s="61">
        <f t="shared" si="3"/>
        <v>16</v>
      </c>
      <c r="L17" s="60">
        <f>VLOOKUP($A17,'Return Data'!$B$7:$R$2292,13,0)</f>
        <v>1.0947</v>
      </c>
      <c r="M17" s="61">
        <f t="shared" si="4"/>
        <v>19</v>
      </c>
      <c r="N17" s="60">
        <f>VLOOKUP($A17,'Return Data'!$B$7:$R$2292,17,0)</f>
        <v>4.7294</v>
      </c>
      <c r="O17" s="61">
        <f t="shared" si="5"/>
        <v>4</v>
      </c>
      <c r="P17" s="60">
        <f>VLOOKUP($A17,'Return Data'!$B$7:$R$2292,14,0)</f>
        <v>6.0523999999999996</v>
      </c>
      <c r="Q17" s="61">
        <f t="shared" si="7"/>
        <v>4</v>
      </c>
      <c r="R17" s="60">
        <f>VLOOKUP($A17,'Return Data'!$B$7:$R$2292,16,0)</f>
        <v>8.1485000000000003</v>
      </c>
      <c r="S17" s="62">
        <f t="shared" si="6"/>
        <v>2</v>
      </c>
    </row>
    <row r="18" spans="1:19" x14ac:dyDescent="0.3">
      <c r="A18" s="77" t="s">
        <v>94</v>
      </c>
      <c r="B18" s="59">
        <f>VLOOKUP($A18,'Return Data'!$B$7:$R$2292,3,0)</f>
        <v>44882</v>
      </c>
      <c r="C18" s="60">
        <f>VLOOKUP($A18,'Return Data'!$B$7:$R$2292,4,0)</f>
        <v>74.130200000000002</v>
      </c>
      <c r="D18" s="60">
        <f>VLOOKUP($A18,'Return Data'!$B$7:$R$2292,9,0)</f>
        <v>8.5028000000000006</v>
      </c>
      <c r="E18" s="61">
        <f t="shared" si="0"/>
        <v>18</v>
      </c>
      <c r="F18" s="60">
        <f>VLOOKUP($A18,'Return Data'!$B$7:$R$2292,10,0)</f>
        <v>4.6407999999999996</v>
      </c>
      <c r="G18" s="61">
        <f t="shared" si="1"/>
        <v>8</v>
      </c>
      <c r="H18" s="60">
        <f>VLOOKUP($A18,'Return Data'!$B$7:$R$2292,11,0)</f>
        <v>5.0232000000000001</v>
      </c>
      <c r="I18" s="61">
        <f t="shared" si="2"/>
        <v>17</v>
      </c>
      <c r="J18" s="60">
        <f>VLOOKUP($A18,'Return Data'!$B$7:$R$2292,12,0)</f>
        <v>1.9748000000000001</v>
      </c>
      <c r="K18" s="61">
        <f t="shared" si="3"/>
        <v>16</v>
      </c>
      <c r="L18" s="60">
        <f>VLOOKUP($A18,'Return Data'!$B$7:$R$2292,13,0)</f>
        <v>1.0947</v>
      </c>
      <c r="M18" s="61">
        <f t="shared" si="4"/>
        <v>19</v>
      </c>
      <c r="N18" s="60">
        <f>VLOOKUP($A18,'Return Data'!$B$7:$R$2292,17,0)</f>
        <v>4.7294</v>
      </c>
      <c r="O18" s="61">
        <f t="shared" si="5"/>
        <v>4</v>
      </c>
      <c r="P18" s="60">
        <f>VLOOKUP($A18,'Return Data'!$B$7:$R$2292,14,0)</f>
        <v>6.0523999999999996</v>
      </c>
      <c r="Q18" s="61">
        <f t="shared" si="7"/>
        <v>4</v>
      </c>
      <c r="R18" s="60">
        <f>VLOOKUP($A18,'Return Data'!$B$7:$R$2292,16,0)</f>
        <v>8.1485000000000003</v>
      </c>
      <c r="S18" s="62">
        <f t="shared" si="6"/>
        <v>2</v>
      </c>
    </row>
    <row r="19" spans="1:19" x14ac:dyDescent="0.3">
      <c r="A19" s="77" t="s">
        <v>95</v>
      </c>
      <c r="B19" s="59">
        <f>VLOOKUP($A19,'Return Data'!$B$7:$R$2292,3,0)</f>
        <v>44882</v>
      </c>
      <c r="C19" s="60">
        <f>VLOOKUP($A19,'Return Data'!$B$7:$R$2292,4,0)</f>
        <v>74.130200000000002</v>
      </c>
      <c r="D19" s="60">
        <f>VLOOKUP($A19,'Return Data'!$B$7:$R$2292,9,0)</f>
        <v>8.5028000000000006</v>
      </c>
      <c r="E19" s="61">
        <f t="shared" si="0"/>
        <v>18</v>
      </c>
      <c r="F19" s="60">
        <f>VLOOKUP($A19,'Return Data'!$B$7:$R$2292,10,0)</f>
        <v>4.6407999999999996</v>
      </c>
      <c r="G19" s="61">
        <f t="shared" si="1"/>
        <v>8</v>
      </c>
      <c r="H19" s="60">
        <f>VLOOKUP($A19,'Return Data'!$B$7:$R$2292,11,0)</f>
        <v>5.0232000000000001</v>
      </c>
      <c r="I19" s="61">
        <f t="shared" si="2"/>
        <v>17</v>
      </c>
      <c r="J19" s="60">
        <f>VLOOKUP($A19,'Return Data'!$B$7:$R$2292,12,0)</f>
        <v>1.9748000000000001</v>
      </c>
      <c r="K19" s="61">
        <f t="shared" si="3"/>
        <v>16</v>
      </c>
      <c r="L19" s="60">
        <f>VLOOKUP($A19,'Return Data'!$B$7:$R$2292,13,0)</f>
        <v>1.0947</v>
      </c>
      <c r="M19" s="61">
        <f t="shared" si="4"/>
        <v>19</v>
      </c>
      <c r="N19" s="60">
        <f>VLOOKUP($A19,'Return Data'!$B$7:$R$2292,17,0)</f>
        <v>4.7294</v>
      </c>
      <c r="O19" s="61">
        <f t="shared" si="5"/>
        <v>4</v>
      </c>
      <c r="P19" s="60">
        <f>VLOOKUP($A19,'Return Data'!$B$7:$R$2292,14,0)</f>
        <v>6.0523999999999996</v>
      </c>
      <c r="Q19" s="61">
        <f t="shared" si="7"/>
        <v>4</v>
      </c>
      <c r="R19" s="60">
        <f>VLOOKUP($A19,'Return Data'!$B$7:$R$2292,16,0)</f>
        <v>8.1485000000000003</v>
      </c>
      <c r="S19" s="62">
        <f t="shared" si="6"/>
        <v>2</v>
      </c>
    </row>
    <row r="20" spans="1:19" x14ac:dyDescent="0.3">
      <c r="A20" s="77" t="s">
        <v>96</v>
      </c>
      <c r="B20" s="59">
        <f>VLOOKUP($A20,'Return Data'!$B$7:$R$2292,3,0)</f>
        <v>44882</v>
      </c>
      <c r="C20" s="60">
        <f>VLOOKUP($A20,'Return Data'!$B$7:$R$2292,4,0)</f>
        <v>29.0505</v>
      </c>
      <c r="D20" s="60">
        <f>VLOOKUP($A20,'Return Data'!$B$7:$R$2292,9,0)</f>
        <v>10.4514</v>
      </c>
      <c r="E20" s="61">
        <f t="shared" si="0"/>
        <v>11</v>
      </c>
      <c r="F20" s="60">
        <f>VLOOKUP($A20,'Return Data'!$B$7:$R$2292,10,0)</f>
        <v>2.2372999999999998</v>
      </c>
      <c r="G20" s="61">
        <f t="shared" si="1"/>
        <v>22</v>
      </c>
      <c r="H20" s="60">
        <f>VLOOKUP($A20,'Return Data'!$B$7:$R$2292,11,0)</f>
        <v>5.0420999999999996</v>
      </c>
      <c r="I20" s="61">
        <f t="shared" si="2"/>
        <v>16</v>
      </c>
      <c r="J20" s="60">
        <f>VLOOKUP($A20,'Return Data'!$B$7:$R$2292,12,0)</f>
        <v>0.67110000000000003</v>
      </c>
      <c r="K20" s="61">
        <f t="shared" si="3"/>
        <v>23</v>
      </c>
      <c r="L20" s="60">
        <f>VLOOKUP($A20,'Return Data'!$B$7:$R$2292,13,0)</f>
        <v>0.6472</v>
      </c>
      <c r="M20" s="61">
        <f t="shared" si="4"/>
        <v>24</v>
      </c>
      <c r="N20" s="60">
        <f>VLOOKUP($A20,'Return Data'!$B$7:$R$2292,17,0)</f>
        <v>1.498</v>
      </c>
      <c r="O20" s="61">
        <f t="shared" si="5"/>
        <v>24</v>
      </c>
      <c r="P20" s="60">
        <f>VLOOKUP($A20,'Return Data'!$B$7:$R$2292,14,0)</f>
        <v>3.7667999999999999</v>
      </c>
      <c r="Q20" s="61">
        <f t="shared" si="7"/>
        <v>25</v>
      </c>
      <c r="R20" s="60">
        <f>VLOOKUP($A20,'Return Data'!$B$7:$R$2292,16,0)</f>
        <v>7.3036000000000003</v>
      </c>
      <c r="S20" s="62">
        <f t="shared" si="6"/>
        <v>14</v>
      </c>
    </row>
    <row r="21" spans="1:19" x14ac:dyDescent="0.3">
      <c r="A21" s="77" t="s">
        <v>97</v>
      </c>
      <c r="B21" s="59">
        <f>VLOOKUP($A21,'Return Data'!$B$7:$R$2292,3,0)</f>
        <v>44882</v>
      </c>
      <c r="C21" s="60">
        <f>VLOOKUP($A21,'Return Data'!$B$7:$R$2292,4,0)</f>
        <v>30.178000000000001</v>
      </c>
      <c r="D21" s="60">
        <f>VLOOKUP($A21,'Return Data'!$B$7:$R$2292,9,0)</f>
        <v>10.168799999999999</v>
      </c>
      <c r="E21" s="61">
        <f t="shared" si="0"/>
        <v>12</v>
      </c>
      <c r="F21" s="60">
        <f>VLOOKUP($A21,'Return Data'!$B$7:$R$2292,10,0)</f>
        <v>7.4099000000000004</v>
      </c>
      <c r="G21" s="61">
        <f t="shared" si="1"/>
        <v>3</v>
      </c>
      <c r="H21" s="60">
        <f>VLOOKUP($A21,'Return Data'!$B$7:$R$2292,11,0)</f>
        <v>8.6517999999999997</v>
      </c>
      <c r="I21" s="61">
        <f t="shared" si="2"/>
        <v>3</v>
      </c>
      <c r="J21" s="60">
        <f>VLOOKUP($A21,'Return Data'!$B$7:$R$2292,12,0)</f>
        <v>4.9657</v>
      </c>
      <c r="K21" s="61">
        <f t="shared" si="3"/>
        <v>4</v>
      </c>
      <c r="L21" s="60">
        <f>VLOOKUP($A21,'Return Data'!$B$7:$R$2292,13,0)</f>
        <v>3.9882</v>
      </c>
      <c r="M21" s="61">
        <f t="shared" si="4"/>
        <v>4</v>
      </c>
      <c r="N21" s="60">
        <f>VLOOKUP($A21,'Return Data'!$B$7:$R$2292,17,0)</f>
        <v>4.5284000000000004</v>
      </c>
      <c r="O21" s="61">
        <f t="shared" si="5"/>
        <v>8</v>
      </c>
      <c r="P21" s="60">
        <f>VLOOKUP($A21,'Return Data'!$B$7:$R$2292,14,0)</f>
        <v>7.1120999999999999</v>
      </c>
      <c r="Q21" s="61">
        <f t="shared" si="7"/>
        <v>2</v>
      </c>
      <c r="R21" s="60">
        <f>VLOOKUP($A21,'Return Data'!$B$7:$R$2292,16,0)</f>
        <v>8.9883000000000006</v>
      </c>
      <c r="S21" s="62">
        <f t="shared" si="6"/>
        <v>1</v>
      </c>
    </row>
    <row r="22" spans="1:19" x14ac:dyDescent="0.3">
      <c r="A22" s="77" t="s">
        <v>98</v>
      </c>
      <c r="B22" s="59">
        <f>VLOOKUP($A22,'Return Data'!$B$7:$R$2292,3,0)</f>
        <v>44882</v>
      </c>
      <c r="C22" s="60">
        <f>VLOOKUP($A22,'Return Data'!$B$7:$R$2292,4,0)</f>
        <v>18.336200000000002</v>
      </c>
      <c r="D22" s="60">
        <f>VLOOKUP($A22,'Return Data'!$B$7:$R$2292,9,0)</f>
        <v>12.413399999999999</v>
      </c>
      <c r="E22" s="61">
        <f t="shared" si="0"/>
        <v>6</v>
      </c>
      <c r="F22" s="60">
        <f>VLOOKUP($A22,'Return Data'!$B$7:$R$2292,10,0)</f>
        <v>4.8977000000000004</v>
      </c>
      <c r="G22" s="61">
        <f t="shared" si="1"/>
        <v>7</v>
      </c>
      <c r="H22" s="60">
        <f>VLOOKUP($A22,'Return Data'!$B$7:$R$2292,11,0)</f>
        <v>6.4877000000000002</v>
      </c>
      <c r="I22" s="61">
        <f t="shared" si="2"/>
        <v>8</v>
      </c>
      <c r="J22" s="60">
        <f>VLOOKUP($A22,'Return Data'!$B$7:$R$2292,12,0)</f>
        <v>2.8317000000000001</v>
      </c>
      <c r="K22" s="61">
        <f t="shared" si="3"/>
        <v>10</v>
      </c>
      <c r="L22" s="60">
        <f>VLOOKUP($A22,'Return Data'!$B$7:$R$2292,13,0)</f>
        <v>1.7553000000000001</v>
      </c>
      <c r="M22" s="61">
        <f t="shared" si="4"/>
        <v>16</v>
      </c>
      <c r="N22" s="60">
        <f>VLOOKUP($A22,'Return Data'!$B$7:$R$2292,17,0)</f>
        <v>3.8050000000000002</v>
      </c>
      <c r="O22" s="61">
        <f t="shared" si="5"/>
        <v>10</v>
      </c>
      <c r="P22" s="60">
        <f>VLOOKUP($A22,'Return Data'!$B$7:$R$2292,14,0)</f>
        <v>5.7786999999999997</v>
      </c>
      <c r="Q22" s="61">
        <f t="shared" si="7"/>
        <v>9</v>
      </c>
      <c r="R22" s="60">
        <f>VLOOKUP($A22,'Return Data'!$B$7:$R$2292,16,0)</f>
        <v>5.8047000000000004</v>
      </c>
      <c r="S22" s="62">
        <f t="shared" si="6"/>
        <v>22</v>
      </c>
    </row>
    <row r="23" spans="1:19" x14ac:dyDescent="0.3">
      <c r="A23" s="77" t="s">
        <v>99</v>
      </c>
      <c r="B23" s="59">
        <f>VLOOKUP($A23,'Return Data'!$B$7:$R$2292,3,0)</f>
        <v>44882</v>
      </c>
      <c r="C23" s="60">
        <f>VLOOKUP($A23,'Return Data'!$B$7:$R$2292,4,0)</f>
        <v>28.029</v>
      </c>
      <c r="D23" s="60">
        <f>VLOOKUP($A23,'Return Data'!$B$7:$R$2292,9,0)</f>
        <v>12.052199999999999</v>
      </c>
      <c r="E23" s="61">
        <f t="shared" si="0"/>
        <v>7</v>
      </c>
      <c r="F23" s="60">
        <f>VLOOKUP($A23,'Return Data'!$B$7:$R$2292,10,0)</f>
        <v>1.4946999999999999</v>
      </c>
      <c r="G23" s="61">
        <f t="shared" si="1"/>
        <v>25</v>
      </c>
      <c r="H23" s="60">
        <f>VLOOKUP($A23,'Return Data'!$B$7:$R$2292,11,0)</f>
        <v>5.0564</v>
      </c>
      <c r="I23" s="61">
        <f t="shared" si="2"/>
        <v>15</v>
      </c>
      <c r="J23" s="60">
        <f>VLOOKUP($A23,'Return Data'!$B$7:$R$2292,12,0)</f>
        <v>-8.6300000000000002E-2</v>
      </c>
      <c r="K23" s="61">
        <f t="shared" si="3"/>
        <v>30</v>
      </c>
      <c r="L23" s="60">
        <f>VLOOKUP($A23,'Return Data'!$B$7:$R$2292,13,0)</f>
        <v>0.66690000000000005</v>
      </c>
      <c r="M23" s="61">
        <f t="shared" si="4"/>
        <v>23</v>
      </c>
      <c r="N23" s="60">
        <f>VLOOKUP($A23,'Return Data'!$B$7:$R$2292,17,0)</f>
        <v>1.6061000000000001</v>
      </c>
      <c r="O23" s="61">
        <f t="shared" si="5"/>
        <v>23</v>
      </c>
      <c r="P23" s="60">
        <f>VLOOKUP($A23,'Return Data'!$B$7:$R$2292,14,0)</f>
        <v>5.2361000000000004</v>
      </c>
      <c r="Q23" s="61">
        <f t="shared" si="7"/>
        <v>13</v>
      </c>
      <c r="R23" s="60">
        <f>VLOOKUP($A23,'Return Data'!$B$7:$R$2292,16,0)</f>
        <v>7.6566999999999998</v>
      </c>
      <c r="S23" s="62">
        <f t="shared" si="6"/>
        <v>9</v>
      </c>
    </row>
    <row r="24" spans="1:19" x14ac:dyDescent="0.3">
      <c r="A24" s="77" t="s">
        <v>100</v>
      </c>
      <c r="B24" s="59">
        <f>VLOOKUP($A24,'Return Data'!$B$7:$R$2292,3,0)</f>
        <v>44882</v>
      </c>
      <c r="C24" s="60">
        <f>VLOOKUP($A24,'Return Data'!$B$7:$R$2292,4,0)</f>
        <v>18.257300000000001</v>
      </c>
      <c r="D24" s="60">
        <f>VLOOKUP($A24,'Return Data'!$B$7:$R$2292,9,0)</f>
        <v>8.1888000000000005</v>
      </c>
      <c r="E24" s="61">
        <f t="shared" si="0"/>
        <v>21</v>
      </c>
      <c r="F24" s="60">
        <f>VLOOKUP($A24,'Return Data'!$B$7:$R$2292,10,0)</f>
        <v>2.7658999999999998</v>
      </c>
      <c r="G24" s="61">
        <f t="shared" si="1"/>
        <v>20</v>
      </c>
      <c r="H24" s="60">
        <f>VLOOKUP($A24,'Return Data'!$B$7:$R$2292,11,0)</f>
        <v>5.4192</v>
      </c>
      <c r="I24" s="61">
        <f t="shared" si="2"/>
        <v>12</v>
      </c>
      <c r="J24" s="60">
        <f>VLOOKUP($A24,'Return Data'!$B$7:$R$2292,12,0)</f>
        <v>2.4596</v>
      </c>
      <c r="K24" s="61">
        <f t="shared" si="3"/>
        <v>12</v>
      </c>
      <c r="L24" s="60">
        <f>VLOOKUP($A24,'Return Data'!$B$7:$R$2292,13,0)</f>
        <v>3.1766000000000001</v>
      </c>
      <c r="M24" s="61">
        <f t="shared" si="4"/>
        <v>8</v>
      </c>
      <c r="N24" s="60">
        <f>VLOOKUP($A24,'Return Data'!$B$7:$R$2292,17,0)</f>
        <v>4.7121000000000004</v>
      </c>
      <c r="O24" s="61">
        <f t="shared" si="5"/>
        <v>7</v>
      </c>
      <c r="P24" s="60">
        <f>VLOOKUP($A24,'Return Data'!$B$7:$R$2292,14,0)</f>
        <v>5.7171000000000003</v>
      </c>
      <c r="Q24" s="61">
        <f t="shared" si="7"/>
        <v>10</v>
      </c>
      <c r="R24" s="60">
        <f>VLOOKUP($A24,'Return Data'!$B$7:$R$2292,16,0)</f>
        <v>6.6096000000000004</v>
      </c>
      <c r="S24" s="62">
        <f t="shared" si="6"/>
        <v>17</v>
      </c>
    </row>
    <row r="25" spans="1:19" x14ac:dyDescent="0.3">
      <c r="A25" s="77" t="s">
        <v>101</v>
      </c>
      <c r="B25" s="59">
        <f>VLOOKUP($A25,'Return Data'!$B$7:$R$2292,3,0)</f>
        <v>44882</v>
      </c>
      <c r="C25" s="60">
        <f>VLOOKUP($A25,'Return Data'!$B$7:$R$2292,4,0)</f>
        <v>1247.4724000000001</v>
      </c>
      <c r="D25" s="60">
        <f>VLOOKUP($A25,'Return Data'!$B$7:$R$2292,9,0)</f>
        <v>8.8493999999999993</v>
      </c>
      <c r="E25" s="61">
        <f t="shared" si="0"/>
        <v>17</v>
      </c>
      <c r="F25" s="60">
        <f>VLOOKUP($A25,'Return Data'!$B$7:$R$2292,10,0)</f>
        <v>4.2633999999999999</v>
      </c>
      <c r="G25" s="61">
        <f t="shared" si="1"/>
        <v>12</v>
      </c>
      <c r="H25" s="60">
        <f>VLOOKUP($A25,'Return Data'!$B$7:$R$2292,11,0)</f>
        <v>5.0141</v>
      </c>
      <c r="I25" s="61">
        <f t="shared" si="2"/>
        <v>20</v>
      </c>
      <c r="J25" s="60">
        <f>VLOOKUP($A25,'Return Data'!$B$7:$R$2292,12,0)</f>
        <v>2.2242000000000002</v>
      </c>
      <c r="K25" s="61">
        <f t="shared" si="3"/>
        <v>15</v>
      </c>
      <c r="L25" s="60">
        <f>VLOOKUP($A25,'Return Data'!$B$7:$R$2292,13,0)</f>
        <v>2.367</v>
      </c>
      <c r="M25" s="61">
        <f t="shared" si="4"/>
        <v>10</v>
      </c>
      <c r="N25" s="60">
        <f>VLOOKUP($A25,'Return Data'!$B$7:$R$2292,17,0)</f>
        <v>2.9380999999999999</v>
      </c>
      <c r="O25" s="61">
        <f t="shared" si="5"/>
        <v>13</v>
      </c>
      <c r="P25" s="60">
        <f>VLOOKUP($A25,'Return Data'!$B$7:$R$2292,14,0)</f>
        <v>4.3888999999999996</v>
      </c>
      <c r="Q25" s="61">
        <f t="shared" si="7"/>
        <v>22</v>
      </c>
      <c r="R25" s="60">
        <f>VLOOKUP($A25,'Return Data'!$B$7:$R$2292,16,0)</f>
        <v>5.7484000000000002</v>
      </c>
      <c r="S25" s="62">
        <f t="shared" si="6"/>
        <v>23</v>
      </c>
    </row>
    <row r="26" spans="1:19" x14ac:dyDescent="0.3">
      <c r="A26" s="77" t="s">
        <v>1990</v>
      </c>
      <c r="B26" s="59">
        <f>VLOOKUP($A26,'Return Data'!$B$7:$R$2292,3,0)</f>
        <v>44882</v>
      </c>
      <c r="C26" s="60">
        <f>VLOOKUP($A26,'Return Data'!$B$7:$R$2292,4,0)</f>
        <v>34.362099999999998</v>
      </c>
      <c r="D26" s="60">
        <f>VLOOKUP($A26,'Return Data'!$B$7:$R$2292,9,0)</f>
        <v>9.9274000000000004</v>
      </c>
      <c r="E26" s="61">
        <f t="shared" si="0"/>
        <v>14</v>
      </c>
      <c r="F26" s="60">
        <f>VLOOKUP($A26,'Return Data'!$B$7:$R$2292,10,0)</f>
        <v>5.0453999999999999</v>
      </c>
      <c r="G26" s="61">
        <f t="shared" si="1"/>
        <v>6</v>
      </c>
      <c r="H26" s="60">
        <f>VLOOKUP($A26,'Return Data'!$B$7:$R$2292,11,0)</f>
        <v>5.2191999999999998</v>
      </c>
      <c r="I26" s="61">
        <f t="shared" si="2"/>
        <v>14</v>
      </c>
      <c r="J26" s="60">
        <f>VLOOKUP($A26,'Return Data'!$B$7:$R$2292,12,0)</f>
        <v>3.8319000000000001</v>
      </c>
      <c r="K26" s="61">
        <f t="shared" si="3"/>
        <v>7</v>
      </c>
      <c r="L26" s="60">
        <f>VLOOKUP($A26,'Return Data'!$B$7:$R$2292,13,0)</f>
        <v>3.5655000000000001</v>
      </c>
      <c r="M26" s="61">
        <f t="shared" si="4"/>
        <v>7</v>
      </c>
      <c r="N26" s="60">
        <f>VLOOKUP($A26,'Return Data'!$B$7:$R$2292,17,0)</f>
        <v>3.3207</v>
      </c>
      <c r="O26" s="61">
        <f t="shared" si="5"/>
        <v>11</v>
      </c>
      <c r="P26" s="60">
        <f>VLOOKUP($A26,'Return Data'!$B$7:$R$2292,14,0)</f>
        <v>4.7431000000000001</v>
      </c>
      <c r="Q26" s="61">
        <f t="shared" si="7"/>
        <v>17</v>
      </c>
      <c r="R26" s="60">
        <f>VLOOKUP($A26,'Return Data'!$B$7:$R$2292,16,0)</f>
        <v>6.5656999999999996</v>
      </c>
      <c r="S26" s="62">
        <f t="shared" si="6"/>
        <v>18</v>
      </c>
    </row>
    <row r="27" spans="1:19" x14ac:dyDescent="0.3">
      <c r="A27" s="77" t="s">
        <v>103</v>
      </c>
      <c r="B27" s="59">
        <f>VLOOKUP($A27,'Return Data'!$B$7:$R$2292,3,0)</f>
        <v>44882</v>
      </c>
      <c r="C27" s="60">
        <f>VLOOKUP($A27,'Return Data'!$B$7:$R$2292,4,0)</f>
        <v>30.807400000000001</v>
      </c>
      <c r="D27" s="60">
        <f>VLOOKUP($A27,'Return Data'!$B$7:$R$2292,9,0)</f>
        <v>14.5791</v>
      </c>
      <c r="E27" s="61">
        <f t="shared" si="0"/>
        <v>3</v>
      </c>
      <c r="F27" s="60">
        <f>VLOOKUP($A27,'Return Data'!$B$7:$R$2292,10,0)</f>
        <v>4.4893000000000001</v>
      </c>
      <c r="G27" s="61">
        <f t="shared" si="1"/>
        <v>11</v>
      </c>
      <c r="H27" s="60">
        <f>VLOOKUP($A27,'Return Data'!$B$7:$R$2292,11,0)</f>
        <v>6.1773999999999996</v>
      </c>
      <c r="I27" s="61">
        <f t="shared" si="2"/>
        <v>10</v>
      </c>
      <c r="J27" s="60">
        <f>VLOOKUP($A27,'Return Data'!$B$7:$R$2292,12,0)</f>
        <v>2.3416999999999999</v>
      </c>
      <c r="K27" s="61">
        <f t="shared" si="3"/>
        <v>13</v>
      </c>
      <c r="L27" s="60">
        <f>VLOOKUP($A27,'Return Data'!$B$7:$R$2292,13,0)</f>
        <v>2.0602999999999998</v>
      </c>
      <c r="M27" s="61">
        <f t="shared" si="4"/>
        <v>13</v>
      </c>
      <c r="N27" s="60">
        <f>VLOOKUP($A27,'Return Data'!$B$7:$R$2292,17,0)</f>
        <v>3.0823</v>
      </c>
      <c r="O27" s="61">
        <f t="shared" si="5"/>
        <v>12</v>
      </c>
      <c r="P27" s="60">
        <f>VLOOKUP($A27,'Return Data'!$B$7:$R$2292,14,0)</f>
        <v>5.8106</v>
      </c>
      <c r="Q27" s="61">
        <f t="shared" si="7"/>
        <v>8</v>
      </c>
      <c r="R27" s="60">
        <f>VLOOKUP($A27,'Return Data'!$B$7:$R$2292,16,0)</f>
        <v>8.0772999999999993</v>
      </c>
      <c r="S27" s="62">
        <f t="shared" si="6"/>
        <v>5</v>
      </c>
    </row>
    <row r="28" spans="1:19" x14ac:dyDescent="0.3">
      <c r="A28" s="77" t="s">
        <v>104</v>
      </c>
      <c r="B28" s="59">
        <f>VLOOKUP($A28,'Return Data'!$B$7:$R$2292,3,0)</f>
        <v>44882</v>
      </c>
      <c r="C28" s="60">
        <f>VLOOKUP($A28,'Return Data'!$B$7:$R$2292,4,0)</f>
        <v>24.404900000000001</v>
      </c>
      <c r="D28" s="60">
        <f>VLOOKUP($A28,'Return Data'!$B$7:$R$2292,9,0)</f>
        <v>6.5248999999999997</v>
      </c>
      <c r="E28" s="61">
        <f t="shared" si="0"/>
        <v>22</v>
      </c>
      <c r="F28" s="60">
        <f>VLOOKUP($A28,'Return Data'!$B$7:$R$2292,10,0)</f>
        <v>3.5577000000000001</v>
      </c>
      <c r="G28" s="61">
        <f t="shared" si="1"/>
        <v>16</v>
      </c>
      <c r="H28" s="60">
        <f>VLOOKUP($A28,'Return Data'!$B$7:$R$2292,11,0)</f>
        <v>4.9733999999999998</v>
      </c>
      <c r="I28" s="61">
        <f t="shared" si="2"/>
        <v>21</v>
      </c>
      <c r="J28" s="60">
        <f>VLOOKUP($A28,'Return Data'!$B$7:$R$2292,12,0)</f>
        <v>3.2071000000000001</v>
      </c>
      <c r="K28" s="61">
        <f t="shared" si="3"/>
        <v>8</v>
      </c>
      <c r="L28" s="60">
        <f>VLOOKUP($A28,'Return Data'!$B$7:$R$2292,13,0)</f>
        <v>2.2040999999999999</v>
      </c>
      <c r="M28" s="61">
        <f t="shared" si="4"/>
        <v>11</v>
      </c>
      <c r="N28" s="60">
        <f>VLOOKUP($A28,'Return Data'!$B$7:$R$2292,17,0)</f>
        <v>2.0697000000000001</v>
      </c>
      <c r="O28" s="61">
        <f t="shared" si="5"/>
        <v>19</v>
      </c>
      <c r="P28" s="60">
        <f>VLOOKUP($A28,'Return Data'!$B$7:$R$2292,14,0)</f>
        <v>4.7054</v>
      </c>
      <c r="Q28" s="61">
        <f t="shared" si="7"/>
        <v>18</v>
      </c>
      <c r="R28" s="60">
        <f>VLOOKUP($A28,'Return Data'!$B$7:$R$2292,16,0)</f>
        <v>5.6520999999999999</v>
      </c>
      <c r="S28" s="62">
        <f t="shared" si="6"/>
        <v>24</v>
      </c>
    </row>
    <row r="29" spans="1:19" x14ac:dyDescent="0.3">
      <c r="A29" s="77" t="s">
        <v>105</v>
      </c>
      <c r="B29" s="59">
        <f>VLOOKUP($A29,'Return Data'!$B$7:$R$2292,3,0)</f>
        <v>44882</v>
      </c>
      <c r="C29" s="60">
        <f>VLOOKUP($A29,'Return Data'!$B$7:$R$2292,4,0)</f>
        <v>13.5945</v>
      </c>
      <c r="D29" s="60">
        <f>VLOOKUP($A29,'Return Data'!$B$7:$R$2292,9,0)</f>
        <v>14.368600000000001</v>
      </c>
      <c r="E29" s="61">
        <f t="shared" si="0"/>
        <v>4</v>
      </c>
      <c r="F29" s="60">
        <f>VLOOKUP($A29,'Return Data'!$B$7:$R$2292,10,0)</f>
        <v>2.0947</v>
      </c>
      <c r="G29" s="61">
        <f t="shared" si="1"/>
        <v>23</v>
      </c>
      <c r="H29" s="60">
        <f>VLOOKUP($A29,'Return Data'!$B$7:$R$2292,11,0)</f>
        <v>5.5762999999999998</v>
      </c>
      <c r="I29" s="61">
        <f t="shared" si="2"/>
        <v>11</v>
      </c>
      <c r="J29" s="60">
        <f>VLOOKUP($A29,'Return Data'!$B$7:$R$2292,12,0)</f>
        <v>0.23050000000000001</v>
      </c>
      <c r="K29" s="61">
        <f t="shared" si="3"/>
        <v>24</v>
      </c>
      <c r="L29" s="60">
        <f>VLOOKUP($A29,'Return Data'!$B$7:$R$2292,13,0)</f>
        <v>0.96099999999999997</v>
      </c>
      <c r="M29" s="61">
        <f t="shared" si="4"/>
        <v>22</v>
      </c>
      <c r="N29" s="60">
        <f>VLOOKUP($A29,'Return Data'!$B$7:$R$2292,17,0)</f>
        <v>1.7012</v>
      </c>
      <c r="O29" s="61">
        <f t="shared" si="5"/>
        <v>22</v>
      </c>
      <c r="P29" s="60">
        <f>VLOOKUP($A29,'Return Data'!$B$7:$R$2292,14,0)</f>
        <v>4.5031999999999996</v>
      </c>
      <c r="Q29" s="61">
        <f t="shared" si="7"/>
        <v>21</v>
      </c>
      <c r="R29" s="60">
        <f>VLOOKUP($A29,'Return Data'!$B$7:$R$2292,16,0)</f>
        <v>5.5805999999999996</v>
      </c>
      <c r="S29" s="62">
        <f t="shared" si="6"/>
        <v>25</v>
      </c>
    </row>
    <row r="30" spans="1:19" x14ac:dyDescent="0.3">
      <c r="A30" s="77" t="s">
        <v>106</v>
      </c>
      <c r="B30" s="59">
        <f>VLOOKUP($A30,'Return Data'!$B$7:$R$2292,3,0)</f>
        <v>44882</v>
      </c>
      <c r="C30" s="60">
        <f>VLOOKUP($A30,'Return Data'!$B$7:$R$2292,4,0)</f>
        <v>30.236899999999999</v>
      </c>
      <c r="D30" s="60">
        <f>VLOOKUP($A30,'Return Data'!$B$7:$R$2292,9,0)</f>
        <v>11.612299999999999</v>
      </c>
      <c r="E30" s="61">
        <f t="shared" si="0"/>
        <v>8</v>
      </c>
      <c r="F30" s="60">
        <f>VLOOKUP($A30,'Return Data'!$B$7:$R$2292,10,0)</f>
        <v>2.4834999999999998</v>
      </c>
      <c r="G30" s="61">
        <f t="shared" si="1"/>
        <v>21</v>
      </c>
      <c r="H30" s="60">
        <f>VLOOKUP($A30,'Return Data'!$B$7:$R$2292,11,0)</f>
        <v>6.3864000000000001</v>
      </c>
      <c r="I30" s="61">
        <f t="shared" si="2"/>
        <v>9</v>
      </c>
      <c r="J30" s="60">
        <f>VLOOKUP($A30,'Return Data'!$B$7:$R$2292,12,0)</f>
        <v>1.5389999999999999</v>
      </c>
      <c r="K30" s="61">
        <f t="shared" si="3"/>
        <v>20</v>
      </c>
      <c r="L30" s="60">
        <f>VLOOKUP($A30,'Return Data'!$B$7:$R$2292,13,0)</f>
        <v>1.5274000000000001</v>
      </c>
      <c r="M30" s="61">
        <f t="shared" si="4"/>
        <v>17</v>
      </c>
      <c r="N30" s="60">
        <f>VLOOKUP($A30,'Return Data'!$B$7:$R$2292,17,0)</f>
        <v>2.3449</v>
      </c>
      <c r="O30" s="61">
        <f t="shared" si="5"/>
        <v>17</v>
      </c>
      <c r="P30" s="60">
        <f>VLOOKUP($A30,'Return Data'!$B$7:$R$2292,14,0)</f>
        <v>5.0244999999999997</v>
      </c>
      <c r="Q30" s="61">
        <f t="shared" si="7"/>
        <v>16</v>
      </c>
      <c r="R30" s="60">
        <f>VLOOKUP($A30,'Return Data'!$B$7:$R$2292,16,0)</f>
        <v>6.3339999999999996</v>
      </c>
      <c r="S30" s="62">
        <f t="shared" si="6"/>
        <v>19</v>
      </c>
    </row>
    <row r="31" spans="1:19" x14ac:dyDescent="0.3">
      <c r="A31" s="77" t="s">
        <v>107</v>
      </c>
      <c r="B31" s="59">
        <f>VLOOKUP($A31,'Return Data'!$B$7:$R$2292,3,0)</f>
        <v>44882</v>
      </c>
      <c r="C31" s="60">
        <f>VLOOKUP($A31,'Return Data'!$B$7:$R$2292,4,0)</f>
        <v>2180.8627000000001</v>
      </c>
      <c r="D31" s="60">
        <f>VLOOKUP($A31,'Return Data'!$B$7:$R$2292,9,0)</f>
        <v>5.6220999999999997</v>
      </c>
      <c r="E31" s="61">
        <f t="shared" si="0"/>
        <v>24</v>
      </c>
      <c r="F31" s="60">
        <f>VLOOKUP($A31,'Return Data'!$B$7:$R$2292,10,0)</f>
        <v>3.47</v>
      </c>
      <c r="G31" s="61">
        <f t="shared" si="1"/>
        <v>17</v>
      </c>
      <c r="H31" s="60">
        <f>VLOOKUP($A31,'Return Data'!$B$7:$R$2292,11,0)</f>
        <v>4.1942000000000004</v>
      </c>
      <c r="I31" s="61">
        <f t="shared" si="2"/>
        <v>23</v>
      </c>
      <c r="J31" s="60">
        <f>VLOOKUP($A31,'Return Data'!$B$7:$R$2292,12,0)</f>
        <v>2.7322000000000002</v>
      </c>
      <c r="K31" s="61">
        <f t="shared" si="3"/>
        <v>11</v>
      </c>
      <c r="L31" s="60">
        <f>VLOOKUP($A31,'Return Data'!$B$7:$R$2292,13,0)</f>
        <v>1.9386000000000001</v>
      </c>
      <c r="M31" s="61">
        <f t="shared" si="4"/>
        <v>14</v>
      </c>
      <c r="N31" s="60">
        <f>VLOOKUP($A31,'Return Data'!$B$7:$R$2292,17,0)</f>
        <v>2.3955000000000002</v>
      </c>
      <c r="O31" s="61">
        <f t="shared" si="5"/>
        <v>16</v>
      </c>
      <c r="P31" s="60">
        <f>VLOOKUP($A31,'Return Data'!$B$7:$R$2292,14,0)</f>
        <v>4.5880999999999998</v>
      </c>
      <c r="Q31" s="61">
        <f t="shared" si="7"/>
        <v>20</v>
      </c>
      <c r="R31" s="60">
        <f>VLOOKUP($A31,'Return Data'!$B$7:$R$2292,16,0)</f>
        <v>7.4474999999999998</v>
      </c>
      <c r="S31" s="62">
        <f t="shared" si="6"/>
        <v>12</v>
      </c>
    </row>
    <row r="32" spans="1:19" x14ac:dyDescent="0.3">
      <c r="A32" s="77" t="s">
        <v>110</v>
      </c>
      <c r="B32" s="59">
        <f>VLOOKUP($A32,'Return Data'!$B$7:$R$2292,3,0)</f>
        <v>44882</v>
      </c>
      <c r="C32" s="60">
        <f>VLOOKUP($A32,'Return Data'!$B$7:$R$2292,4,0)</f>
        <v>17.4437</v>
      </c>
      <c r="D32" s="60">
        <f>VLOOKUP($A32,'Return Data'!$B$7:$R$2292,9,0)</f>
        <v>15.3232</v>
      </c>
      <c r="E32" s="61">
        <f t="shared" si="0"/>
        <v>2</v>
      </c>
      <c r="F32" s="60">
        <f>VLOOKUP($A32,'Return Data'!$B$7:$R$2292,10,0)</f>
        <v>7.4352999999999998</v>
      </c>
      <c r="G32" s="61">
        <f t="shared" si="1"/>
        <v>2</v>
      </c>
      <c r="H32" s="60">
        <f>VLOOKUP($A32,'Return Data'!$B$7:$R$2292,11,0)</f>
        <v>7.3678999999999997</v>
      </c>
      <c r="I32" s="61">
        <f t="shared" si="2"/>
        <v>5</v>
      </c>
      <c r="J32" s="60">
        <f>VLOOKUP($A32,'Return Data'!$B$7:$R$2292,12,0)</f>
        <v>4.5140000000000002</v>
      </c>
      <c r="K32" s="61">
        <f t="shared" si="3"/>
        <v>6</v>
      </c>
      <c r="L32" s="60">
        <f>VLOOKUP($A32,'Return Data'!$B$7:$R$2292,13,0)</f>
        <v>3.972</v>
      </c>
      <c r="M32" s="61">
        <f t="shared" si="4"/>
        <v>5</v>
      </c>
      <c r="N32" s="60">
        <f>VLOOKUP($A32,'Return Data'!$B$7:$R$2292,17,0)</f>
        <v>3.8468</v>
      </c>
      <c r="O32" s="61">
        <f t="shared" si="5"/>
        <v>9</v>
      </c>
      <c r="P32" s="60">
        <f>VLOOKUP($A32,'Return Data'!$B$7:$R$2292,14,0)</f>
        <v>5.9446000000000003</v>
      </c>
      <c r="Q32" s="61">
        <f t="shared" si="7"/>
        <v>7</v>
      </c>
      <c r="R32" s="60">
        <f>VLOOKUP($A32,'Return Data'!$B$7:$R$2292,16,0)</f>
        <v>7.6695000000000002</v>
      </c>
      <c r="S32" s="62">
        <f t="shared" si="6"/>
        <v>8</v>
      </c>
    </row>
    <row r="33" spans="1:19" x14ac:dyDescent="0.3">
      <c r="A33" s="77" t="s">
        <v>111</v>
      </c>
      <c r="B33" s="59">
        <f>VLOOKUP($A33,'Return Data'!$B$7:$R$2292,3,0)</f>
        <v>44882</v>
      </c>
      <c r="C33" s="60">
        <f>VLOOKUP($A33,'Return Data'!$B$7:$R$2292,4,0)</f>
        <v>29.2638</v>
      </c>
      <c r="D33" s="60">
        <f>VLOOKUP($A33,'Return Data'!$B$7:$R$2292,9,0)</f>
        <v>10.493399999999999</v>
      </c>
      <c r="E33" s="61">
        <f t="shared" si="0"/>
        <v>10</v>
      </c>
      <c r="F33" s="60">
        <f>VLOOKUP($A33,'Return Data'!$B$7:$R$2292,10,0)</f>
        <v>7.9983000000000004</v>
      </c>
      <c r="G33" s="61">
        <f t="shared" si="1"/>
        <v>1</v>
      </c>
      <c r="H33" s="60">
        <f>VLOOKUP($A33,'Return Data'!$B$7:$R$2292,11,0)</f>
        <v>7.3343999999999996</v>
      </c>
      <c r="I33" s="61">
        <f t="shared" si="2"/>
        <v>6</v>
      </c>
      <c r="J33" s="60">
        <f>VLOOKUP($A33,'Return Data'!$B$7:$R$2292,12,0)</f>
        <v>4.5659999999999998</v>
      </c>
      <c r="K33" s="61">
        <f t="shared" si="3"/>
        <v>5</v>
      </c>
      <c r="L33" s="60">
        <f>VLOOKUP($A33,'Return Data'!$B$7:$R$2292,13,0)</f>
        <v>3.7090999999999998</v>
      </c>
      <c r="M33" s="61">
        <f t="shared" si="4"/>
        <v>6</v>
      </c>
      <c r="N33" s="60">
        <f>VLOOKUP($A33,'Return Data'!$B$7:$R$2292,17,0)</f>
        <v>2.9011</v>
      </c>
      <c r="O33" s="61">
        <f t="shared" si="5"/>
        <v>14</v>
      </c>
      <c r="P33" s="60">
        <f>VLOOKUP($A33,'Return Data'!$B$7:$R$2292,14,0)</f>
        <v>5.5736999999999997</v>
      </c>
      <c r="Q33" s="61">
        <f t="shared" si="7"/>
        <v>11</v>
      </c>
      <c r="R33" s="60">
        <f>VLOOKUP($A33,'Return Data'!$B$7:$R$2292,16,0)</f>
        <v>5.8593000000000002</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25</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44882</v>
      </c>
      <c r="C35" s="60">
        <f>VLOOKUP($A35,'Return Data'!$B$7:$R$2292,4,0)</f>
        <v>19.3188</v>
      </c>
      <c r="D35" s="60">
        <f>VLOOKUP($A35,'Return Data'!$B$7:$R$2292,9,0)</f>
        <v>12.709</v>
      </c>
      <c r="E35" s="61">
        <f t="shared" si="0"/>
        <v>5</v>
      </c>
      <c r="F35" s="60">
        <f>VLOOKUP($A35,'Return Data'!$B$7:$R$2292,10,0)</f>
        <v>2.9378000000000002</v>
      </c>
      <c r="G35" s="61">
        <f t="shared" si="1"/>
        <v>18</v>
      </c>
      <c r="H35" s="60">
        <f>VLOOKUP($A35,'Return Data'!$B$7:$R$2292,11,0)</f>
        <v>4.3817000000000004</v>
      </c>
      <c r="I35" s="61">
        <f t="shared" si="2"/>
        <v>22</v>
      </c>
      <c r="J35" s="60">
        <f>VLOOKUP($A35,'Return Data'!$B$7:$R$2292,12,0)</f>
        <v>0.94159999999999999</v>
      </c>
      <c r="K35" s="61">
        <f t="shared" si="3"/>
        <v>22</v>
      </c>
      <c r="L35" s="60">
        <f>VLOOKUP($A35,'Return Data'!$B$7:$R$2292,13,0)</f>
        <v>-0.2195</v>
      </c>
      <c r="M35" s="61">
        <f t="shared" si="4"/>
        <v>30</v>
      </c>
      <c r="N35" s="60">
        <f>VLOOKUP($A35,'Return Data'!$B$7:$R$2292,17,0)</f>
        <v>1.2117</v>
      </c>
      <c r="O35" s="61">
        <f t="shared" si="5"/>
        <v>25</v>
      </c>
      <c r="P35" s="60">
        <f>VLOOKUP($A35,'Return Data'!$B$7:$R$2292,14,0)</f>
        <v>4.2847</v>
      </c>
      <c r="Q35" s="61">
        <f t="shared" si="7"/>
        <v>23</v>
      </c>
      <c r="R35" s="60">
        <f>VLOOKUP($A35,'Return Data'!$B$7:$R$2292,16,0)</f>
        <v>6.3067000000000002</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25</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44882</v>
      </c>
      <c r="C37" s="60">
        <f>VLOOKUP($A37,'Return Data'!$B$7:$R$2292,4,0)</f>
        <v>25.553100000000001</v>
      </c>
      <c r="D37" s="60">
        <f>VLOOKUP($A37,'Return Data'!$B$7:$R$2292,9,0)</f>
        <v>5.0068000000000001</v>
      </c>
      <c r="E37" s="61">
        <f t="shared" si="0"/>
        <v>25</v>
      </c>
      <c r="F37" s="60">
        <f>VLOOKUP($A37,'Return Data'!$B$7:$R$2292,10,0)</f>
        <v>3.9815999999999998</v>
      </c>
      <c r="G37" s="61">
        <f t="shared" si="1"/>
        <v>15</v>
      </c>
      <c r="H37" s="60">
        <f>VLOOKUP($A37,'Return Data'!$B$7:$R$2292,11,0)</f>
        <v>3.9209999999999998</v>
      </c>
      <c r="I37" s="61">
        <f t="shared" si="2"/>
        <v>24</v>
      </c>
      <c r="J37" s="60">
        <f>VLOOKUP($A37,'Return Data'!$B$7:$R$2292,12,0)</f>
        <v>12.7722</v>
      </c>
      <c r="K37" s="61">
        <f t="shared" si="3"/>
        <v>1</v>
      </c>
      <c r="L37" s="60">
        <f>VLOOKUP($A37,'Return Data'!$B$7:$R$2292,13,0)</f>
        <v>9.1839999999999993</v>
      </c>
      <c r="M37" s="61">
        <f t="shared" si="4"/>
        <v>1</v>
      </c>
      <c r="N37" s="60">
        <f>VLOOKUP($A37,'Return Data'!$B$7:$R$2292,17,0)</f>
        <v>10.219900000000001</v>
      </c>
      <c r="O37" s="61">
        <f>RANK(N37,N$8:N$37,0)</f>
        <v>1</v>
      </c>
      <c r="P37" s="60">
        <f>VLOOKUP($A37,'Return Data'!$B$7:$R$2292,14,0)</f>
        <v>8.8097999999999992</v>
      </c>
      <c r="Q37" s="61">
        <f>RANK(P37,P$8:P$37,0)</f>
        <v>1</v>
      </c>
      <c r="R37" s="60">
        <f>VLOOKUP($A37,'Return Data'!$B$7:$R$2292,16,0)</f>
        <v>7.8522999999999996</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8.6244766666666699</v>
      </c>
      <c r="E39" s="83"/>
      <c r="F39" s="84">
        <f>AVERAGE(F8:F37)</f>
        <v>3.5092566666666665</v>
      </c>
      <c r="G39" s="83"/>
      <c r="H39" s="84">
        <f>AVERAGE(H8:H37)</f>
        <v>5.0898699999999995</v>
      </c>
      <c r="I39" s="83"/>
      <c r="J39" s="84">
        <f>AVERAGE(J8:J37)</f>
        <v>2.5744433333333339</v>
      </c>
      <c r="K39" s="83"/>
      <c r="L39" s="84">
        <f>AVERAGE(L8:L37)</f>
        <v>2.1382033333333328</v>
      </c>
      <c r="M39" s="83"/>
      <c r="N39" s="84">
        <f>AVERAGE(N8:N37)</f>
        <v>2.9900103448275854</v>
      </c>
      <c r="O39" s="83"/>
      <c r="P39" s="84">
        <f>AVERAGE(P8:P37)</f>
        <v>4.9912333333333327</v>
      </c>
      <c r="Q39" s="83"/>
      <c r="R39" s="84">
        <f>AVERAGE(R8:R37)</f>
        <v>5.9337100000000005</v>
      </c>
      <c r="S39" s="85"/>
    </row>
    <row r="40" spans="1:19" x14ac:dyDescent="0.3">
      <c r="A40" s="82" t="s">
        <v>28</v>
      </c>
      <c r="B40" s="83"/>
      <c r="C40" s="83"/>
      <c r="D40" s="84">
        <f>MIN(D8:D37)</f>
        <v>0</v>
      </c>
      <c r="E40" s="83"/>
      <c r="F40" s="84">
        <f>MIN(F8:F37)</f>
        <v>0</v>
      </c>
      <c r="G40" s="83"/>
      <c r="H40" s="84">
        <f>MIN(H8:H37)</f>
        <v>0</v>
      </c>
      <c r="I40" s="83"/>
      <c r="J40" s="84">
        <f>MIN(J8:J37)</f>
        <v>-8.6300000000000002E-2</v>
      </c>
      <c r="K40" s="83"/>
      <c r="L40" s="84">
        <f>MIN(L8:L37)</f>
        <v>-0.2195</v>
      </c>
      <c r="M40" s="83"/>
      <c r="N40" s="84">
        <f>MIN(N8:N37)</f>
        <v>0</v>
      </c>
      <c r="O40" s="83"/>
      <c r="P40" s="84">
        <f>MIN(P8:P37)</f>
        <v>0</v>
      </c>
      <c r="Q40" s="83"/>
      <c r="R40" s="84">
        <f>MIN(R8:R37)</f>
        <v>0</v>
      </c>
      <c r="S40" s="85"/>
    </row>
    <row r="41" spans="1:19" ht="15" thickBot="1" x14ac:dyDescent="0.35">
      <c r="A41" s="86" t="s">
        <v>29</v>
      </c>
      <c r="B41" s="87"/>
      <c r="C41" s="87"/>
      <c r="D41" s="88">
        <f>MAX(D8:D37)</f>
        <v>18.422599999999999</v>
      </c>
      <c r="E41" s="87"/>
      <c r="F41" s="88">
        <f>MAX(F8:F37)</f>
        <v>7.9983000000000004</v>
      </c>
      <c r="G41" s="87"/>
      <c r="H41" s="88">
        <f>MAX(H8:H37)</f>
        <v>11.637499999999999</v>
      </c>
      <c r="I41" s="87"/>
      <c r="J41" s="88">
        <f>MAX(J8:J37)</f>
        <v>12.7722</v>
      </c>
      <c r="K41" s="87"/>
      <c r="L41" s="88">
        <f>MAX(L8:L37)</f>
        <v>9.1839999999999993</v>
      </c>
      <c r="M41" s="87"/>
      <c r="N41" s="88">
        <f>MAX(N8:N37)</f>
        <v>10.219900000000001</v>
      </c>
      <c r="O41" s="87"/>
      <c r="P41" s="88">
        <f>MAX(P8:P37)</f>
        <v>8.8097999999999992</v>
      </c>
      <c r="Q41" s="87"/>
      <c r="R41" s="88">
        <f>MAX(R8:R37)</f>
        <v>8.9883000000000006</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44882</v>
      </c>
      <c r="C8" s="60">
        <f>VLOOKUP($A8,'Return Data'!$B$7:$R$2292,4,0)</f>
        <v>1185.1749</v>
      </c>
      <c r="D8" s="60">
        <f>VLOOKUP($A8,'Return Data'!$B$7:$R$2292,5,0)</f>
        <v>5.5536000000000003</v>
      </c>
      <c r="E8" s="61">
        <f t="shared" ref="E8:E36" si="0">RANK(D8,D$8:D$36,0)</f>
        <v>16</v>
      </c>
      <c r="F8" s="60">
        <f>VLOOKUP($A8,'Return Data'!$B$7:$R$2292,6,0)</f>
        <v>5.5686</v>
      </c>
      <c r="G8" s="61">
        <f t="shared" ref="G8:G36" si="1">RANK(F8,F$8:F$36,0)</f>
        <v>16</v>
      </c>
      <c r="H8" s="60">
        <f>VLOOKUP($A8,'Return Data'!$B$7:$R$2292,7,0)</f>
        <v>5.5785</v>
      </c>
      <c r="I8" s="61">
        <f t="shared" ref="I8:I36" si="2">RANK(H8,H$8:H$36,0)</f>
        <v>21</v>
      </c>
      <c r="J8" s="60">
        <f>VLOOKUP($A8,'Return Data'!$B$7:$R$2292,8,0)</f>
        <v>5.6417000000000002</v>
      </c>
      <c r="K8" s="61">
        <f t="shared" ref="K8:K36" si="3">RANK(J8,J$8:J$36,0)</f>
        <v>19</v>
      </c>
      <c r="L8" s="60">
        <f>VLOOKUP($A8,'Return Data'!$B$7:$R$2292,9,0)</f>
        <v>5.8395000000000001</v>
      </c>
      <c r="M8" s="61">
        <f t="shared" ref="M8:M36" si="4">RANK(L8,L$8:L$36,0)</f>
        <v>15</v>
      </c>
      <c r="N8" s="60">
        <f>VLOOKUP($A8,'Return Data'!$B$7:$R$2292,10,0)</f>
        <v>5.6143000000000001</v>
      </c>
      <c r="O8" s="61">
        <f t="shared" ref="O8:O36" si="5">RANK(N8,N$8:N$36,0)</f>
        <v>12</v>
      </c>
      <c r="P8" s="60">
        <f>VLOOKUP($A8,'Return Data'!$B$7:$R$2292,11,0)</f>
        <v>5.1532</v>
      </c>
      <c r="Q8" s="61">
        <f t="shared" ref="Q8:Q36" si="6">RANK(P8,P$8:P$36,0)</f>
        <v>13</v>
      </c>
      <c r="R8" s="60">
        <f>VLOOKUP($A8,'Return Data'!$B$7:$R$2292,12,0)</f>
        <v>4.6547000000000001</v>
      </c>
      <c r="S8" s="61">
        <f t="shared" ref="S8:S36" si="7">RANK(R8,R$8:R$36,0)</f>
        <v>11</v>
      </c>
      <c r="T8" s="60">
        <f>VLOOKUP($A8,'Return Data'!$B$7:$R$2292,13,0)</f>
        <v>4.3807</v>
      </c>
      <c r="U8" s="61">
        <f t="shared" ref="U8:U36" si="8">RANK(T8,T$8:T$36,0)</f>
        <v>10</v>
      </c>
      <c r="V8" s="60">
        <f>VLOOKUP($A8,'Return Data'!$B$7:$R$2292,17,0)</f>
        <v>3.7679</v>
      </c>
      <c r="W8" s="61">
        <f>RANK(V8,V$8:V$36,0)</f>
        <v>7</v>
      </c>
      <c r="X8" s="60">
        <f>VLOOKUP($A8,'Return Data'!$B$7:$R$2292,14,0)</f>
        <v>3.7153999999999998</v>
      </c>
      <c r="Y8" s="61">
        <f>RANK(X8,X$8:X$36,0)</f>
        <v>4</v>
      </c>
      <c r="Z8" s="60">
        <f>VLOOKUP($A8,'Return Data'!$B$7:$R$2292,16,0)</f>
        <v>4.2877999999999998</v>
      </c>
      <c r="AA8" s="62">
        <f t="shared" ref="AA8:AA36" si="9">RANK(Z8,Z$8:Z$36,0)</f>
        <v>5</v>
      </c>
    </row>
    <row r="9" spans="1:27" x14ac:dyDescent="0.3">
      <c r="A9" s="58" t="s">
        <v>1205</v>
      </c>
      <c r="B9" s="59">
        <f>VLOOKUP($A9,'Return Data'!$B$7:$R$2292,3,0)</f>
        <v>44882</v>
      </c>
      <c r="C9" s="60">
        <f>VLOOKUP($A9,'Return Data'!$B$7:$R$2292,4,0)</f>
        <v>1158.7487000000001</v>
      </c>
      <c r="D9" s="60">
        <f>VLOOKUP($A9,'Return Data'!$B$7:$R$2292,5,0)</f>
        <v>5.6014999999999997</v>
      </c>
      <c r="E9" s="61">
        <f t="shared" si="0"/>
        <v>6</v>
      </c>
      <c r="F9" s="60">
        <f>VLOOKUP($A9,'Return Data'!$B$7:$R$2292,6,0)</f>
        <v>5.6158000000000001</v>
      </c>
      <c r="G9" s="61">
        <f t="shared" si="1"/>
        <v>6</v>
      </c>
      <c r="H9" s="60">
        <f>VLOOKUP($A9,'Return Data'!$B$7:$R$2292,7,0)</f>
        <v>5.6269</v>
      </c>
      <c r="I9" s="61">
        <f t="shared" si="2"/>
        <v>7</v>
      </c>
      <c r="J9" s="60">
        <f>VLOOKUP($A9,'Return Data'!$B$7:$R$2292,8,0)</f>
        <v>5.6818</v>
      </c>
      <c r="K9" s="61">
        <f t="shared" si="3"/>
        <v>7</v>
      </c>
      <c r="L9" s="60">
        <f>VLOOKUP($A9,'Return Data'!$B$7:$R$2292,9,0)</f>
        <v>5.8696000000000002</v>
      </c>
      <c r="M9" s="61">
        <f t="shared" si="4"/>
        <v>6</v>
      </c>
      <c r="N9" s="60">
        <f>VLOOKUP($A9,'Return Data'!$B$7:$R$2292,10,0)</f>
        <v>5.6452</v>
      </c>
      <c r="O9" s="61">
        <f t="shared" si="5"/>
        <v>4</v>
      </c>
      <c r="P9" s="60">
        <f>VLOOKUP($A9,'Return Data'!$B$7:$R$2292,11,0)</f>
        <v>5.1859999999999999</v>
      </c>
      <c r="Q9" s="61">
        <f t="shared" si="6"/>
        <v>2</v>
      </c>
      <c r="R9" s="60">
        <f>VLOOKUP($A9,'Return Data'!$B$7:$R$2292,12,0)</f>
        <v>4.6845999999999997</v>
      </c>
      <c r="S9" s="61">
        <f t="shared" si="7"/>
        <v>3</v>
      </c>
      <c r="T9" s="60">
        <f>VLOOKUP($A9,'Return Data'!$B$7:$R$2292,13,0)</f>
        <v>4.4043000000000001</v>
      </c>
      <c r="U9" s="61">
        <f t="shared" si="8"/>
        <v>4</v>
      </c>
      <c r="V9" s="60">
        <f>VLOOKUP($A9,'Return Data'!$B$7:$R$2292,17,0)</f>
        <v>3.7797000000000001</v>
      </c>
      <c r="W9" s="61">
        <f>RANK(V9,V$8:V$36,0)</f>
        <v>5</v>
      </c>
      <c r="X9" s="60"/>
      <c r="Y9" s="61"/>
      <c r="Z9" s="60">
        <f>VLOOKUP($A9,'Return Data'!$B$7:$R$2292,16,0)</f>
        <v>4.0857000000000001</v>
      </c>
      <c r="AA9" s="62">
        <f t="shared" si="9"/>
        <v>12</v>
      </c>
    </row>
    <row r="10" spans="1:27" x14ac:dyDescent="0.3">
      <c r="A10" s="58" t="s">
        <v>1980</v>
      </c>
      <c r="B10" s="59">
        <f>VLOOKUP($A10,'Return Data'!$B$7:$R$2292,3,0)</f>
        <v>44882</v>
      </c>
      <c r="C10" s="60">
        <f>VLOOKUP($A10,'Return Data'!$B$7:$R$2292,4,0)</f>
        <v>1150.8339000000001</v>
      </c>
      <c r="D10" s="60">
        <f>VLOOKUP($A10,'Return Data'!$B$7:$R$2292,5,0)</f>
        <v>5.5511999999999997</v>
      </c>
      <c r="E10" s="61">
        <f t="shared" si="0"/>
        <v>18</v>
      </c>
      <c r="F10" s="60">
        <f>VLOOKUP($A10,'Return Data'!$B$7:$R$2292,6,0)</f>
        <v>5.5899000000000001</v>
      </c>
      <c r="G10" s="61">
        <f t="shared" si="1"/>
        <v>11</v>
      </c>
      <c r="H10" s="60">
        <f>VLOOKUP($A10,'Return Data'!$B$7:$R$2292,7,0)</f>
        <v>5.6006999999999998</v>
      </c>
      <c r="I10" s="61">
        <f t="shared" si="2"/>
        <v>14</v>
      </c>
      <c r="J10" s="60">
        <f>VLOOKUP($A10,'Return Data'!$B$7:$R$2292,8,0)</f>
        <v>5.6551999999999998</v>
      </c>
      <c r="K10" s="61">
        <f t="shared" si="3"/>
        <v>13</v>
      </c>
      <c r="L10" s="60">
        <f>VLOOKUP($A10,'Return Data'!$B$7:$R$2292,9,0)</f>
        <v>5.8522999999999996</v>
      </c>
      <c r="M10" s="61">
        <f t="shared" si="4"/>
        <v>10</v>
      </c>
      <c r="N10" s="60">
        <f>VLOOKUP($A10,'Return Data'!$B$7:$R$2292,10,0)</f>
        <v>5.6139000000000001</v>
      </c>
      <c r="O10" s="61">
        <f t="shared" si="5"/>
        <v>13</v>
      </c>
      <c r="P10" s="60">
        <f>VLOOKUP($A10,'Return Data'!$B$7:$R$2292,11,0)</f>
        <v>5.1675000000000004</v>
      </c>
      <c r="Q10" s="61">
        <f t="shared" si="6"/>
        <v>7</v>
      </c>
      <c r="R10" s="60">
        <f>VLOOKUP($A10,'Return Data'!$B$7:$R$2292,12,0)</f>
        <v>4.6528</v>
      </c>
      <c r="S10" s="61">
        <f t="shared" si="7"/>
        <v>13</v>
      </c>
      <c r="T10" s="60">
        <f>VLOOKUP($A10,'Return Data'!$B$7:$R$2292,13,0)</f>
        <v>4.3665000000000003</v>
      </c>
      <c r="U10" s="61">
        <f t="shared" si="8"/>
        <v>16</v>
      </c>
      <c r="V10" s="60">
        <f>VLOOKUP($A10,'Return Data'!$B$7:$R$2292,17,0)</f>
        <v>3.7597</v>
      </c>
      <c r="W10" s="61">
        <f>RANK(V10,V$8:V$36,0)</f>
        <v>10</v>
      </c>
      <c r="X10" s="60"/>
      <c r="Y10" s="61"/>
      <c r="Z10" s="60">
        <f>VLOOKUP($A10,'Return Data'!$B$7:$R$2292,16,0)</f>
        <v>4.0119999999999996</v>
      </c>
      <c r="AA10" s="62">
        <f t="shared" si="9"/>
        <v>14</v>
      </c>
    </row>
    <row r="11" spans="1:27" x14ac:dyDescent="0.3">
      <c r="A11" s="58" t="s">
        <v>2030</v>
      </c>
      <c r="B11" s="59">
        <f>VLOOKUP($A11,'Return Data'!$B$7:$R$2292,3,0)</f>
        <v>44882</v>
      </c>
      <c r="C11" s="60">
        <f>VLOOKUP($A11,'Return Data'!$B$7:$R$2292,4,0)</f>
        <v>1109.9195999999999</v>
      </c>
      <c r="D11" s="60">
        <f>VLOOKUP($A11,'Return Data'!$B$7:$R$2292,5,0)</f>
        <v>5.6703000000000001</v>
      </c>
      <c r="E11" s="61">
        <f t="shared" si="0"/>
        <v>3</v>
      </c>
      <c r="F11" s="60">
        <f>VLOOKUP($A11,'Return Data'!$B$7:$R$2292,6,0)</f>
        <v>5.6818999999999997</v>
      </c>
      <c r="G11" s="61">
        <f t="shared" si="1"/>
        <v>4</v>
      </c>
      <c r="H11" s="60">
        <f>VLOOKUP($A11,'Return Data'!$B$7:$R$2292,7,0)</f>
        <v>5.6859000000000002</v>
      </c>
      <c r="I11" s="61">
        <f t="shared" si="2"/>
        <v>4</v>
      </c>
      <c r="J11" s="60">
        <f>VLOOKUP($A11,'Return Data'!$B$7:$R$2292,8,0)</f>
        <v>5.7259000000000002</v>
      </c>
      <c r="K11" s="61">
        <f t="shared" si="3"/>
        <v>3</v>
      </c>
      <c r="L11" s="60">
        <f>VLOOKUP($A11,'Return Data'!$B$7:$R$2292,9,0)</f>
        <v>5.9851999999999999</v>
      </c>
      <c r="M11" s="61">
        <f t="shared" si="4"/>
        <v>2</v>
      </c>
      <c r="N11" s="60">
        <f>VLOOKUP($A11,'Return Data'!$B$7:$R$2292,10,0)</f>
        <v>5.6864999999999997</v>
      </c>
      <c r="O11" s="61">
        <f t="shared" si="5"/>
        <v>2</v>
      </c>
      <c r="P11" s="60">
        <f>VLOOKUP($A11,'Return Data'!$B$7:$R$2292,11,0)</f>
        <v>5.2275999999999998</v>
      </c>
      <c r="Q11" s="61">
        <f t="shared" si="6"/>
        <v>1</v>
      </c>
      <c r="R11" s="60">
        <f>VLOOKUP($A11,'Return Data'!$B$7:$R$2292,12,0)</f>
        <v>4.7506000000000004</v>
      </c>
      <c r="S11" s="61">
        <f t="shared" si="7"/>
        <v>1</v>
      </c>
      <c r="T11" s="60">
        <f>VLOOKUP($A11,'Return Data'!$B$7:$R$2292,13,0)</f>
        <v>4.4909999999999997</v>
      </c>
      <c r="U11" s="61">
        <f t="shared" si="8"/>
        <v>1</v>
      </c>
      <c r="V11" s="60"/>
      <c r="W11" s="61"/>
      <c r="X11" s="60"/>
      <c r="Y11" s="61"/>
      <c r="Z11" s="60">
        <f>VLOOKUP($A11,'Return Data'!$B$7:$R$2292,16,0)</f>
        <v>3.7825000000000002</v>
      </c>
      <c r="AA11" s="62">
        <f t="shared" si="9"/>
        <v>25</v>
      </c>
    </row>
    <row r="12" spans="1:27" x14ac:dyDescent="0.3">
      <c r="A12" s="58" t="s">
        <v>1209</v>
      </c>
      <c r="B12" s="59">
        <f>VLOOKUP($A12,'Return Data'!$B$7:$R$2292,3,0)</f>
        <v>44882</v>
      </c>
      <c r="C12" s="60">
        <f>VLOOKUP($A12,'Return Data'!$B$7:$R$2292,4,0)</f>
        <v>1134.2932000000001</v>
      </c>
      <c r="D12" s="60">
        <f>VLOOKUP($A12,'Return Data'!$B$7:$R$2292,5,0)</f>
        <v>5.5580999999999996</v>
      </c>
      <c r="E12" s="61">
        <f t="shared" si="0"/>
        <v>14</v>
      </c>
      <c r="F12" s="60">
        <f>VLOOKUP($A12,'Return Data'!$B$7:$R$2292,6,0)</f>
        <v>5.5694999999999997</v>
      </c>
      <c r="G12" s="61">
        <f t="shared" si="1"/>
        <v>15</v>
      </c>
      <c r="H12" s="60">
        <f>VLOOKUP($A12,'Return Data'!$B$7:$R$2292,7,0)</f>
        <v>5.5686999999999998</v>
      </c>
      <c r="I12" s="61">
        <f t="shared" si="2"/>
        <v>22</v>
      </c>
      <c r="J12" s="60">
        <f>VLOOKUP($A12,'Return Data'!$B$7:$R$2292,8,0)</f>
        <v>5.6369999999999996</v>
      </c>
      <c r="K12" s="61">
        <f t="shared" si="3"/>
        <v>21</v>
      </c>
      <c r="L12" s="60">
        <f>VLOOKUP($A12,'Return Data'!$B$7:$R$2292,9,0)</f>
        <v>5.8327999999999998</v>
      </c>
      <c r="M12" s="61">
        <f t="shared" si="4"/>
        <v>19</v>
      </c>
      <c r="N12" s="60">
        <f>VLOOKUP($A12,'Return Data'!$B$7:$R$2292,10,0)</f>
        <v>5.5904999999999996</v>
      </c>
      <c r="O12" s="61">
        <f t="shared" si="5"/>
        <v>23</v>
      </c>
      <c r="P12" s="60">
        <f>VLOOKUP($A12,'Return Data'!$B$7:$R$2292,11,0)</f>
        <v>5.1272000000000002</v>
      </c>
      <c r="Q12" s="61">
        <f t="shared" si="6"/>
        <v>23</v>
      </c>
      <c r="R12" s="60">
        <f>VLOOKUP($A12,'Return Data'!$B$7:$R$2292,12,0)</f>
        <v>4.6369999999999996</v>
      </c>
      <c r="S12" s="61">
        <f t="shared" si="7"/>
        <v>19</v>
      </c>
      <c r="T12" s="60">
        <f>VLOOKUP($A12,'Return Data'!$B$7:$R$2292,13,0)</f>
        <v>4.3528000000000002</v>
      </c>
      <c r="U12" s="61">
        <f t="shared" si="8"/>
        <v>21</v>
      </c>
      <c r="V12" s="60">
        <f>VLOOKUP($A12,'Return Data'!$B$7:$R$2292,17,0)</f>
        <v>3.7317</v>
      </c>
      <c r="W12" s="61">
        <f t="shared" ref="W12:W36" si="10">RANK(V12,V$8:V$36,0)</f>
        <v>21</v>
      </c>
      <c r="X12" s="60"/>
      <c r="Y12" s="61"/>
      <c r="Z12" s="60">
        <f>VLOOKUP($A12,'Return Data'!$B$7:$R$2292,16,0)</f>
        <v>3.8616000000000001</v>
      </c>
      <c r="AA12" s="62">
        <f t="shared" si="9"/>
        <v>22</v>
      </c>
    </row>
    <row r="13" spans="1:27" x14ac:dyDescent="0.3">
      <c r="A13" s="58" t="s">
        <v>1211</v>
      </c>
      <c r="B13" s="59">
        <f>VLOOKUP($A13,'Return Data'!$B$7:$R$2292,3,0)</f>
        <v>44882</v>
      </c>
      <c r="C13" s="60">
        <f>VLOOKUP($A13,'Return Data'!$B$7:$R$2292,4,0)</f>
        <v>1173.6253999999999</v>
      </c>
      <c r="D13" s="60">
        <f>VLOOKUP($A13,'Return Data'!$B$7:$R$2292,5,0)</f>
        <v>5.5989000000000004</v>
      </c>
      <c r="E13" s="61">
        <f t="shared" si="0"/>
        <v>7</v>
      </c>
      <c r="F13" s="60">
        <f>VLOOKUP($A13,'Return Data'!$B$7:$R$2292,6,0)</f>
        <v>5.5953999999999997</v>
      </c>
      <c r="G13" s="61">
        <f t="shared" si="1"/>
        <v>10</v>
      </c>
      <c r="H13" s="60">
        <f>VLOOKUP($A13,'Return Data'!$B$7:$R$2292,7,0)</f>
        <v>5.6280999999999999</v>
      </c>
      <c r="I13" s="61">
        <f t="shared" si="2"/>
        <v>6</v>
      </c>
      <c r="J13" s="60">
        <f>VLOOKUP($A13,'Return Data'!$B$7:$R$2292,8,0)</f>
        <v>5.6948999999999996</v>
      </c>
      <c r="K13" s="61">
        <f t="shared" si="3"/>
        <v>4</v>
      </c>
      <c r="L13" s="60">
        <f>VLOOKUP($A13,'Return Data'!$B$7:$R$2292,9,0)</f>
        <v>5.8754999999999997</v>
      </c>
      <c r="M13" s="61">
        <f t="shared" si="4"/>
        <v>5</v>
      </c>
      <c r="N13" s="60">
        <f>VLOOKUP($A13,'Return Data'!$B$7:$R$2292,10,0)</f>
        <v>5.6341999999999999</v>
      </c>
      <c r="O13" s="61">
        <f t="shared" si="5"/>
        <v>6</v>
      </c>
      <c r="P13" s="60">
        <f>VLOOKUP($A13,'Return Data'!$B$7:$R$2292,11,0)</f>
        <v>5.1681999999999997</v>
      </c>
      <c r="Q13" s="61">
        <f t="shared" si="6"/>
        <v>6</v>
      </c>
      <c r="R13" s="60">
        <f>VLOOKUP($A13,'Return Data'!$B$7:$R$2292,12,0)</f>
        <v>4.6677999999999997</v>
      </c>
      <c r="S13" s="61">
        <f t="shared" si="7"/>
        <v>7</v>
      </c>
      <c r="T13" s="60">
        <f>VLOOKUP($A13,'Return Data'!$B$7:$R$2292,13,0)</f>
        <v>4.3849</v>
      </c>
      <c r="U13" s="61">
        <f t="shared" si="8"/>
        <v>8</v>
      </c>
      <c r="V13" s="60">
        <f>VLOOKUP($A13,'Return Data'!$B$7:$R$2292,17,0)</f>
        <v>3.7595999999999998</v>
      </c>
      <c r="W13" s="61">
        <f t="shared" si="10"/>
        <v>11</v>
      </c>
      <c r="X13" s="60">
        <f>VLOOKUP($A13,'Return Data'!$B$7:$R$2292,14,0)</f>
        <v>3.7644000000000002</v>
      </c>
      <c r="Y13" s="61">
        <f>RANK(X13,X$8:X$36,0)</f>
        <v>1</v>
      </c>
      <c r="Z13" s="60">
        <f>VLOOKUP($A13,'Return Data'!$B$7:$R$2292,16,0)</f>
        <v>4.2328000000000001</v>
      </c>
      <c r="AA13" s="62">
        <f t="shared" si="9"/>
        <v>9</v>
      </c>
    </row>
    <row r="14" spans="1:27" x14ac:dyDescent="0.3">
      <c r="A14" s="58" t="s">
        <v>1213</v>
      </c>
      <c r="B14" s="59">
        <f>VLOOKUP($A14,'Return Data'!$B$7:$R$2292,3,0)</f>
        <v>44882</v>
      </c>
      <c r="C14" s="60">
        <f>VLOOKUP($A14,'Return Data'!$B$7:$R$2292,4,0)</f>
        <v>1135.5035</v>
      </c>
      <c r="D14" s="60">
        <f>VLOOKUP($A14,'Return Data'!$B$7:$R$2292,5,0)</f>
        <v>5.9283999999999999</v>
      </c>
      <c r="E14" s="61">
        <f t="shared" si="0"/>
        <v>1</v>
      </c>
      <c r="F14" s="60">
        <f>VLOOKUP($A14,'Return Data'!$B$7:$R$2292,6,0)</f>
        <v>6.0494000000000003</v>
      </c>
      <c r="G14" s="61">
        <f t="shared" si="1"/>
        <v>1</v>
      </c>
      <c r="H14" s="60">
        <f>VLOOKUP($A14,'Return Data'!$B$7:$R$2292,7,0)</f>
        <v>5.7427000000000001</v>
      </c>
      <c r="I14" s="61">
        <f t="shared" si="2"/>
        <v>3</v>
      </c>
      <c r="J14" s="60">
        <f>VLOOKUP($A14,'Return Data'!$B$7:$R$2292,8,0)</f>
        <v>5.6905000000000001</v>
      </c>
      <c r="K14" s="61">
        <f t="shared" si="3"/>
        <v>5</v>
      </c>
      <c r="L14" s="60">
        <f>VLOOKUP($A14,'Return Data'!$B$7:$R$2292,9,0)</f>
        <v>5.8185000000000002</v>
      </c>
      <c r="M14" s="61">
        <f t="shared" si="4"/>
        <v>24</v>
      </c>
      <c r="N14" s="60">
        <f>VLOOKUP($A14,'Return Data'!$B$7:$R$2292,10,0)</f>
        <v>5.5218999999999996</v>
      </c>
      <c r="O14" s="61">
        <f t="shared" si="5"/>
        <v>27</v>
      </c>
      <c r="P14" s="60">
        <f>VLOOKUP($A14,'Return Data'!$B$7:$R$2292,11,0)</f>
        <v>5.0712999999999999</v>
      </c>
      <c r="Q14" s="61">
        <f t="shared" si="6"/>
        <v>27</v>
      </c>
      <c r="R14" s="60">
        <f>VLOOKUP($A14,'Return Data'!$B$7:$R$2292,12,0)</f>
        <v>4.5677000000000003</v>
      </c>
      <c r="S14" s="61">
        <f t="shared" si="7"/>
        <v>27</v>
      </c>
      <c r="T14" s="60">
        <f>VLOOKUP($A14,'Return Data'!$B$7:$R$2292,13,0)</f>
        <v>4.2907999999999999</v>
      </c>
      <c r="U14" s="61">
        <f t="shared" si="8"/>
        <v>26</v>
      </c>
      <c r="V14" s="60">
        <f>VLOOKUP($A14,'Return Data'!$B$7:$R$2292,17,0)</f>
        <v>3.7042999999999999</v>
      </c>
      <c r="W14" s="61">
        <f t="shared" si="10"/>
        <v>24</v>
      </c>
      <c r="X14" s="60"/>
      <c r="Y14" s="61"/>
      <c r="Z14" s="60">
        <f>VLOOKUP($A14,'Return Data'!$B$7:$R$2292,16,0)</f>
        <v>3.8963000000000001</v>
      </c>
      <c r="AA14" s="62">
        <f t="shared" si="9"/>
        <v>17</v>
      </c>
    </row>
    <row r="15" spans="1:27" x14ac:dyDescent="0.3">
      <c r="A15" s="58" t="s">
        <v>1216</v>
      </c>
      <c r="B15" s="59">
        <f>VLOOKUP($A15,'Return Data'!$B$7:$R$2292,3,0)</f>
        <v>44882</v>
      </c>
      <c r="C15" s="60">
        <f>VLOOKUP($A15,'Return Data'!$B$7:$R$2292,4,0)</f>
        <v>1144.2093</v>
      </c>
      <c r="D15" s="60">
        <f>VLOOKUP($A15,'Return Data'!$B$7:$R$2292,5,0)</f>
        <v>5.5163000000000002</v>
      </c>
      <c r="E15" s="61">
        <f t="shared" si="0"/>
        <v>26</v>
      </c>
      <c r="F15" s="60">
        <f>VLOOKUP($A15,'Return Data'!$B$7:$R$2292,6,0)</f>
        <v>5.5179999999999998</v>
      </c>
      <c r="G15" s="61">
        <f t="shared" si="1"/>
        <v>27</v>
      </c>
      <c r="H15" s="60">
        <f>VLOOKUP($A15,'Return Data'!$B$7:$R$2292,7,0)</f>
        <v>5.524</v>
      </c>
      <c r="I15" s="61">
        <f t="shared" si="2"/>
        <v>27</v>
      </c>
      <c r="J15" s="60">
        <f>VLOOKUP($A15,'Return Data'!$B$7:$R$2292,8,0)</f>
        <v>5.5860000000000003</v>
      </c>
      <c r="K15" s="61">
        <f t="shared" si="3"/>
        <v>26</v>
      </c>
      <c r="L15" s="60">
        <f>VLOOKUP($A15,'Return Data'!$B$7:$R$2292,9,0)</f>
        <v>5.8188000000000004</v>
      </c>
      <c r="M15" s="61">
        <f t="shared" si="4"/>
        <v>23</v>
      </c>
      <c r="N15" s="60">
        <f>VLOOKUP($A15,'Return Data'!$B$7:$R$2292,10,0)</f>
        <v>5.5773999999999999</v>
      </c>
      <c r="O15" s="61">
        <f t="shared" si="5"/>
        <v>25</v>
      </c>
      <c r="P15" s="60">
        <f>VLOOKUP($A15,'Return Data'!$B$7:$R$2292,11,0)</f>
        <v>5.1098999999999997</v>
      </c>
      <c r="Q15" s="61">
        <f t="shared" si="6"/>
        <v>26</v>
      </c>
      <c r="R15" s="60">
        <f>VLOOKUP($A15,'Return Data'!$B$7:$R$2292,12,0)</f>
        <v>4.6064999999999996</v>
      </c>
      <c r="S15" s="61">
        <f t="shared" si="7"/>
        <v>25</v>
      </c>
      <c r="T15" s="60">
        <f>VLOOKUP($A15,'Return Data'!$B$7:$R$2292,13,0)</f>
        <v>4.3217999999999996</v>
      </c>
      <c r="U15" s="61">
        <f t="shared" si="8"/>
        <v>25</v>
      </c>
      <c r="V15" s="60">
        <f>VLOOKUP($A15,'Return Data'!$B$7:$R$2292,17,0)</f>
        <v>3.7023999999999999</v>
      </c>
      <c r="W15" s="61">
        <f t="shared" si="10"/>
        <v>25</v>
      </c>
      <c r="X15" s="60"/>
      <c r="Y15" s="61"/>
      <c r="Z15" s="60">
        <f>VLOOKUP($A15,'Return Data'!$B$7:$R$2292,16,0)</f>
        <v>3.8883000000000001</v>
      </c>
      <c r="AA15" s="62">
        <f t="shared" si="9"/>
        <v>19</v>
      </c>
    </row>
    <row r="16" spans="1:27" x14ac:dyDescent="0.3">
      <c r="A16" s="58" t="s">
        <v>1218</v>
      </c>
      <c r="B16" s="59">
        <f>VLOOKUP($A16,'Return Data'!$B$7:$R$2292,3,0)</f>
        <v>44882</v>
      </c>
      <c r="C16" s="60">
        <f>VLOOKUP($A16,'Return Data'!$B$7:$R$2292,4,0)</f>
        <v>3254.0607</v>
      </c>
      <c r="D16" s="60">
        <f>VLOOKUP($A16,'Return Data'!$B$7:$R$2292,5,0)</f>
        <v>5.5542999999999996</v>
      </c>
      <c r="E16" s="61">
        <f t="shared" si="0"/>
        <v>15</v>
      </c>
      <c r="F16" s="60">
        <f>VLOOKUP($A16,'Return Data'!$B$7:$R$2292,6,0)</f>
        <v>5.5622999999999996</v>
      </c>
      <c r="G16" s="61">
        <f t="shared" si="1"/>
        <v>19</v>
      </c>
      <c r="H16" s="60">
        <f>VLOOKUP($A16,'Return Data'!$B$7:$R$2292,7,0)</f>
        <v>5.5669000000000004</v>
      </c>
      <c r="I16" s="61">
        <f t="shared" si="2"/>
        <v>23</v>
      </c>
      <c r="J16" s="60">
        <f>VLOOKUP($A16,'Return Data'!$B$7:$R$2292,8,0)</f>
        <v>5.6223999999999998</v>
      </c>
      <c r="K16" s="61">
        <f t="shared" si="3"/>
        <v>22</v>
      </c>
      <c r="L16" s="60">
        <f>VLOOKUP($A16,'Return Data'!$B$7:$R$2292,9,0)</f>
        <v>5.8113000000000001</v>
      </c>
      <c r="M16" s="61">
        <f t="shared" si="4"/>
        <v>26</v>
      </c>
      <c r="N16" s="60">
        <f>VLOOKUP($A16,'Return Data'!$B$7:$R$2292,10,0)</f>
        <v>5.5773999999999999</v>
      </c>
      <c r="O16" s="61">
        <f t="shared" si="5"/>
        <v>25</v>
      </c>
      <c r="P16" s="60">
        <f>VLOOKUP($A16,'Return Data'!$B$7:$R$2292,11,0)</f>
        <v>5.1159999999999997</v>
      </c>
      <c r="Q16" s="61">
        <f t="shared" si="6"/>
        <v>25</v>
      </c>
      <c r="R16" s="60">
        <f>VLOOKUP($A16,'Return Data'!$B$7:$R$2292,12,0)</f>
        <v>4.6100000000000003</v>
      </c>
      <c r="S16" s="61">
        <f t="shared" si="7"/>
        <v>24</v>
      </c>
      <c r="T16" s="60">
        <f>VLOOKUP($A16,'Return Data'!$B$7:$R$2292,13,0)</f>
        <v>4.3300999999999998</v>
      </c>
      <c r="U16" s="61">
        <f t="shared" si="8"/>
        <v>24</v>
      </c>
      <c r="V16" s="60">
        <f>VLOOKUP($A16,'Return Data'!$B$7:$R$2292,17,0)</f>
        <v>3.7219000000000002</v>
      </c>
      <c r="W16" s="61">
        <f t="shared" si="10"/>
        <v>22</v>
      </c>
      <c r="X16" s="60">
        <f>VLOOKUP($A16,'Return Data'!$B$7:$R$2292,14,0)</f>
        <v>3.6695000000000002</v>
      </c>
      <c r="Y16" s="61">
        <f>RANK(X16,X$8:X$36,0)</f>
        <v>10</v>
      </c>
      <c r="Z16" s="60">
        <f>VLOOKUP($A16,'Return Data'!$B$7:$R$2292,16,0)</f>
        <v>5.9114000000000004</v>
      </c>
      <c r="AA16" s="62">
        <f t="shared" si="9"/>
        <v>4</v>
      </c>
    </row>
    <row r="17" spans="1:27" x14ac:dyDescent="0.3">
      <c r="A17" s="58" t="s">
        <v>1219</v>
      </c>
      <c r="B17" s="59">
        <f>VLOOKUP($A17,'Return Data'!$B$7:$R$2292,3,0)</f>
        <v>44882</v>
      </c>
      <c r="C17" s="60">
        <f>VLOOKUP($A17,'Return Data'!$B$7:$R$2292,4,0)</f>
        <v>1146.5724</v>
      </c>
      <c r="D17" s="60">
        <f>VLOOKUP($A17,'Return Data'!$B$7:$R$2292,5,0)</f>
        <v>5.5781999999999998</v>
      </c>
      <c r="E17" s="61">
        <f t="shared" si="0"/>
        <v>9</v>
      </c>
      <c r="F17" s="60">
        <f>VLOOKUP($A17,'Return Data'!$B$7:$R$2292,6,0)</f>
        <v>5.7253999999999996</v>
      </c>
      <c r="G17" s="61">
        <f t="shared" si="1"/>
        <v>3</v>
      </c>
      <c r="H17" s="60">
        <f>VLOOKUP($A17,'Return Data'!$B$7:$R$2292,7,0)</f>
        <v>5.9949000000000003</v>
      </c>
      <c r="I17" s="61">
        <f t="shared" si="2"/>
        <v>1</v>
      </c>
      <c r="J17" s="60">
        <f>VLOOKUP($A17,'Return Data'!$B$7:$R$2292,8,0)</f>
        <v>5.8468999999999998</v>
      </c>
      <c r="K17" s="61">
        <f t="shared" si="3"/>
        <v>2</v>
      </c>
      <c r="L17" s="60">
        <f>VLOOKUP($A17,'Return Data'!$B$7:$R$2292,9,0)</f>
        <v>5.9313000000000002</v>
      </c>
      <c r="M17" s="61">
        <f t="shared" si="4"/>
        <v>3</v>
      </c>
      <c r="N17" s="60">
        <f>VLOOKUP($A17,'Return Data'!$B$7:$R$2292,10,0)</f>
        <v>5.6546000000000003</v>
      </c>
      <c r="O17" s="61">
        <f t="shared" si="5"/>
        <v>3</v>
      </c>
      <c r="P17" s="60">
        <f>VLOOKUP($A17,'Return Data'!$B$7:$R$2292,11,0)</f>
        <v>5.1759000000000004</v>
      </c>
      <c r="Q17" s="61">
        <f t="shared" si="6"/>
        <v>4</v>
      </c>
      <c r="R17" s="60">
        <f>VLOOKUP($A17,'Return Data'!$B$7:$R$2292,12,0)</f>
        <v>4.6840999999999999</v>
      </c>
      <c r="S17" s="61">
        <f t="shared" si="7"/>
        <v>4</v>
      </c>
      <c r="T17" s="60">
        <f>VLOOKUP($A17,'Return Data'!$B$7:$R$2292,13,0)</f>
        <v>4.4112999999999998</v>
      </c>
      <c r="U17" s="61">
        <f t="shared" si="8"/>
        <v>2</v>
      </c>
      <c r="V17" s="60">
        <f>VLOOKUP($A17,'Return Data'!$B$7:$R$2292,17,0)</f>
        <v>3.8035000000000001</v>
      </c>
      <c r="W17" s="61">
        <f t="shared" si="10"/>
        <v>1</v>
      </c>
      <c r="X17" s="60"/>
      <c r="Y17" s="61"/>
      <c r="Z17" s="60">
        <f>VLOOKUP($A17,'Return Data'!$B$7:$R$2292,16,0)</f>
        <v>3.9885000000000002</v>
      </c>
      <c r="AA17" s="62">
        <f t="shared" si="9"/>
        <v>16</v>
      </c>
    </row>
    <row r="18" spans="1:27" x14ac:dyDescent="0.3">
      <c r="A18" s="58" t="s">
        <v>1222</v>
      </c>
      <c r="B18" s="59">
        <f>VLOOKUP($A18,'Return Data'!$B$7:$R$2292,3,0)</f>
        <v>44882</v>
      </c>
      <c r="C18" s="60">
        <f>VLOOKUP($A18,'Return Data'!$B$7:$R$2292,4,0)</f>
        <v>1181.3371</v>
      </c>
      <c r="D18" s="60">
        <f>VLOOKUP($A18,'Return Data'!$B$7:$R$2292,5,0)</f>
        <v>5.5282999999999998</v>
      </c>
      <c r="E18" s="61">
        <f t="shared" si="0"/>
        <v>22</v>
      </c>
      <c r="F18" s="60">
        <f>VLOOKUP($A18,'Return Data'!$B$7:$R$2292,6,0)</f>
        <v>5.5620000000000003</v>
      </c>
      <c r="G18" s="61">
        <f t="shared" si="1"/>
        <v>20</v>
      </c>
      <c r="H18" s="60">
        <f>VLOOKUP($A18,'Return Data'!$B$7:$R$2292,7,0)</f>
        <v>5.5881999999999996</v>
      </c>
      <c r="I18" s="61">
        <f t="shared" si="2"/>
        <v>17</v>
      </c>
      <c r="J18" s="60">
        <f>VLOOKUP($A18,'Return Data'!$B$7:$R$2292,8,0)</f>
        <v>5.6418999999999997</v>
      </c>
      <c r="K18" s="61">
        <f t="shared" si="3"/>
        <v>18</v>
      </c>
      <c r="L18" s="60">
        <f>VLOOKUP($A18,'Return Data'!$B$7:$R$2292,9,0)</f>
        <v>5.8330000000000002</v>
      </c>
      <c r="M18" s="61">
        <f t="shared" si="4"/>
        <v>18</v>
      </c>
      <c r="N18" s="60">
        <f>VLOOKUP($A18,'Return Data'!$B$7:$R$2292,10,0)</f>
        <v>5.6009000000000002</v>
      </c>
      <c r="O18" s="61">
        <f t="shared" si="5"/>
        <v>17</v>
      </c>
      <c r="P18" s="60">
        <f>VLOOKUP($A18,'Return Data'!$B$7:$R$2292,11,0)</f>
        <v>5.1364999999999998</v>
      </c>
      <c r="Q18" s="61">
        <f t="shared" si="6"/>
        <v>19</v>
      </c>
      <c r="R18" s="60">
        <f>VLOOKUP($A18,'Return Data'!$B$7:$R$2292,12,0)</f>
        <v>4.6422999999999996</v>
      </c>
      <c r="S18" s="61">
        <f t="shared" si="7"/>
        <v>16</v>
      </c>
      <c r="T18" s="60">
        <f>VLOOKUP($A18,'Return Data'!$B$7:$R$2292,13,0)</f>
        <v>4.3571999999999997</v>
      </c>
      <c r="U18" s="61">
        <f t="shared" si="8"/>
        <v>19</v>
      </c>
      <c r="V18" s="60">
        <f>VLOOKUP($A18,'Return Data'!$B$7:$R$2292,17,0)</f>
        <v>3.7403</v>
      </c>
      <c r="W18" s="61">
        <f t="shared" si="10"/>
        <v>18</v>
      </c>
      <c r="X18" s="60">
        <f>VLOOKUP($A18,'Return Data'!$B$7:$R$2292,14,0)</f>
        <v>3.6867000000000001</v>
      </c>
      <c r="Y18" s="61">
        <f>RANK(X18,X$8:X$36,0)</f>
        <v>9</v>
      </c>
      <c r="Z18" s="60">
        <f>VLOOKUP($A18,'Return Data'!$B$7:$R$2292,16,0)</f>
        <v>4.2411000000000003</v>
      </c>
      <c r="AA18" s="62">
        <f t="shared" si="9"/>
        <v>7</v>
      </c>
    </row>
    <row r="19" spans="1:27" x14ac:dyDescent="0.3">
      <c r="A19" s="58" t="s">
        <v>1223</v>
      </c>
      <c r="B19" s="59">
        <f>VLOOKUP($A19,'Return Data'!$B$7:$R$2292,3,0)</f>
        <v>44882</v>
      </c>
      <c r="C19" s="60">
        <f>VLOOKUP($A19,'Return Data'!$B$7:$R$2292,4,0)</f>
        <v>1168.7385999999999</v>
      </c>
      <c r="D19" s="60">
        <f>VLOOKUP($A19,'Return Data'!$B$7:$R$2292,5,0)</f>
        <v>5.5536000000000003</v>
      </c>
      <c r="E19" s="61">
        <f t="shared" si="0"/>
        <v>16</v>
      </c>
      <c r="F19" s="60">
        <f>VLOOKUP($A19,'Return Data'!$B$7:$R$2292,6,0)</f>
        <v>5.5636000000000001</v>
      </c>
      <c r="G19" s="61">
        <f t="shared" si="1"/>
        <v>18</v>
      </c>
      <c r="H19" s="60">
        <f>VLOOKUP($A19,'Return Data'!$B$7:$R$2292,7,0)</f>
        <v>5.6144999999999996</v>
      </c>
      <c r="I19" s="61">
        <f t="shared" si="2"/>
        <v>10</v>
      </c>
      <c r="J19" s="60">
        <f>VLOOKUP($A19,'Return Data'!$B$7:$R$2292,8,0)</f>
        <v>5.6607000000000003</v>
      </c>
      <c r="K19" s="61">
        <f t="shared" si="3"/>
        <v>10</v>
      </c>
      <c r="L19" s="60">
        <f>VLOOKUP($A19,'Return Data'!$B$7:$R$2292,9,0)</f>
        <v>5.8457999999999997</v>
      </c>
      <c r="M19" s="61">
        <f t="shared" si="4"/>
        <v>12</v>
      </c>
      <c r="N19" s="60">
        <f>VLOOKUP($A19,'Return Data'!$B$7:$R$2292,10,0)</f>
        <v>5.6167999999999996</v>
      </c>
      <c r="O19" s="61">
        <f t="shared" si="5"/>
        <v>10</v>
      </c>
      <c r="P19" s="60">
        <f>VLOOKUP($A19,'Return Data'!$B$7:$R$2292,11,0)</f>
        <v>5.1524000000000001</v>
      </c>
      <c r="Q19" s="61">
        <f t="shared" si="6"/>
        <v>15</v>
      </c>
      <c r="R19" s="60">
        <f>VLOOKUP($A19,'Return Data'!$B$7:$R$2292,12,0)</f>
        <v>4.6510999999999996</v>
      </c>
      <c r="S19" s="61">
        <f t="shared" si="7"/>
        <v>14</v>
      </c>
      <c r="T19" s="60">
        <f>VLOOKUP($A19,'Return Data'!$B$7:$R$2292,13,0)</f>
        <v>4.3701999999999996</v>
      </c>
      <c r="U19" s="61">
        <f t="shared" si="8"/>
        <v>13</v>
      </c>
      <c r="V19" s="60">
        <f>VLOOKUP($A19,'Return Data'!$B$7:$R$2292,17,0)</f>
        <v>3.7423999999999999</v>
      </c>
      <c r="W19" s="61">
        <f t="shared" si="10"/>
        <v>17</v>
      </c>
      <c r="X19" s="60">
        <f>VLOOKUP($A19,'Return Data'!$B$7:$R$2292,14,0)</f>
        <v>3.6918000000000002</v>
      </c>
      <c r="Y19" s="61">
        <f>RANK(X19,X$8:X$36,0)</f>
        <v>7</v>
      </c>
      <c r="Z19" s="60">
        <f>VLOOKUP($A19,'Return Data'!$B$7:$R$2292,16,0)</f>
        <v>4.1520000000000001</v>
      </c>
      <c r="AA19" s="62">
        <f t="shared" si="9"/>
        <v>10</v>
      </c>
    </row>
    <row r="20" spans="1:27" x14ac:dyDescent="0.3">
      <c r="A20" s="58" t="s">
        <v>1225</v>
      </c>
      <c r="B20" s="59">
        <f>VLOOKUP($A20,'Return Data'!$B$7:$R$2292,3,0)</f>
        <v>44882</v>
      </c>
      <c r="C20" s="60">
        <f>VLOOKUP($A20,'Return Data'!$B$7:$R$2292,4,0)</f>
        <v>1134.3771999999999</v>
      </c>
      <c r="D20" s="60">
        <f>VLOOKUP($A20,'Return Data'!$B$7:$R$2292,5,0)</f>
        <v>5.2840999999999996</v>
      </c>
      <c r="E20" s="61">
        <f t="shared" si="0"/>
        <v>29</v>
      </c>
      <c r="F20" s="60">
        <f>VLOOKUP($A20,'Return Data'!$B$7:$R$2292,6,0)</f>
        <v>5.3049999999999997</v>
      </c>
      <c r="G20" s="61">
        <f t="shared" si="1"/>
        <v>29</v>
      </c>
      <c r="H20" s="60">
        <f>VLOOKUP($A20,'Return Data'!$B$7:$R$2292,7,0)</f>
        <v>5.367</v>
      </c>
      <c r="I20" s="61">
        <f t="shared" si="2"/>
        <v>29</v>
      </c>
      <c r="J20" s="60">
        <f>VLOOKUP($A20,'Return Data'!$B$7:$R$2292,8,0)</f>
        <v>5.4417999999999997</v>
      </c>
      <c r="K20" s="61">
        <f t="shared" si="3"/>
        <v>29</v>
      </c>
      <c r="L20" s="60">
        <f>VLOOKUP($A20,'Return Data'!$B$7:$R$2292,9,0)</f>
        <v>5.6169000000000002</v>
      </c>
      <c r="M20" s="61">
        <f t="shared" si="4"/>
        <v>29</v>
      </c>
      <c r="N20" s="60">
        <f>VLOOKUP($A20,'Return Data'!$B$7:$R$2292,10,0)</f>
        <v>5.4424999999999999</v>
      </c>
      <c r="O20" s="61">
        <f t="shared" si="5"/>
        <v>28</v>
      </c>
      <c r="P20" s="60">
        <f>VLOOKUP($A20,'Return Data'!$B$7:$R$2292,11,0)</f>
        <v>5.0275999999999996</v>
      </c>
      <c r="Q20" s="61">
        <f t="shared" si="6"/>
        <v>28</v>
      </c>
      <c r="R20" s="60">
        <f>VLOOKUP($A20,'Return Data'!$B$7:$R$2292,12,0)</f>
        <v>4.5209000000000001</v>
      </c>
      <c r="S20" s="61">
        <f t="shared" si="7"/>
        <v>29</v>
      </c>
      <c r="T20" s="60">
        <f>VLOOKUP($A20,'Return Data'!$B$7:$R$2292,13,0)</f>
        <v>4.2497999999999996</v>
      </c>
      <c r="U20" s="61">
        <f t="shared" si="8"/>
        <v>29</v>
      </c>
      <c r="V20" s="60">
        <f>VLOOKUP($A20,'Return Data'!$B$7:$R$2292,17,0)</f>
        <v>3.657</v>
      </c>
      <c r="W20" s="61">
        <f t="shared" si="10"/>
        <v>27</v>
      </c>
      <c r="X20" s="60"/>
      <c r="Y20" s="61"/>
      <c r="Z20" s="60">
        <f>VLOOKUP($A20,'Return Data'!$B$7:$R$2292,16,0)</f>
        <v>3.8187000000000002</v>
      </c>
      <c r="AA20" s="62">
        <f t="shared" si="9"/>
        <v>24</v>
      </c>
    </row>
    <row r="21" spans="1:27" x14ac:dyDescent="0.3">
      <c r="A21" s="58" t="s">
        <v>1227</v>
      </c>
      <c r="B21" s="59">
        <f>VLOOKUP($A21,'Return Data'!$B$7:$R$2292,3,0)</f>
        <v>44882</v>
      </c>
      <c r="C21" s="60">
        <f>VLOOKUP($A21,'Return Data'!$B$7:$R$2292,4,0)</f>
        <v>1107.4547</v>
      </c>
      <c r="D21" s="60">
        <f>VLOOKUP($A21,'Return Data'!$B$7:$R$2292,5,0)</f>
        <v>5.5445000000000002</v>
      </c>
      <c r="E21" s="61">
        <f t="shared" si="0"/>
        <v>19</v>
      </c>
      <c r="F21" s="60">
        <f>VLOOKUP($A21,'Return Data'!$B$7:$R$2292,6,0)</f>
        <v>5.5614999999999997</v>
      </c>
      <c r="G21" s="61">
        <f t="shared" si="1"/>
        <v>21</v>
      </c>
      <c r="H21" s="60">
        <f>VLOOKUP($A21,'Return Data'!$B$7:$R$2292,7,0)</f>
        <v>5.5514000000000001</v>
      </c>
      <c r="I21" s="61">
        <f t="shared" si="2"/>
        <v>25</v>
      </c>
      <c r="J21" s="60">
        <f>VLOOKUP($A21,'Return Data'!$B$7:$R$2292,8,0)</f>
        <v>5.6109999999999998</v>
      </c>
      <c r="K21" s="61">
        <f t="shared" si="3"/>
        <v>25</v>
      </c>
      <c r="L21" s="60">
        <f>VLOOKUP($A21,'Return Data'!$B$7:$R$2292,9,0)</f>
        <v>5.8258000000000001</v>
      </c>
      <c r="M21" s="61">
        <f t="shared" si="4"/>
        <v>22</v>
      </c>
      <c r="N21" s="60">
        <f>VLOOKUP($A21,'Return Data'!$B$7:$R$2292,10,0)</f>
        <v>5.5960000000000001</v>
      </c>
      <c r="O21" s="61">
        <f t="shared" si="5"/>
        <v>21</v>
      </c>
      <c r="P21" s="60">
        <f>VLOOKUP($A21,'Return Data'!$B$7:$R$2292,11,0)</f>
        <v>5.1417000000000002</v>
      </c>
      <c r="Q21" s="61">
        <f t="shared" si="6"/>
        <v>16</v>
      </c>
      <c r="R21" s="60">
        <f>VLOOKUP($A21,'Return Data'!$B$7:$R$2292,12,0)</f>
        <v>4.6372</v>
      </c>
      <c r="S21" s="61">
        <f t="shared" si="7"/>
        <v>18</v>
      </c>
      <c r="T21" s="60">
        <f>VLOOKUP($A21,'Return Data'!$B$7:$R$2292,13,0)</f>
        <v>4.3581000000000003</v>
      </c>
      <c r="U21" s="61">
        <f t="shared" si="8"/>
        <v>18</v>
      </c>
      <c r="V21" s="60">
        <f>VLOOKUP($A21,'Return Data'!$B$7:$R$2292,17,0)</f>
        <v>3.7382</v>
      </c>
      <c r="W21" s="61">
        <f t="shared" si="10"/>
        <v>19</v>
      </c>
      <c r="X21" s="60"/>
      <c r="Y21" s="61"/>
      <c r="Z21" s="60">
        <f>VLOOKUP($A21,'Return Data'!$B$7:$R$2292,16,0)</f>
        <v>3.6328</v>
      </c>
      <c r="AA21" s="62">
        <f t="shared" si="9"/>
        <v>29</v>
      </c>
    </row>
    <row r="22" spans="1:27" x14ac:dyDescent="0.3">
      <c r="A22" s="58" t="s">
        <v>1229</v>
      </c>
      <c r="B22" s="59">
        <f>VLOOKUP($A22,'Return Data'!$B$7:$R$2292,3,0)</f>
        <v>44882</v>
      </c>
      <c r="C22" s="60">
        <f>VLOOKUP($A22,'Return Data'!$B$7:$R$2292,4,0)</f>
        <v>1117.0391</v>
      </c>
      <c r="D22" s="60">
        <f>VLOOKUP($A22,'Return Data'!$B$7:$R$2292,5,0)</f>
        <v>5.4706999999999999</v>
      </c>
      <c r="E22" s="61">
        <f t="shared" si="0"/>
        <v>28</v>
      </c>
      <c r="F22" s="60">
        <f>VLOOKUP($A22,'Return Data'!$B$7:$R$2292,6,0)</f>
        <v>5.4734999999999996</v>
      </c>
      <c r="G22" s="61">
        <f t="shared" si="1"/>
        <v>28</v>
      </c>
      <c r="H22" s="60">
        <f>VLOOKUP($A22,'Return Data'!$B$7:$R$2292,7,0)</f>
        <v>5.4653999999999998</v>
      </c>
      <c r="I22" s="61">
        <f t="shared" si="2"/>
        <v>28</v>
      </c>
      <c r="J22" s="60">
        <f>VLOOKUP($A22,'Return Data'!$B$7:$R$2292,8,0)</f>
        <v>5.5189000000000004</v>
      </c>
      <c r="K22" s="61">
        <f t="shared" si="3"/>
        <v>28</v>
      </c>
      <c r="L22" s="60">
        <f>VLOOKUP($A22,'Return Data'!$B$7:$R$2292,9,0)</f>
        <v>5.6951000000000001</v>
      </c>
      <c r="M22" s="61">
        <f t="shared" si="4"/>
        <v>28</v>
      </c>
      <c r="N22" s="60">
        <f>VLOOKUP($A22,'Return Data'!$B$7:$R$2292,10,0)</f>
        <v>5.4381000000000004</v>
      </c>
      <c r="O22" s="61">
        <f t="shared" si="5"/>
        <v>29</v>
      </c>
      <c r="P22" s="60">
        <f>VLOOKUP($A22,'Return Data'!$B$7:$R$2292,11,0)</f>
        <v>5.0057</v>
      </c>
      <c r="Q22" s="61">
        <f t="shared" si="6"/>
        <v>29</v>
      </c>
      <c r="R22" s="60">
        <f>VLOOKUP($A22,'Return Data'!$B$7:$R$2292,12,0)</f>
        <v>4.5426000000000002</v>
      </c>
      <c r="S22" s="61">
        <f t="shared" si="7"/>
        <v>28</v>
      </c>
      <c r="T22" s="60">
        <f>VLOOKUP($A22,'Return Data'!$B$7:$R$2292,13,0)</f>
        <v>4.2736999999999998</v>
      </c>
      <c r="U22" s="61">
        <f t="shared" si="8"/>
        <v>27</v>
      </c>
      <c r="V22" s="60">
        <f>VLOOKUP($A22,'Return Data'!$B$7:$R$2292,17,0)</f>
        <v>3.6724999999999999</v>
      </c>
      <c r="W22" s="61">
        <f t="shared" si="10"/>
        <v>26</v>
      </c>
      <c r="X22" s="60"/>
      <c r="Y22" s="61"/>
      <c r="Z22" s="60">
        <f>VLOOKUP($A22,'Return Data'!$B$7:$R$2292,16,0)</f>
        <v>3.6728999999999998</v>
      </c>
      <c r="AA22" s="62">
        <f t="shared" si="9"/>
        <v>28</v>
      </c>
    </row>
    <row r="23" spans="1:27" x14ac:dyDescent="0.3">
      <c r="A23" s="58" t="s">
        <v>1231</v>
      </c>
      <c r="B23" s="59">
        <f>VLOOKUP($A23,'Return Data'!$B$7:$R$2292,3,0)</f>
        <v>44882</v>
      </c>
      <c r="C23" s="60">
        <f>VLOOKUP($A23,'Return Data'!$B$7:$R$2292,4,0)</f>
        <v>1113.6547</v>
      </c>
      <c r="D23" s="60">
        <f>VLOOKUP($A23,'Return Data'!$B$7:$R$2292,5,0)</f>
        <v>5.5103</v>
      </c>
      <c r="E23" s="61">
        <f t="shared" si="0"/>
        <v>27</v>
      </c>
      <c r="F23" s="60">
        <f>VLOOKUP($A23,'Return Data'!$B$7:$R$2292,6,0)</f>
        <v>5.5437000000000003</v>
      </c>
      <c r="G23" s="61">
        <f t="shared" si="1"/>
        <v>26</v>
      </c>
      <c r="H23" s="60">
        <f>VLOOKUP($A23,'Return Data'!$B$7:$R$2292,7,0)</f>
        <v>5.5377999999999998</v>
      </c>
      <c r="I23" s="61">
        <f t="shared" si="2"/>
        <v>26</v>
      </c>
      <c r="J23" s="60">
        <f>VLOOKUP($A23,'Return Data'!$B$7:$R$2292,8,0)</f>
        <v>5.5857999999999999</v>
      </c>
      <c r="K23" s="61">
        <f t="shared" si="3"/>
        <v>27</v>
      </c>
      <c r="L23" s="60">
        <f>VLOOKUP($A23,'Return Data'!$B$7:$R$2292,9,0)</f>
        <v>5.7960000000000003</v>
      </c>
      <c r="M23" s="61">
        <f t="shared" si="4"/>
        <v>27</v>
      </c>
      <c r="N23" s="60">
        <f>VLOOKUP($A23,'Return Data'!$B$7:$R$2292,10,0)</f>
        <v>5.5984999999999996</v>
      </c>
      <c r="O23" s="61">
        <f t="shared" si="5"/>
        <v>18</v>
      </c>
      <c r="P23" s="60">
        <f>VLOOKUP($A23,'Return Data'!$B$7:$R$2292,11,0)</f>
        <v>5.1346999999999996</v>
      </c>
      <c r="Q23" s="61">
        <f t="shared" si="6"/>
        <v>20</v>
      </c>
      <c r="R23" s="60">
        <f>VLOOKUP($A23,'Return Data'!$B$7:$R$2292,12,0)</f>
        <v>4.6303000000000001</v>
      </c>
      <c r="S23" s="61">
        <f t="shared" si="7"/>
        <v>21</v>
      </c>
      <c r="T23" s="60">
        <f>VLOOKUP($A23,'Return Data'!$B$7:$R$2292,13,0)</f>
        <v>4.3597999999999999</v>
      </c>
      <c r="U23" s="61">
        <f t="shared" si="8"/>
        <v>17</v>
      </c>
      <c r="V23" s="60">
        <f>VLOOKUP($A23,'Return Data'!$B$7:$R$2292,17,0)</f>
        <v>3.7627999999999999</v>
      </c>
      <c r="W23" s="61">
        <f t="shared" si="10"/>
        <v>9</v>
      </c>
      <c r="X23" s="60"/>
      <c r="Y23" s="61"/>
      <c r="Z23" s="60">
        <f>VLOOKUP($A23,'Return Data'!$B$7:$R$2292,16,0)</f>
        <v>3.7050999999999998</v>
      </c>
      <c r="AA23" s="62">
        <f t="shared" si="9"/>
        <v>27</v>
      </c>
    </row>
    <row r="24" spans="1:27" x14ac:dyDescent="0.3">
      <c r="A24" s="58" t="s">
        <v>1233</v>
      </c>
      <c r="B24" s="59">
        <f>VLOOKUP($A24,'Return Data'!$B$7:$R$2292,3,0)</f>
        <v>44882</v>
      </c>
      <c r="C24" s="60">
        <f>VLOOKUP($A24,'Return Data'!$B$7:$R$2292,4,0)</f>
        <v>1168.8390999999999</v>
      </c>
      <c r="D24" s="60">
        <f>VLOOKUP($A24,'Return Data'!$B$7:$R$2292,5,0)</f>
        <v>5.5686999999999998</v>
      </c>
      <c r="E24" s="61">
        <f t="shared" si="0"/>
        <v>11</v>
      </c>
      <c r="F24" s="60">
        <f>VLOOKUP($A24,'Return Data'!$B$7:$R$2292,6,0)</f>
        <v>5.5788000000000002</v>
      </c>
      <c r="G24" s="61">
        <f t="shared" si="1"/>
        <v>12</v>
      </c>
      <c r="H24" s="60">
        <f>VLOOKUP($A24,'Return Data'!$B$7:$R$2292,7,0)</f>
        <v>5.6020000000000003</v>
      </c>
      <c r="I24" s="61">
        <f t="shared" si="2"/>
        <v>13</v>
      </c>
      <c r="J24" s="60">
        <f>VLOOKUP($A24,'Return Data'!$B$7:$R$2292,8,0)</f>
        <v>5.6584000000000003</v>
      </c>
      <c r="K24" s="61">
        <f t="shared" si="3"/>
        <v>12</v>
      </c>
      <c r="L24" s="60">
        <f>VLOOKUP($A24,'Return Data'!$B$7:$R$2292,9,0)</f>
        <v>5.8506999999999998</v>
      </c>
      <c r="M24" s="61">
        <f t="shared" si="4"/>
        <v>11</v>
      </c>
      <c r="N24" s="60">
        <f>VLOOKUP($A24,'Return Data'!$B$7:$R$2292,10,0)</f>
        <v>5.6178999999999997</v>
      </c>
      <c r="O24" s="61">
        <f t="shared" si="5"/>
        <v>9</v>
      </c>
      <c r="P24" s="60">
        <f>VLOOKUP($A24,'Return Data'!$B$7:$R$2292,11,0)</f>
        <v>5.1566999999999998</v>
      </c>
      <c r="Q24" s="61">
        <f t="shared" si="6"/>
        <v>11</v>
      </c>
      <c r="R24" s="60">
        <f>VLOOKUP($A24,'Return Data'!$B$7:$R$2292,12,0)</f>
        <v>4.6612</v>
      </c>
      <c r="S24" s="61">
        <f t="shared" si="7"/>
        <v>9</v>
      </c>
      <c r="T24" s="60">
        <f>VLOOKUP($A24,'Return Data'!$B$7:$R$2292,13,0)</f>
        <v>4.3780999999999999</v>
      </c>
      <c r="U24" s="61">
        <f t="shared" si="8"/>
        <v>11</v>
      </c>
      <c r="V24" s="60">
        <f>VLOOKUP($A24,'Return Data'!$B$7:$R$2292,17,0)</f>
        <v>3.7484000000000002</v>
      </c>
      <c r="W24" s="61">
        <f t="shared" si="10"/>
        <v>14</v>
      </c>
      <c r="X24" s="60">
        <f>VLOOKUP($A24,'Return Data'!$B$7:$R$2292,14,0)</f>
        <v>3.6960999999999999</v>
      </c>
      <c r="Y24" s="61">
        <f>RANK(X24,X$8:X$36,0)</f>
        <v>6</v>
      </c>
      <c r="Z24" s="60">
        <f>VLOOKUP($A24,'Return Data'!$B$7:$R$2292,16,0)</f>
        <v>4.1452</v>
      </c>
      <c r="AA24" s="62">
        <f t="shared" si="9"/>
        <v>11</v>
      </c>
    </row>
    <row r="25" spans="1:27" x14ac:dyDescent="0.3">
      <c r="A25" s="58" t="s">
        <v>1235</v>
      </c>
      <c r="B25" s="59">
        <f>VLOOKUP($A25,'Return Data'!$B$7:$R$2292,3,0)</f>
        <v>44882</v>
      </c>
      <c r="C25" s="60">
        <f>VLOOKUP($A25,'Return Data'!$B$7:$R$2292,4,0)</f>
        <v>2848.8575000000001</v>
      </c>
      <c r="D25" s="60">
        <f>VLOOKUP($A25,'Return Data'!$B$7:$R$2292,5,0)</f>
        <v>5.5228999999999999</v>
      </c>
      <c r="E25" s="61">
        <f t="shared" si="0"/>
        <v>23</v>
      </c>
      <c r="F25" s="60">
        <f>VLOOKUP($A25,'Return Data'!$B$7:$R$2292,6,0)</f>
        <v>5.6165000000000003</v>
      </c>
      <c r="G25" s="61">
        <f t="shared" si="1"/>
        <v>5</v>
      </c>
      <c r="H25" s="60">
        <f>VLOOKUP($A25,'Return Data'!$B$7:$R$2292,7,0)</f>
        <v>5.6184000000000003</v>
      </c>
      <c r="I25" s="61">
        <f t="shared" si="2"/>
        <v>9</v>
      </c>
      <c r="J25" s="60">
        <f>VLOOKUP($A25,'Return Data'!$B$7:$R$2292,8,0)</f>
        <v>5.6475999999999997</v>
      </c>
      <c r="K25" s="61">
        <f t="shared" si="3"/>
        <v>16</v>
      </c>
      <c r="L25" s="60">
        <f>VLOOKUP($A25,'Return Data'!$B$7:$R$2292,9,0)</f>
        <v>5.8304999999999998</v>
      </c>
      <c r="M25" s="61">
        <f t="shared" si="4"/>
        <v>20</v>
      </c>
      <c r="N25" s="60">
        <f>VLOOKUP($A25,'Return Data'!$B$7:$R$2292,10,0)</f>
        <v>5.5934999999999997</v>
      </c>
      <c r="O25" s="61">
        <f t="shared" si="5"/>
        <v>22</v>
      </c>
      <c r="P25" s="60">
        <f>VLOOKUP($A25,'Return Data'!$B$7:$R$2292,11,0)</f>
        <v>5.1273</v>
      </c>
      <c r="Q25" s="61">
        <f t="shared" si="6"/>
        <v>22</v>
      </c>
      <c r="R25" s="60">
        <f>VLOOKUP($A25,'Return Data'!$B$7:$R$2292,12,0)</f>
        <v>4.6307</v>
      </c>
      <c r="S25" s="61">
        <f t="shared" si="7"/>
        <v>20</v>
      </c>
      <c r="T25" s="60">
        <f>VLOOKUP($A25,'Return Data'!$B$7:$R$2292,13,0)</f>
        <v>4.3544999999999998</v>
      </c>
      <c r="U25" s="61">
        <f t="shared" si="8"/>
        <v>20</v>
      </c>
      <c r="V25" s="60">
        <f>VLOOKUP($A25,'Return Data'!$B$7:$R$2292,17,0)</f>
        <v>3.7482000000000002</v>
      </c>
      <c r="W25" s="61">
        <f t="shared" si="10"/>
        <v>15</v>
      </c>
      <c r="X25" s="60">
        <f>VLOOKUP($A25,'Return Data'!$B$7:$R$2292,14,0)</f>
        <v>3.7098</v>
      </c>
      <c r="Y25" s="61">
        <f>RANK(X25,X$8:X$36,0)</f>
        <v>5</v>
      </c>
      <c r="Z25" s="60">
        <f>VLOOKUP($A25,'Return Data'!$B$7:$R$2292,16,0)</f>
        <v>6.2663000000000002</v>
      </c>
      <c r="AA25" s="62">
        <f t="shared" si="9"/>
        <v>1</v>
      </c>
    </row>
    <row r="26" spans="1:27" x14ac:dyDescent="0.3">
      <c r="A26" s="58" t="s">
        <v>1237</v>
      </c>
      <c r="B26" s="59">
        <f>VLOOKUP($A26,'Return Data'!$B$7:$R$2292,3,0)</f>
        <v>44882</v>
      </c>
      <c r="C26" s="60">
        <f>VLOOKUP($A26,'Return Data'!$B$7:$R$2292,4,0)</f>
        <v>1136.0458000000001</v>
      </c>
      <c r="D26" s="60">
        <f>VLOOKUP($A26,'Return Data'!$B$7:$R$2292,5,0)</f>
        <v>5.6138000000000003</v>
      </c>
      <c r="E26" s="61">
        <f t="shared" si="0"/>
        <v>4</v>
      </c>
      <c r="F26" s="60">
        <f>VLOOKUP($A26,'Return Data'!$B$7:$R$2292,6,0)</f>
        <v>5.5983999999999998</v>
      </c>
      <c r="G26" s="61">
        <f t="shared" si="1"/>
        <v>8</v>
      </c>
      <c r="H26" s="60">
        <f>VLOOKUP($A26,'Return Data'!$B$7:$R$2292,7,0)</f>
        <v>5.6337000000000002</v>
      </c>
      <c r="I26" s="61">
        <f t="shared" si="2"/>
        <v>5</v>
      </c>
      <c r="J26" s="60">
        <f>VLOOKUP($A26,'Return Data'!$B$7:$R$2292,8,0)</f>
        <v>5.6783000000000001</v>
      </c>
      <c r="K26" s="61">
        <f t="shared" si="3"/>
        <v>8</v>
      </c>
      <c r="L26" s="60">
        <f>VLOOKUP($A26,'Return Data'!$B$7:$R$2292,9,0)</f>
        <v>5.8526999999999996</v>
      </c>
      <c r="M26" s="61">
        <f t="shared" si="4"/>
        <v>9</v>
      </c>
      <c r="N26" s="60">
        <f>VLOOKUP($A26,'Return Data'!$B$7:$R$2292,10,0)</f>
        <v>5.6242999999999999</v>
      </c>
      <c r="O26" s="61">
        <f t="shared" si="5"/>
        <v>7</v>
      </c>
      <c r="P26" s="60">
        <f>VLOOKUP($A26,'Return Data'!$B$7:$R$2292,11,0)</f>
        <v>5.1764000000000001</v>
      </c>
      <c r="Q26" s="61">
        <f t="shared" si="6"/>
        <v>3</v>
      </c>
      <c r="R26" s="60">
        <f>VLOOKUP($A26,'Return Data'!$B$7:$R$2292,12,0)</f>
        <v>4.6795999999999998</v>
      </c>
      <c r="S26" s="61">
        <f t="shared" si="7"/>
        <v>5</v>
      </c>
      <c r="T26" s="60">
        <f>VLOOKUP($A26,'Return Data'!$B$7:$R$2292,13,0)</f>
        <v>4.4013999999999998</v>
      </c>
      <c r="U26" s="61">
        <f t="shared" si="8"/>
        <v>6</v>
      </c>
      <c r="V26" s="60">
        <f>VLOOKUP($A26,'Return Data'!$B$7:$R$2292,17,0)</f>
        <v>3.7749999999999999</v>
      </c>
      <c r="W26" s="61">
        <f t="shared" si="10"/>
        <v>6</v>
      </c>
      <c r="X26" s="60"/>
      <c r="Y26" s="61"/>
      <c r="Z26" s="60">
        <f>VLOOKUP($A26,'Return Data'!$B$7:$R$2292,16,0)</f>
        <v>3.8792</v>
      </c>
      <c r="AA26" s="62">
        <f t="shared" si="9"/>
        <v>20</v>
      </c>
    </row>
    <row r="27" spans="1:27" x14ac:dyDescent="0.3">
      <c r="A27" s="58" t="s">
        <v>1239</v>
      </c>
      <c r="B27" s="59">
        <f>VLOOKUP($A27,'Return Data'!$B$7:$R$2292,3,0)</f>
        <v>44882</v>
      </c>
      <c r="C27" s="60">
        <f>VLOOKUP($A27,'Return Data'!$B$7:$R$2292,4,0)</f>
        <v>1134.3720000000001</v>
      </c>
      <c r="D27" s="60">
        <f>VLOOKUP($A27,'Return Data'!$B$7:$R$2292,5,0)</f>
        <v>5.5223000000000004</v>
      </c>
      <c r="E27" s="61">
        <f t="shared" si="0"/>
        <v>24</v>
      </c>
      <c r="F27" s="60">
        <f>VLOOKUP($A27,'Return Data'!$B$7:$R$2292,6,0)</f>
        <v>5.5594000000000001</v>
      </c>
      <c r="G27" s="61">
        <f t="shared" si="1"/>
        <v>22</v>
      </c>
      <c r="H27" s="60">
        <f>VLOOKUP($A27,'Return Data'!$B$7:$R$2292,7,0)</f>
        <v>5.5789</v>
      </c>
      <c r="I27" s="61">
        <f t="shared" si="2"/>
        <v>20</v>
      </c>
      <c r="J27" s="60">
        <f>VLOOKUP($A27,'Return Data'!$B$7:$R$2292,8,0)</f>
        <v>5.6401000000000003</v>
      </c>
      <c r="K27" s="61">
        <f t="shared" si="3"/>
        <v>20</v>
      </c>
      <c r="L27" s="60">
        <f>VLOOKUP($A27,'Return Data'!$B$7:$R$2292,9,0)</f>
        <v>5.8362999999999996</v>
      </c>
      <c r="M27" s="61">
        <f t="shared" si="4"/>
        <v>17</v>
      </c>
      <c r="N27" s="60">
        <f>VLOOKUP($A27,'Return Data'!$B$7:$R$2292,10,0)</f>
        <v>5.6029999999999998</v>
      </c>
      <c r="O27" s="61">
        <f t="shared" si="5"/>
        <v>16</v>
      </c>
      <c r="P27" s="60">
        <f>VLOOKUP($A27,'Return Data'!$B$7:$R$2292,11,0)</f>
        <v>5.1585999999999999</v>
      </c>
      <c r="Q27" s="61">
        <f t="shared" si="6"/>
        <v>10</v>
      </c>
      <c r="R27" s="60">
        <f>VLOOKUP($A27,'Return Data'!$B$7:$R$2292,12,0)</f>
        <v>4.6627999999999998</v>
      </c>
      <c r="S27" s="61">
        <f t="shared" si="7"/>
        <v>8</v>
      </c>
      <c r="T27" s="60">
        <f>VLOOKUP($A27,'Return Data'!$B$7:$R$2292,13,0)</f>
        <v>4.3974000000000002</v>
      </c>
      <c r="U27" s="61">
        <f t="shared" si="8"/>
        <v>7</v>
      </c>
      <c r="V27" s="60">
        <f>VLOOKUP($A27,'Return Data'!$B$7:$R$2292,17,0)</f>
        <v>3.7852000000000001</v>
      </c>
      <c r="W27" s="61">
        <f t="shared" si="10"/>
        <v>4</v>
      </c>
      <c r="X27" s="60"/>
      <c r="Y27" s="61"/>
      <c r="Z27" s="60">
        <f>VLOOKUP($A27,'Return Data'!$B$7:$R$2292,16,0)</f>
        <v>3.8666999999999998</v>
      </c>
      <c r="AA27" s="62">
        <f t="shared" si="9"/>
        <v>21</v>
      </c>
    </row>
    <row r="28" spans="1:27" x14ac:dyDescent="0.3">
      <c r="A28" s="58" t="s">
        <v>1241</v>
      </c>
      <c r="B28" s="59">
        <f>VLOOKUP($A28,'Return Data'!$B$7:$R$2292,3,0)</f>
        <v>44882</v>
      </c>
      <c r="C28" s="60">
        <f>VLOOKUP($A28,'Return Data'!$B$7:$R$2292,4,0)</f>
        <v>1123.1918000000001</v>
      </c>
      <c r="D28" s="60">
        <f>VLOOKUP($A28,'Return Data'!$B$7:$R$2292,5,0)</f>
        <v>5.6097999999999999</v>
      </c>
      <c r="E28" s="61">
        <f t="shared" si="0"/>
        <v>5</v>
      </c>
      <c r="F28" s="60">
        <f>VLOOKUP($A28,'Return Data'!$B$7:$R$2292,6,0)</f>
        <v>5.6071999999999997</v>
      </c>
      <c r="G28" s="61">
        <f t="shared" si="1"/>
        <v>7</v>
      </c>
      <c r="H28" s="60">
        <f>VLOOKUP($A28,'Return Data'!$B$7:$R$2292,7,0)</f>
        <v>5.6265999999999998</v>
      </c>
      <c r="I28" s="61">
        <f t="shared" si="2"/>
        <v>8</v>
      </c>
      <c r="J28" s="60">
        <f>VLOOKUP($A28,'Return Data'!$B$7:$R$2292,8,0)</f>
        <v>5.6840000000000002</v>
      </c>
      <c r="K28" s="61">
        <f t="shared" si="3"/>
        <v>6</v>
      </c>
      <c r="L28" s="60">
        <f>VLOOKUP($A28,'Return Data'!$B$7:$R$2292,9,0)</f>
        <v>5.8799000000000001</v>
      </c>
      <c r="M28" s="61">
        <f t="shared" si="4"/>
        <v>4</v>
      </c>
      <c r="N28" s="60">
        <f>VLOOKUP($A28,'Return Data'!$B$7:$R$2292,10,0)</f>
        <v>5.6375999999999999</v>
      </c>
      <c r="O28" s="61">
        <f t="shared" si="5"/>
        <v>5</v>
      </c>
      <c r="P28" s="60">
        <f>VLOOKUP($A28,'Return Data'!$B$7:$R$2292,11,0)</f>
        <v>5.1708999999999996</v>
      </c>
      <c r="Q28" s="61">
        <f t="shared" si="6"/>
        <v>5</v>
      </c>
      <c r="R28" s="60">
        <f>VLOOKUP($A28,'Return Data'!$B$7:$R$2292,12,0)</f>
        <v>4.6776</v>
      </c>
      <c r="S28" s="61">
        <f t="shared" si="7"/>
        <v>6</v>
      </c>
      <c r="T28" s="60">
        <f>VLOOKUP($A28,'Return Data'!$B$7:$R$2292,13,0)</f>
        <v>4.4047999999999998</v>
      </c>
      <c r="U28" s="61">
        <f t="shared" si="8"/>
        <v>3</v>
      </c>
      <c r="V28" s="60">
        <f>VLOOKUP($A28,'Return Data'!$B$7:$R$2292,17,0)</f>
        <v>3.8005</v>
      </c>
      <c r="W28" s="61">
        <f t="shared" si="10"/>
        <v>2</v>
      </c>
      <c r="X28" s="60"/>
      <c r="Y28" s="61"/>
      <c r="Z28" s="60">
        <f>VLOOKUP($A28,'Return Data'!$B$7:$R$2292,16,0)</f>
        <v>3.8273000000000001</v>
      </c>
      <c r="AA28" s="62">
        <f t="shared" si="9"/>
        <v>23</v>
      </c>
    </row>
    <row r="29" spans="1:27" x14ac:dyDescent="0.3">
      <c r="A29" s="58" t="s">
        <v>1243</v>
      </c>
      <c r="B29" s="59">
        <f>VLOOKUP($A29,'Return Data'!$B$7:$R$2292,3,0)</f>
        <v>44882</v>
      </c>
      <c r="C29" s="60">
        <f>VLOOKUP($A29,'Return Data'!$B$7:$R$2292,4,0)</f>
        <v>117.64579999999999</v>
      </c>
      <c r="D29" s="60">
        <f>VLOOKUP($A29,'Return Data'!$B$7:$R$2292,5,0)</f>
        <v>5.5853999999999999</v>
      </c>
      <c r="E29" s="61">
        <f t="shared" si="0"/>
        <v>8</v>
      </c>
      <c r="F29" s="60">
        <f>VLOOKUP($A29,'Return Data'!$B$7:$R$2292,6,0)</f>
        <v>5.5975000000000001</v>
      </c>
      <c r="G29" s="61">
        <f t="shared" si="1"/>
        <v>9</v>
      </c>
      <c r="H29" s="60">
        <f>VLOOKUP($A29,'Return Data'!$B$7:$R$2292,7,0)</f>
        <v>5.6128</v>
      </c>
      <c r="I29" s="61">
        <f t="shared" si="2"/>
        <v>11</v>
      </c>
      <c r="J29" s="60">
        <f>VLOOKUP($A29,'Return Data'!$B$7:$R$2292,8,0)</f>
        <v>5.6632999999999996</v>
      </c>
      <c r="K29" s="61">
        <f t="shared" si="3"/>
        <v>9</v>
      </c>
      <c r="L29" s="60">
        <f>VLOOKUP($A29,'Return Data'!$B$7:$R$2292,9,0)</f>
        <v>5.8587999999999996</v>
      </c>
      <c r="M29" s="61">
        <f t="shared" si="4"/>
        <v>8</v>
      </c>
      <c r="N29" s="60">
        <f>VLOOKUP($A29,'Return Data'!$B$7:$R$2292,10,0)</f>
        <v>5.6237000000000004</v>
      </c>
      <c r="O29" s="61">
        <f t="shared" si="5"/>
        <v>8</v>
      </c>
      <c r="P29" s="60">
        <f>VLOOKUP($A29,'Return Data'!$B$7:$R$2292,11,0)</f>
        <v>5.1631999999999998</v>
      </c>
      <c r="Q29" s="61">
        <f t="shared" si="6"/>
        <v>9</v>
      </c>
      <c r="R29" s="60">
        <f>VLOOKUP($A29,'Return Data'!$B$7:$R$2292,12,0)</f>
        <v>4.6859000000000002</v>
      </c>
      <c r="S29" s="61">
        <f t="shared" si="7"/>
        <v>2</v>
      </c>
      <c r="T29" s="60">
        <f>VLOOKUP($A29,'Return Data'!$B$7:$R$2292,13,0)</f>
        <v>4.4017999999999997</v>
      </c>
      <c r="U29" s="61">
        <f t="shared" si="8"/>
        <v>5</v>
      </c>
      <c r="V29" s="60">
        <f>VLOOKUP($A29,'Return Data'!$B$7:$R$2292,17,0)</f>
        <v>3.7642000000000002</v>
      </c>
      <c r="W29" s="61">
        <f t="shared" si="10"/>
        <v>8</v>
      </c>
      <c r="X29" s="60">
        <f>VLOOKUP($A29,'Return Data'!$B$7:$R$2292,14,0)</f>
        <v>3.7322000000000002</v>
      </c>
      <c r="Y29" s="61">
        <f>RANK(X29,X$8:X$36,0)</f>
        <v>2</v>
      </c>
      <c r="Z29" s="60">
        <f>VLOOKUP($A29,'Return Data'!$B$7:$R$2292,16,0)</f>
        <v>4.2351999999999999</v>
      </c>
      <c r="AA29" s="62">
        <f t="shared" si="9"/>
        <v>8</v>
      </c>
    </row>
    <row r="30" spans="1:27" x14ac:dyDescent="0.3">
      <c r="A30" s="58" t="s">
        <v>1245</v>
      </c>
      <c r="B30" s="59">
        <f>VLOOKUP($A30,'Return Data'!$B$7:$R$2292,3,0)</f>
        <v>44882</v>
      </c>
      <c r="C30" s="60">
        <f>VLOOKUP($A30,'Return Data'!$B$7:$R$2292,4,0)</f>
        <v>1131.2411</v>
      </c>
      <c r="D30" s="60">
        <f>VLOOKUP($A30,'Return Data'!$B$7:$R$2292,5,0)</f>
        <v>5.5311000000000003</v>
      </c>
      <c r="E30" s="61">
        <f t="shared" si="0"/>
        <v>21</v>
      </c>
      <c r="F30" s="60">
        <f>VLOOKUP($A30,'Return Data'!$B$7:$R$2292,6,0)</f>
        <v>5.5522</v>
      </c>
      <c r="G30" s="61">
        <f t="shared" si="1"/>
        <v>24</v>
      </c>
      <c r="H30" s="60">
        <f>VLOOKUP($A30,'Return Data'!$B$7:$R$2292,7,0)</f>
        <v>5.5873999999999997</v>
      </c>
      <c r="I30" s="61">
        <f t="shared" si="2"/>
        <v>18</v>
      </c>
      <c r="J30" s="60">
        <f>VLOOKUP($A30,'Return Data'!$B$7:$R$2292,8,0)</f>
        <v>5.6494</v>
      </c>
      <c r="K30" s="61">
        <f t="shared" si="3"/>
        <v>15</v>
      </c>
      <c r="L30" s="60">
        <f>VLOOKUP($A30,'Return Data'!$B$7:$R$2292,9,0)</f>
        <v>5.8609999999999998</v>
      </c>
      <c r="M30" s="61">
        <f t="shared" si="4"/>
        <v>7</v>
      </c>
      <c r="N30" s="60">
        <f>VLOOKUP($A30,'Return Data'!$B$7:$R$2292,10,0)</f>
        <v>5.5975000000000001</v>
      </c>
      <c r="O30" s="61">
        <f t="shared" si="5"/>
        <v>19</v>
      </c>
      <c r="P30" s="60">
        <f>VLOOKUP($A30,'Return Data'!$B$7:$R$2292,11,0)</f>
        <v>5.1646000000000001</v>
      </c>
      <c r="Q30" s="61">
        <f t="shared" si="6"/>
        <v>8</v>
      </c>
      <c r="R30" s="60">
        <f>VLOOKUP($A30,'Return Data'!$B$7:$R$2292,12,0)</f>
        <v>4.6580000000000004</v>
      </c>
      <c r="S30" s="61">
        <f t="shared" si="7"/>
        <v>10</v>
      </c>
      <c r="T30" s="60">
        <f>VLOOKUP($A30,'Return Data'!$B$7:$R$2292,13,0)</f>
        <v>4.3822999999999999</v>
      </c>
      <c r="U30" s="61">
        <f t="shared" si="8"/>
        <v>9</v>
      </c>
      <c r="V30" s="60">
        <f>VLOOKUP($A30,'Return Data'!$B$7:$R$2292,17,0)</f>
        <v>3.7898000000000001</v>
      </c>
      <c r="W30" s="61">
        <f t="shared" si="10"/>
        <v>3</v>
      </c>
      <c r="X30" s="60"/>
      <c r="Y30" s="61"/>
      <c r="Z30" s="60">
        <f>VLOOKUP($A30,'Return Data'!$B$7:$R$2292,16,0)</f>
        <v>3.8948</v>
      </c>
      <c r="AA30" s="62">
        <f t="shared" si="9"/>
        <v>18</v>
      </c>
    </row>
    <row r="31" spans="1:27" x14ac:dyDescent="0.3">
      <c r="A31" s="58" t="s">
        <v>1247</v>
      </c>
      <c r="B31" s="59">
        <f>VLOOKUP($A31,'Return Data'!$B$7:$R$2292,3,0)</f>
        <v>44882</v>
      </c>
      <c r="C31" s="60">
        <f>VLOOKUP($A31,'Return Data'!$B$7:$R$2292,4,0)</f>
        <v>3567.5302999999999</v>
      </c>
      <c r="D31" s="60">
        <f>VLOOKUP($A31,'Return Data'!$B$7:$R$2292,5,0)</f>
        <v>5.5410000000000004</v>
      </c>
      <c r="E31" s="61">
        <f t="shared" si="0"/>
        <v>20</v>
      </c>
      <c r="F31" s="60">
        <f>VLOOKUP($A31,'Return Data'!$B$7:$R$2292,6,0)</f>
        <v>5.5481999999999996</v>
      </c>
      <c r="G31" s="61">
        <f t="shared" si="1"/>
        <v>25</v>
      </c>
      <c r="H31" s="60">
        <f>VLOOKUP($A31,'Return Data'!$B$7:$R$2292,7,0)</f>
        <v>5.5571999999999999</v>
      </c>
      <c r="I31" s="61">
        <f t="shared" si="2"/>
        <v>24</v>
      </c>
      <c r="J31" s="60">
        <f>VLOOKUP($A31,'Return Data'!$B$7:$R$2292,8,0)</f>
        <v>5.6204000000000001</v>
      </c>
      <c r="K31" s="61">
        <f t="shared" si="3"/>
        <v>24</v>
      </c>
      <c r="L31" s="60">
        <f>VLOOKUP($A31,'Return Data'!$B$7:$R$2292,9,0)</f>
        <v>5.8175999999999997</v>
      </c>
      <c r="M31" s="61">
        <f t="shared" si="4"/>
        <v>25</v>
      </c>
      <c r="N31" s="60">
        <f>VLOOKUP($A31,'Return Data'!$B$7:$R$2292,10,0)</f>
        <v>5.5804</v>
      </c>
      <c r="O31" s="61">
        <f t="shared" si="5"/>
        <v>24</v>
      </c>
      <c r="P31" s="60">
        <f>VLOOKUP($A31,'Return Data'!$B$7:$R$2292,11,0)</f>
        <v>5.1228999999999996</v>
      </c>
      <c r="Q31" s="61">
        <f t="shared" si="6"/>
        <v>24</v>
      </c>
      <c r="R31" s="60">
        <f>VLOOKUP($A31,'Return Data'!$B$7:$R$2292,12,0)</f>
        <v>4.6269999999999998</v>
      </c>
      <c r="S31" s="61">
        <f t="shared" si="7"/>
        <v>23</v>
      </c>
      <c r="T31" s="60">
        <f>VLOOKUP($A31,'Return Data'!$B$7:$R$2292,13,0)</f>
        <v>4.3461999999999996</v>
      </c>
      <c r="U31" s="61">
        <f t="shared" si="8"/>
        <v>22</v>
      </c>
      <c r="V31" s="60">
        <f>VLOOKUP($A31,'Return Data'!$B$7:$R$2292,17,0)</f>
        <v>3.7351999999999999</v>
      </c>
      <c r="W31" s="61">
        <f t="shared" si="10"/>
        <v>20</v>
      </c>
      <c r="X31" s="60">
        <f>VLOOKUP($A31,'Return Data'!$B$7:$R$2292,14,0)</f>
        <v>3.6897000000000002</v>
      </c>
      <c r="Y31" s="61">
        <f>RANK(X31,X$8:X$36,0)</f>
        <v>8</v>
      </c>
      <c r="Z31" s="60">
        <f>VLOOKUP($A31,'Return Data'!$B$7:$R$2292,16,0)</f>
        <v>6.1702000000000004</v>
      </c>
      <c r="AA31" s="62">
        <f t="shared" si="9"/>
        <v>3</v>
      </c>
    </row>
    <row r="32" spans="1:27" x14ac:dyDescent="0.3">
      <c r="A32" s="58" t="s">
        <v>1249</v>
      </c>
      <c r="B32" s="59">
        <f>VLOOKUP($A32,'Return Data'!$B$7:$R$2292,3,0)</f>
        <v>44882</v>
      </c>
      <c r="C32" s="60">
        <f>VLOOKUP($A32,'Return Data'!$B$7:$R$2292,4,0)</f>
        <v>1164.54</v>
      </c>
      <c r="D32" s="60">
        <f>VLOOKUP($A32,'Return Data'!$B$7:$R$2292,5,0)</f>
        <v>5.5673000000000004</v>
      </c>
      <c r="E32" s="61">
        <f t="shared" si="0"/>
        <v>12</v>
      </c>
      <c r="F32" s="60">
        <f>VLOOKUP($A32,'Return Data'!$B$7:$R$2292,6,0)</f>
        <v>5.5763999999999996</v>
      </c>
      <c r="G32" s="61">
        <f t="shared" si="1"/>
        <v>14</v>
      </c>
      <c r="H32" s="60">
        <f>VLOOKUP($A32,'Return Data'!$B$7:$R$2292,7,0)</f>
        <v>5.6078999999999999</v>
      </c>
      <c r="I32" s="61">
        <f t="shared" si="2"/>
        <v>12</v>
      </c>
      <c r="J32" s="60">
        <f>VLOOKUP($A32,'Return Data'!$B$7:$R$2292,8,0)</f>
        <v>5.6601999999999997</v>
      </c>
      <c r="K32" s="61">
        <f t="shared" si="3"/>
        <v>11</v>
      </c>
      <c r="L32" s="60">
        <f>VLOOKUP($A32,'Return Data'!$B$7:$R$2292,9,0)</f>
        <v>5.8456000000000001</v>
      </c>
      <c r="M32" s="61">
        <f t="shared" si="4"/>
        <v>13</v>
      </c>
      <c r="N32" s="60">
        <f>VLOOKUP($A32,'Return Data'!$B$7:$R$2292,10,0)</f>
        <v>5.6032999999999999</v>
      </c>
      <c r="O32" s="61">
        <f t="shared" si="5"/>
        <v>15</v>
      </c>
      <c r="P32" s="60">
        <f>VLOOKUP($A32,'Return Data'!$B$7:$R$2292,11,0)</f>
        <v>5.1346999999999996</v>
      </c>
      <c r="Q32" s="61">
        <f t="shared" si="6"/>
        <v>20</v>
      </c>
      <c r="R32" s="60">
        <f>VLOOKUP($A32,'Return Data'!$B$7:$R$2292,12,0)</f>
        <v>4.6288</v>
      </c>
      <c r="S32" s="61">
        <f t="shared" si="7"/>
        <v>22</v>
      </c>
      <c r="T32" s="60">
        <f>VLOOKUP($A32,'Return Data'!$B$7:$R$2292,13,0)</f>
        <v>4.3369</v>
      </c>
      <c r="U32" s="61">
        <f t="shared" si="8"/>
        <v>23</v>
      </c>
      <c r="V32" s="60">
        <f>VLOOKUP($A32,'Return Data'!$B$7:$R$2292,17,0)</f>
        <v>3.7179000000000002</v>
      </c>
      <c r="W32" s="61">
        <f t="shared" si="10"/>
        <v>23</v>
      </c>
      <c r="X32" s="60"/>
      <c r="Y32" s="61"/>
      <c r="Z32" s="60">
        <f>VLOOKUP($A32,'Return Data'!$B$7:$R$2292,16,0)</f>
        <v>4.2428999999999997</v>
      </c>
      <c r="AA32" s="62">
        <f t="shared" si="9"/>
        <v>6</v>
      </c>
    </row>
    <row r="33" spans="1:27" x14ac:dyDescent="0.3">
      <c r="A33" s="58" t="s">
        <v>1251</v>
      </c>
      <c r="B33" s="59">
        <f>VLOOKUP($A33,'Return Data'!$B$7:$R$2292,3,0)</f>
        <v>44882</v>
      </c>
      <c r="C33" s="60">
        <f>VLOOKUP($A33,'Return Data'!$B$7:$R$2292,4,0)</f>
        <v>1156.0418</v>
      </c>
      <c r="D33" s="60">
        <f>VLOOKUP($A33,'Return Data'!$B$7:$R$2292,5,0)</f>
        <v>5.5735000000000001</v>
      </c>
      <c r="E33" s="61">
        <f t="shared" si="0"/>
        <v>10</v>
      </c>
      <c r="F33" s="60">
        <f>VLOOKUP($A33,'Return Data'!$B$7:$R$2292,6,0)</f>
        <v>5.5678999999999998</v>
      </c>
      <c r="G33" s="61">
        <f t="shared" si="1"/>
        <v>17</v>
      </c>
      <c r="H33" s="60">
        <f>VLOOKUP($A33,'Return Data'!$B$7:$R$2292,7,0)</f>
        <v>5.5827</v>
      </c>
      <c r="I33" s="61">
        <f t="shared" si="2"/>
        <v>19</v>
      </c>
      <c r="J33" s="60">
        <f>VLOOKUP($A33,'Return Data'!$B$7:$R$2292,8,0)</f>
        <v>5.6219999999999999</v>
      </c>
      <c r="K33" s="61">
        <f t="shared" si="3"/>
        <v>23</v>
      </c>
      <c r="L33" s="60">
        <f>VLOOKUP($A33,'Return Data'!$B$7:$R$2292,9,0)</f>
        <v>5.8277999999999999</v>
      </c>
      <c r="M33" s="61">
        <f t="shared" si="4"/>
        <v>21</v>
      </c>
      <c r="N33" s="60">
        <f>VLOOKUP($A33,'Return Data'!$B$7:$R$2292,10,0)</f>
        <v>5.6158999999999999</v>
      </c>
      <c r="O33" s="61">
        <f t="shared" si="5"/>
        <v>11</v>
      </c>
      <c r="P33" s="60">
        <f>VLOOKUP($A33,'Return Data'!$B$7:$R$2292,11,0)</f>
        <v>5.1531000000000002</v>
      </c>
      <c r="Q33" s="61">
        <f t="shared" si="6"/>
        <v>14</v>
      </c>
      <c r="R33" s="60">
        <f>VLOOKUP($A33,'Return Data'!$B$7:$R$2292,12,0)</f>
        <v>4.649</v>
      </c>
      <c r="S33" s="61">
        <f t="shared" si="7"/>
        <v>15</v>
      </c>
      <c r="T33" s="60">
        <f>VLOOKUP($A33,'Return Data'!$B$7:$R$2292,13,0)</f>
        <v>4.3691000000000004</v>
      </c>
      <c r="U33" s="61">
        <f t="shared" si="8"/>
        <v>14</v>
      </c>
      <c r="V33" s="60">
        <f>VLOOKUP($A33,'Return Data'!$B$7:$R$2292,17,0)</f>
        <v>3.7565</v>
      </c>
      <c r="W33" s="61">
        <f t="shared" si="10"/>
        <v>12</v>
      </c>
      <c r="X33" s="60"/>
      <c r="Y33" s="61"/>
      <c r="Z33" s="60">
        <f>VLOOKUP($A33,'Return Data'!$B$7:$R$2292,16,0)</f>
        <v>4.0469999999999997</v>
      </c>
      <c r="AA33" s="62">
        <f t="shared" si="9"/>
        <v>13</v>
      </c>
    </row>
    <row r="34" spans="1:27" x14ac:dyDescent="0.3">
      <c r="A34" s="58" t="s">
        <v>1253</v>
      </c>
      <c r="B34" s="59">
        <f>VLOOKUP($A34,'Return Data'!$B$7:$R$2292,3,0)</f>
        <v>44882</v>
      </c>
      <c r="C34" s="60">
        <f>VLOOKUP($A34,'Return Data'!$B$7:$R$2292,4,0)</f>
        <v>1153.7949000000001</v>
      </c>
      <c r="D34" s="60">
        <f>VLOOKUP($A34,'Return Data'!$B$7:$R$2292,5,0)</f>
        <v>5.5179</v>
      </c>
      <c r="E34" s="61">
        <f t="shared" si="0"/>
        <v>25</v>
      </c>
      <c r="F34" s="60">
        <f>VLOOKUP($A34,'Return Data'!$B$7:$R$2292,6,0)</f>
        <v>5.5575999999999999</v>
      </c>
      <c r="G34" s="61">
        <f t="shared" si="1"/>
        <v>23</v>
      </c>
      <c r="H34" s="60">
        <f>VLOOKUP($A34,'Return Data'!$B$7:$R$2292,7,0)</f>
        <v>5.5909000000000004</v>
      </c>
      <c r="I34" s="61">
        <f t="shared" si="2"/>
        <v>16</v>
      </c>
      <c r="J34" s="60">
        <f>VLOOKUP($A34,'Return Data'!$B$7:$R$2292,8,0)</f>
        <v>5.6433999999999997</v>
      </c>
      <c r="K34" s="61">
        <f t="shared" si="3"/>
        <v>17</v>
      </c>
      <c r="L34" s="60">
        <f>VLOOKUP($A34,'Return Data'!$B$7:$R$2292,9,0)</f>
        <v>5.8391999999999999</v>
      </c>
      <c r="M34" s="61">
        <f t="shared" si="4"/>
        <v>16</v>
      </c>
      <c r="N34" s="60">
        <f>VLOOKUP($A34,'Return Data'!$B$7:$R$2292,10,0)</f>
        <v>5.5971000000000002</v>
      </c>
      <c r="O34" s="61">
        <f t="shared" si="5"/>
        <v>20</v>
      </c>
      <c r="P34" s="60">
        <f>VLOOKUP($A34,'Return Data'!$B$7:$R$2292,11,0)</f>
        <v>5.1387999999999998</v>
      </c>
      <c r="Q34" s="61">
        <f t="shared" si="6"/>
        <v>18</v>
      </c>
      <c r="R34" s="60">
        <f>VLOOKUP($A34,'Return Data'!$B$7:$R$2292,12,0)</f>
        <v>4.6416000000000004</v>
      </c>
      <c r="S34" s="61">
        <f t="shared" si="7"/>
        <v>17</v>
      </c>
      <c r="T34" s="60">
        <f>VLOOKUP($A34,'Return Data'!$B$7:$R$2292,13,0)</f>
        <v>4.3723000000000001</v>
      </c>
      <c r="U34" s="61">
        <f t="shared" si="8"/>
        <v>12</v>
      </c>
      <c r="V34" s="60">
        <f>VLOOKUP($A34,'Return Data'!$B$7:$R$2292,17,0)</f>
        <v>3.7477999999999998</v>
      </c>
      <c r="W34" s="61">
        <f t="shared" si="10"/>
        <v>16</v>
      </c>
      <c r="X34" s="60"/>
      <c r="Y34" s="61"/>
      <c r="Z34" s="60">
        <f>VLOOKUP($A34,'Return Data'!$B$7:$R$2292,16,0)</f>
        <v>3.9964</v>
      </c>
      <c r="AA34" s="62">
        <f t="shared" si="9"/>
        <v>15</v>
      </c>
    </row>
    <row r="35" spans="1:27" x14ac:dyDescent="0.3">
      <c r="A35" s="58" t="s">
        <v>1255</v>
      </c>
      <c r="B35" s="59">
        <f>VLOOKUP($A35,'Return Data'!$B$7:$R$2292,3,0)</f>
        <v>44882</v>
      </c>
      <c r="C35" s="60">
        <f>VLOOKUP($A35,'Return Data'!$B$7:$R$2292,4,0)</f>
        <v>2999.7890000000002</v>
      </c>
      <c r="D35" s="60">
        <f>VLOOKUP($A35,'Return Data'!$B$7:$R$2292,5,0)</f>
        <v>5.5602</v>
      </c>
      <c r="E35" s="61">
        <f t="shared" si="0"/>
        <v>13</v>
      </c>
      <c r="F35" s="60">
        <f>VLOOKUP($A35,'Return Data'!$B$7:$R$2292,6,0)</f>
        <v>5.5769000000000002</v>
      </c>
      <c r="G35" s="61">
        <f t="shared" si="1"/>
        <v>13</v>
      </c>
      <c r="H35" s="60">
        <f>VLOOKUP($A35,'Return Data'!$B$7:$R$2292,7,0)</f>
        <v>5.5972</v>
      </c>
      <c r="I35" s="61">
        <f t="shared" si="2"/>
        <v>15</v>
      </c>
      <c r="J35" s="60">
        <f>VLOOKUP($A35,'Return Data'!$B$7:$R$2292,8,0)</f>
        <v>5.6544999999999996</v>
      </c>
      <c r="K35" s="61">
        <f t="shared" si="3"/>
        <v>14</v>
      </c>
      <c r="L35" s="60">
        <f>VLOOKUP($A35,'Return Data'!$B$7:$R$2292,9,0)</f>
        <v>5.8445</v>
      </c>
      <c r="M35" s="61">
        <f t="shared" si="4"/>
        <v>14</v>
      </c>
      <c r="N35" s="60">
        <f>VLOOKUP($A35,'Return Data'!$B$7:$R$2292,10,0)</f>
        <v>5.6109999999999998</v>
      </c>
      <c r="O35" s="61">
        <f t="shared" si="5"/>
        <v>14</v>
      </c>
      <c r="P35" s="60">
        <f>VLOOKUP($A35,'Return Data'!$B$7:$R$2292,11,0)</f>
        <v>5.1539999999999999</v>
      </c>
      <c r="Q35" s="61">
        <f t="shared" si="6"/>
        <v>12</v>
      </c>
      <c r="R35" s="60">
        <f>VLOOKUP($A35,'Return Data'!$B$7:$R$2292,12,0)</f>
        <v>4.6531000000000002</v>
      </c>
      <c r="S35" s="61">
        <f t="shared" si="7"/>
        <v>12</v>
      </c>
      <c r="T35" s="60">
        <f>VLOOKUP($A35,'Return Data'!$B$7:$R$2292,13,0)</f>
        <v>4.3685999999999998</v>
      </c>
      <c r="U35" s="61">
        <f t="shared" si="8"/>
        <v>15</v>
      </c>
      <c r="V35" s="60">
        <f>VLOOKUP($A35,'Return Data'!$B$7:$R$2292,17,0)</f>
        <v>3.7517</v>
      </c>
      <c r="W35" s="61">
        <f t="shared" si="10"/>
        <v>13</v>
      </c>
      <c r="X35" s="60">
        <f>VLOOKUP($A35,'Return Data'!$B$7:$R$2292,14,0)</f>
        <v>3.7174999999999998</v>
      </c>
      <c r="Y35" s="61">
        <f>RANK(X35,X$8:X$36,0)</f>
        <v>3</v>
      </c>
      <c r="Z35" s="60">
        <f>VLOOKUP($A35,'Return Data'!$B$7:$R$2292,16,0)</f>
        <v>6.2610999999999999</v>
      </c>
      <c r="AA35" s="62">
        <f t="shared" si="9"/>
        <v>2</v>
      </c>
    </row>
    <row r="36" spans="1:27" x14ac:dyDescent="0.3">
      <c r="A36" s="58" t="s">
        <v>1932</v>
      </c>
      <c r="B36" s="59">
        <f>VLOOKUP($A36,'Return Data'!$B$7:$R$2292,3,0)</f>
        <v>44882</v>
      </c>
      <c r="C36" s="60">
        <f>VLOOKUP($A36,'Return Data'!$B$7:$R$2292,4,0)</f>
        <v>1125.8171</v>
      </c>
      <c r="D36" s="60">
        <f>VLOOKUP($A36,'Return Data'!$B$7:$R$2292,5,0)</f>
        <v>5.8367000000000004</v>
      </c>
      <c r="E36" s="61">
        <f t="shared" si="0"/>
        <v>2</v>
      </c>
      <c r="F36" s="60">
        <f>VLOOKUP($A36,'Return Data'!$B$7:$R$2292,6,0)</f>
        <v>5.8440000000000003</v>
      </c>
      <c r="G36" s="61">
        <f t="shared" si="1"/>
        <v>2</v>
      </c>
      <c r="H36" s="60">
        <f>VLOOKUP($A36,'Return Data'!$B$7:$R$2292,7,0)</f>
        <v>5.8994</v>
      </c>
      <c r="I36" s="61">
        <f t="shared" si="2"/>
        <v>2</v>
      </c>
      <c r="J36" s="60">
        <f>VLOOKUP($A36,'Return Data'!$B$7:$R$2292,8,0)</f>
        <v>5.9610000000000003</v>
      </c>
      <c r="K36" s="61">
        <f t="shared" si="3"/>
        <v>1</v>
      </c>
      <c r="L36" s="60">
        <f>VLOOKUP($A36,'Return Data'!$B$7:$R$2292,9,0)</f>
        <v>6.2024999999999997</v>
      </c>
      <c r="M36" s="61">
        <f t="shared" si="4"/>
        <v>1</v>
      </c>
      <c r="N36" s="60">
        <f>VLOOKUP($A36,'Return Data'!$B$7:$R$2292,10,0)</f>
        <v>5.7074999999999996</v>
      </c>
      <c r="O36" s="61">
        <f t="shared" si="5"/>
        <v>1</v>
      </c>
      <c r="P36" s="60">
        <f>VLOOKUP($A36,'Return Data'!$B$7:$R$2292,11,0)</f>
        <v>5.1407999999999996</v>
      </c>
      <c r="Q36" s="61">
        <f t="shared" si="6"/>
        <v>17</v>
      </c>
      <c r="R36" s="60">
        <f>VLOOKUP($A36,'Return Data'!$B$7:$R$2292,12,0)</f>
        <v>4.5894000000000004</v>
      </c>
      <c r="S36" s="61">
        <f t="shared" si="7"/>
        <v>26</v>
      </c>
      <c r="T36" s="60">
        <f>VLOOKUP($A36,'Return Data'!$B$7:$R$2292,13,0)</f>
        <v>4.2671000000000001</v>
      </c>
      <c r="U36" s="61">
        <f t="shared" si="8"/>
        <v>28</v>
      </c>
      <c r="V36" s="60">
        <f>VLOOKUP($A36,'Return Data'!$B$7:$R$2292,17,0)</f>
        <v>3.6507999999999998</v>
      </c>
      <c r="W36" s="61">
        <f t="shared" si="10"/>
        <v>28</v>
      </c>
      <c r="X36" s="60"/>
      <c r="Y36" s="61"/>
      <c r="Z36" s="60">
        <f>VLOOKUP($A36,'Return Data'!$B$7:$R$2292,16,0)</f>
        <v>3.7273000000000001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5.5707896551724136</v>
      </c>
      <c r="E38" s="69"/>
      <c r="F38" s="70">
        <f>AVERAGE(F8:F36)</f>
        <v>5.5953965517241393</v>
      </c>
      <c r="G38" s="69"/>
      <c r="H38" s="70">
        <f>AVERAGE(H8:H36)</f>
        <v>5.6116103448275858</v>
      </c>
      <c r="I38" s="69"/>
      <c r="J38" s="70">
        <f>AVERAGE(J8:J36)</f>
        <v>5.6560344827586206</v>
      </c>
      <c r="K38" s="69"/>
      <c r="L38" s="70">
        <f>AVERAGE(L8:L36)</f>
        <v>5.8480862068965509</v>
      </c>
      <c r="M38" s="69"/>
      <c r="N38" s="70">
        <f>AVERAGE(N8:N36)</f>
        <v>5.6007379310344838</v>
      </c>
      <c r="O38" s="69"/>
      <c r="P38" s="70">
        <f>AVERAGE(P8:P36)</f>
        <v>5.1401172413793113</v>
      </c>
      <c r="Q38" s="69"/>
      <c r="R38" s="70">
        <f>AVERAGE(R8:R36)</f>
        <v>4.6408586206896549</v>
      </c>
      <c r="S38" s="69"/>
      <c r="T38" s="70">
        <f>AVERAGE(T8:T36)</f>
        <v>4.3614999999999995</v>
      </c>
      <c r="U38" s="69"/>
      <c r="V38" s="70">
        <f>AVERAGE(V8:V36)</f>
        <v>3.7433964285714292</v>
      </c>
      <c r="W38" s="69"/>
      <c r="X38" s="70">
        <f>AVERAGE(X8:X36)</f>
        <v>3.7073100000000005</v>
      </c>
      <c r="Y38" s="69"/>
      <c r="Z38" s="70">
        <f>AVERAGE(Z8:Z36)</f>
        <v>4.2665206896551719</v>
      </c>
      <c r="AA38" s="71"/>
    </row>
    <row r="39" spans="1:27" x14ac:dyDescent="0.3">
      <c r="A39" s="68" t="s">
        <v>28</v>
      </c>
      <c r="B39" s="69"/>
      <c r="C39" s="69"/>
      <c r="D39" s="70">
        <f>MIN(D8:D36)</f>
        <v>5.2840999999999996</v>
      </c>
      <c r="E39" s="69"/>
      <c r="F39" s="70">
        <f>MIN(F8:F36)</f>
        <v>5.3049999999999997</v>
      </c>
      <c r="G39" s="69"/>
      <c r="H39" s="70">
        <f>MIN(H8:H36)</f>
        <v>5.367</v>
      </c>
      <c r="I39" s="69"/>
      <c r="J39" s="70">
        <f>MIN(J8:J36)</f>
        <v>5.4417999999999997</v>
      </c>
      <c r="K39" s="69"/>
      <c r="L39" s="70">
        <f>MIN(L8:L36)</f>
        <v>5.6169000000000002</v>
      </c>
      <c r="M39" s="69"/>
      <c r="N39" s="70">
        <f>MIN(N8:N36)</f>
        <v>5.4381000000000004</v>
      </c>
      <c r="O39" s="69"/>
      <c r="P39" s="70">
        <f>MIN(P8:P36)</f>
        <v>5.0057</v>
      </c>
      <c r="Q39" s="69"/>
      <c r="R39" s="70">
        <f>MIN(R8:R36)</f>
        <v>4.5209000000000001</v>
      </c>
      <c r="S39" s="69"/>
      <c r="T39" s="70">
        <f>MIN(T8:T36)</f>
        <v>4.2497999999999996</v>
      </c>
      <c r="U39" s="69"/>
      <c r="V39" s="70">
        <f>MIN(V8:V36)</f>
        <v>3.6507999999999998</v>
      </c>
      <c r="W39" s="69"/>
      <c r="X39" s="70">
        <f>MIN(X8:X36)</f>
        <v>3.6695000000000002</v>
      </c>
      <c r="Y39" s="69"/>
      <c r="Z39" s="70">
        <f>MIN(Z8:Z36)</f>
        <v>3.6328</v>
      </c>
      <c r="AA39" s="71"/>
    </row>
    <row r="40" spans="1:27" ht="15" thickBot="1" x14ac:dyDescent="0.35">
      <c r="A40" s="72" t="s">
        <v>29</v>
      </c>
      <c r="B40" s="73"/>
      <c r="C40" s="73"/>
      <c r="D40" s="74">
        <f>MAX(D8:D36)</f>
        <v>5.9283999999999999</v>
      </c>
      <c r="E40" s="73"/>
      <c r="F40" s="74">
        <f>MAX(F8:F36)</f>
        <v>6.0494000000000003</v>
      </c>
      <c r="G40" s="73"/>
      <c r="H40" s="74">
        <f>MAX(H8:H36)</f>
        <v>5.9949000000000003</v>
      </c>
      <c r="I40" s="73"/>
      <c r="J40" s="74">
        <f>MAX(J8:J36)</f>
        <v>5.9610000000000003</v>
      </c>
      <c r="K40" s="73"/>
      <c r="L40" s="74">
        <f>MAX(L8:L36)</f>
        <v>6.2024999999999997</v>
      </c>
      <c r="M40" s="73"/>
      <c r="N40" s="74">
        <f>MAX(N8:N36)</f>
        <v>5.7074999999999996</v>
      </c>
      <c r="O40" s="73"/>
      <c r="P40" s="74">
        <f>MAX(P8:P36)</f>
        <v>5.2275999999999998</v>
      </c>
      <c r="Q40" s="73"/>
      <c r="R40" s="74">
        <f>MAX(R8:R36)</f>
        <v>4.7506000000000004</v>
      </c>
      <c r="S40" s="73"/>
      <c r="T40" s="74">
        <f>MAX(T8:T36)</f>
        <v>4.4909999999999997</v>
      </c>
      <c r="U40" s="73"/>
      <c r="V40" s="74">
        <f>MAX(V8:V36)</f>
        <v>3.8035000000000001</v>
      </c>
      <c r="W40" s="73"/>
      <c r="X40" s="74">
        <f>MAX(X8:X36)</f>
        <v>3.7644000000000002</v>
      </c>
      <c r="Y40" s="73"/>
      <c r="Z40" s="74">
        <f>MAX(Z8:Z36)</f>
        <v>6.2663000000000002</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44882</v>
      </c>
      <c r="C8" s="60">
        <f>VLOOKUP($A8,'Return Data'!$B$7:$R$2292,4,0)</f>
        <v>1179.4018000000001</v>
      </c>
      <c r="D8" s="60">
        <f>VLOOKUP($A8,'Return Data'!$B$7:$R$2292,5,0)</f>
        <v>5.4538000000000002</v>
      </c>
      <c r="E8" s="61">
        <f t="shared" ref="E8:E36" si="0">RANK(D8,D$8:D$36,0)</f>
        <v>18</v>
      </c>
      <c r="F8" s="60">
        <f>VLOOKUP($A8,'Return Data'!$B$7:$R$2292,6,0)</f>
        <v>5.4679000000000002</v>
      </c>
      <c r="G8" s="61">
        <f t="shared" ref="G8:G36" si="1">RANK(F8,F$8:F$36,0)</f>
        <v>17</v>
      </c>
      <c r="H8" s="60">
        <f>VLOOKUP($A8,'Return Data'!$B$7:$R$2292,7,0)</f>
        <v>5.4782000000000002</v>
      </c>
      <c r="I8" s="61">
        <f t="shared" ref="I8:I36" si="2">RANK(H8,H$8:H$36,0)</f>
        <v>22</v>
      </c>
      <c r="J8" s="60">
        <f>VLOOKUP($A8,'Return Data'!$B$7:$R$2292,8,0)</f>
        <v>5.5416999999999996</v>
      </c>
      <c r="K8" s="61">
        <f t="shared" ref="K8:K36" si="3">RANK(J8,J$8:J$36,0)</f>
        <v>20</v>
      </c>
      <c r="L8" s="60">
        <f>VLOOKUP($A8,'Return Data'!$B$7:$R$2292,9,0)</f>
        <v>5.7393000000000001</v>
      </c>
      <c r="M8" s="61">
        <f t="shared" ref="M8:M36" si="4">RANK(L8,L$8:L$36,0)</f>
        <v>17</v>
      </c>
      <c r="N8" s="60">
        <f>VLOOKUP($A8,'Return Data'!$B$7:$R$2292,10,0)</f>
        <v>5.5122</v>
      </c>
      <c r="O8" s="61">
        <f t="shared" ref="O8:O36" si="5">RANK(N8,N$8:N$36,0)</f>
        <v>15</v>
      </c>
      <c r="P8" s="60">
        <f>VLOOKUP($A8,'Return Data'!$B$7:$R$2292,11,0)</f>
        <v>5.0433000000000003</v>
      </c>
      <c r="Q8" s="61">
        <f t="shared" ref="Q8:Q36" si="6">RANK(P8,P$8:P$36,0)</f>
        <v>16</v>
      </c>
      <c r="R8" s="60">
        <f>VLOOKUP($A8,'Return Data'!$B$7:$R$2292,12,0)</f>
        <v>4.5395000000000003</v>
      </c>
      <c r="S8" s="61">
        <f t="shared" ref="S8:S36" si="7">RANK(R8,R$8:R$36,0)</f>
        <v>20</v>
      </c>
      <c r="T8" s="60">
        <f>VLOOKUP($A8,'Return Data'!$B$7:$R$2292,13,0)</f>
        <v>4.2622</v>
      </c>
      <c r="U8" s="61">
        <f t="shared" ref="U8:U36" si="8">RANK(T8,T$8:T$36,0)</f>
        <v>18</v>
      </c>
      <c r="V8" s="60">
        <f>VLOOKUP($A8,'Return Data'!$B$7:$R$2292,17,0)</f>
        <v>3.6509999999999998</v>
      </c>
      <c r="W8" s="61">
        <f>RANK(V8,V$8:V$36,0)</f>
        <v>14</v>
      </c>
      <c r="X8" s="60">
        <f>VLOOKUP($A8,'Return Data'!$B$7:$R$2292,14,0)</f>
        <v>3.5952999999999999</v>
      </c>
      <c r="Y8" s="61">
        <f>RANK(X8,X$8:X$36,0)</f>
        <v>5</v>
      </c>
      <c r="Z8" s="60">
        <f>VLOOKUP($A8,'Return Data'!$B$7:$R$2292,16,0)</f>
        <v>4.1619999999999999</v>
      </c>
      <c r="AA8" s="62">
        <f t="shared" ref="AA8:AA36" si="9">RANK(Z8,Z$8:Z$36,0)</f>
        <v>5</v>
      </c>
    </row>
    <row r="9" spans="1:27" x14ac:dyDescent="0.3">
      <c r="A9" s="58" t="s">
        <v>1206</v>
      </c>
      <c r="B9" s="59">
        <f>VLOOKUP($A9,'Return Data'!$B$7:$R$2292,3,0)</f>
        <v>44882</v>
      </c>
      <c r="C9" s="60">
        <f>VLOOKUP($A9,'Return Data'!$B$7:$R$2292,4,0)</f>
        <v>1156.2189000000001</v>
      </c>
      <c r="D9" s="60">
        <f>VLOOKUP($A9,'Return Data'!$B$7:$R$2292,5,0)</f>
        <v>5.5442999999999998</v>
      </c>
      <c r="E9" s="61">
        <f t="shared" si="0"/>
        <v>5</v>
      </c>
      <c r="F9" s="60">
        <f>VLOOKUP($A9,'Return Data'!$B$7:$R$2292,6,0)</f>
        <v>5.5553999999999997</v>
      </c>
      <c r="G9" s="61">
        <f t="shared" si="1"/>
        <v>6</v>
      </c>
      <c r="H9" s="60">
        <f>VLOOKUP($A9,'Return Data'!$B$7:$R$2292,7,0)</f>
        <v>5.5669000000000004</v>
      </c>
      <c r="I9" s="61">
        <f t="shared" si="2"/>
        <v>5</v>
      </c>
      <c r="J9" s="60">
        <f>VLOOKUP($A9,'Return Data'!$B$7:$R$2292,8,0)</f>
        <v>5.6215999999999999</v>
      </c>
      <c r="K9" s="61">
        <f t="shared" si="3"/>
        <v>6</v>
      </c>
      <c r="L9" s="60">
        <f>VLOOKUP($A9,'Return Data'!$B$7:$R$2292,9,0)</f>
        <v>5.8093000000000004</v>
      </c>
      <c r="M9" s="61">
        <f t="shared" si="4"/>
        <v>4</v>
      </c>
      <c r="N9" s="60">
        <f>VLOOKUP($A9,'Return Data'!$B$7:$R$2292,10,0)</f>
        <v>5.5842999999999998</v>
      </c>
      <c r="O9" s="61">
        <f t="shared" si="5"/>
        <v>3</v>
      </c>
      <c r="P9" s="60">
        <f>VLOOKUP($A9,'Return Data'!$B$7:$R$2292,11,0)</f>
        <v>5.1243999999999996</v>
      </c>
      <c r="Q9" s="61">
        <f t="shared" si="6"/>
        <v>2</v>
      </c>
      <c r="R9" s="60">
        <f>VLOOKUP($A9,'Return Data'!$B$7:$R$2292,12,0)</f>
        <v>4.6224999999999996</v>
      </c>
      <c r="S9" s="61">
        <f t="shared" si="7"/>
        <v>3</v>
      </c>
      <c r="T9" s="60">
        <f>VLOOKUP($A9,'Return Data'!$B$7:$R$2292,13,0)</f>
        <v>4.3417000000000003</v>
      </c>
      <c r="U9" s="61">
        <f t="shared" si="8"/>
        <v>3</v>
      </c>
      <c r="V9" s="60">
        <f>VLOOKUP($A9,'Return Data'!$B$7:$R$2292,17,0)</f>
        <v>3.7189999999999999</v>
      </c>
      <c r="W9" s="61">
        <f>RANK(V9,V$8:V$36,0)</f>
        <v>2</v>
      </c>
      <c r="X9" s="60"/>
      <c r="Y9" s="61"/>
      <c r="Z9" s="60">
        <f>VLOOKUP($A9,'Return Data'!$B$7:$R$2292,16,0)</f>
        <v>4.0239000000000003</v>
      </c>
      <c r="AA9" s="62">
        <f t="shared" si="9"/>
        <v>12</v>
      </c>
    </row>
    <row r="10" spans="1:27" x14ac:dyDescent="0.3">
      <c r="A10" s="58" t="s">
        <v>1981</v>
      </c>
      <c r="B10" s="59">
        <f>VLOOKUP($A10,'Return Data'!$B$7:$R$2292,3,0)</f>
        <v>44882</v>
      </c>
      <c r="C10" s="60">
        <f>VLOOKUP($A10,'Return Data'!$B$7:$R$2292,4,0)</f>
        <v>1148.5179000000001</v>
      </c>
      <c r="D10" s="60">
        <f>VLOOKUP($A10,'Return Data'!$B$7:$R$2292,5,0)</f>
        <v>5.4892000000000003</v>
      </c>
      <c r="E10" s="61">
        <f t="shared" si="0"/>
        <v>9</v>
      </c>
      <c r="F10" s="60">
        <f>VLOOKUP($A10,'Return Data'!$B$7:$R$2292,6,0)</f>
        <v>5.5301</v>
      </c>
      <c r="G10" s="61">
        <f t="shared" si="1"/>
        <v>7</v>
      </c>
      <c r="H10" s="60">
        <f>VLOOKUP($A10,'Return Data'!$B$7:$R$2292,7,0)</f>
        <v>5.5406000000000004</v>
      </c>
      <c r="I10" s="61">
        <f t="shared" si="2"/>
        <v>8</v>
      </c>
      <c r="J10" s="60">
        <f>VLOOKUP($A10,'Return Data'!$B$7:$R$2292,8,0)</f>
        <v>5.5951000000000004</v>
      </c>
      <c r="K10" s="61">
        <f t="shared" si="3"/>
        <v>9</v>
      </c>
      <c r="L10" s="60">
        <f>VLOOKUP($A10,'Return Data'!$B$7:$R$2292,9,0)</f>
        <v>5.7919999999999998</v>
      </c>
      <c r="M10" s="61">
        <f t="shared" si="4"/>
        <v>7</v>
      </c>
      <c r="N10" s="60">
        <f>VLOOKUP($A10,'Return Data'!$B$7:$R$2292,10,0)</f>
        <v>5.5532000000000004</v>
      </c>
      <c r="O10" s="61">
        <f t="shared" si="5"/>
        <v>6</v>
      </c>
      <c r="P10" s="60">
        <f>VLOOKUP($A10,'Return Data'!$B$7:$R$2292,11,0)</f>
        <v>5.1054000000000004</v>
      </c>
      <c r="Q10" s="61">
        <f t="shared" si="6"/>
        <v>4</v>
      </c>
      <c r="R10" s="60">
        <f>VLOOKUP($A10,'Return Data'!$B$7:$R$2292,12,0)</f>
        <v>4.5900999999999996</v>
      </c>
      <c r="S10" s="61">
        <f t="shared" si="7"/>
        <v>6</v>
      </c>
      <c r="T10" s="60">
        <f>VLOOKUP($A10,'Return Data'!$B$7:$R$2292,13,0)</f>
        <v>4.3034999999999997</v>
      </c>
      <c r="U10" s="61">
        <f t="shared" si="8"/>
        <v>7</v>
      </c>
      <c r="V10" s="60">
        <f>VLOOKUP($A10,'Return Data'!$B$7:$R$2292,17,0)</f>
        <v>3.7006999999999999</v>
      </c>
      <c r="W10" s="61">
        <f>RANK(V10,V$8:V$36,0)</f>
        <v>5</v>
      </c>
      <c r="X10" s="60"/>
      <c r="Y10" s="61"/>
      <c r="Z10" s="60">
        <f>VLOOKUP($A10,'Return Data'!$B$7:$R$2292,16,0)</f>
        <v>3.9533</v>
      </c>
      <c r="AA10" s="62">
        <f t="shared" si="9"/>
        <v>13</v>
      </c>
    </row>
    <row r="11" spans="1:27" x14ac:dyDescent="0.3">
      <c r="A11" s="58" t="s">
        <v>2031</v>
      </c>
      <c r="B11" s="59">
        <f>VLOOKUP($A11,'Return Data'!$B$7:$R$2292,3,0)</f>
        <v>44882</v>
      </c>
      <c r="C11" s="60">
        <f>VLOOKUP($A11,'Return Data'!$B$7:$R$2292,4,0)</f>
        <v>1107.5300999999999</v>
      </c>
      <c r="D11" s="60">
        <f>VLOOKUP($A11,'Return Data'!$B$7:$R$2292,5,0)</f>
        <v>5.5902000000000003</v>
      </c>
      <c r="E11" s="61">
        <f t="shared" si="0"/>
        <v>3</v>
      </c>
      <c r="F11" s="60">
        <f>VLOOKUP($A11,'Return Data'!$B$7:$R$2292,6,0)</f>
        <v>5.6161000000000003</v>
      </c>
      <c r="G11" s="61">
        <f t="shared" si="1"/>
        <v>3</v>
      </c>
      <c r="H11" s="60">
        <f>VLOOKUP($A11,'Return Data'!$B$7:$R$2292,7,0)</f>
        <v>5.6260000000000003</v>
      </c>
      <c r="I11" s="61">
        <f t="shared" si="2"/>
        <v>4</v>
      </c>
      <c r="J11" s="60">
        <f>VLOOKUP($A11,'Return Data'!$B$7:$R$2292,8,0)</f>
        <v>5.6673</v>
      </c>
      <c r="K11" s="61">
        <f t="shared" si="3"/>
        <v>3</v>
      </c>
      <c r="L11" s="60">
        <f>VLOOKUP($A11,'Return Data'!$B$7:$R$2292,9,0)</f>
        <v>5.9276</v>
      </c>
      <c r="M11" s="61">
        <f t="shared" si="4"/>
        <v>2</v>
      </c>
      <c r="N11" s="60">
        <f>VLOOKUP($A11,'Return Data'!$B$7:$R$2292,10,0)</f>
        <v>5.6311</v>
      </c>
      <c r="O11" s="61">
        <f t="shared" si="5"/>
        <v>1</v>
      </c>
      <c r="P11" s="60">
        <f>VLOOKUP($A11,'Return Data'!$B$7:$R$2292,11,0)</f>
        <v>5.1759000000000004</v>
      </c>
      <c r="Q11" s="61">
        <f t="shared" si="6"/>
        <v>1</v>
      </c>
      <c r="R11" s="60">
        <f>VLOOKUP($A11,'Return Data'!$B$7:$R$2292,12,0)</f>
        <v>4.6924999999999999</v>
      </c>
      <c r="S11" s="61">
        <f t="shared" si="7"/>
        <v>1</v>
      </c>
      <c r="T11" s="60">
        <f>VLOOKUP($A11,'Return Data'!$B$7:$R$2292,13,0)</f>
        <v>4.4329999999999998</v>
      </c>
      <c r="U11" s="61">
        <f t="shared" si="8"/>
        <v>1</v>
      </c>
      <c r="V11" s="60"/>
      <c r="W11" s="61"/>
      <c r="X11" s="60"/>
      <c r="Y11" s="61"/>
      <c r="Z11" s="60">
        <f>VLOOKUP($A11,'Return Data'!$B$7:$R$2292,16,0)</f>
        <v>3.7029000000000001</v>
      </c>
      <c r="AA11" s="62">
        <f t="shared" si="9"/>
        <v>25</v>
      </c>
    </row>
    <row r="12" spans="1:27" x14ac:dyDescent="0.3">
      <c r="A12" s="58" t="s">
        <v>1210</v>
      </c>
      <c r="B12" s="59">
        <f>VLOOKUP($A12,'Return Data'!$B$7:$R$2292,3,0)</f>
        <v>44882</v>
      </c>
      <c r="C12" s="60">
        <f>VLOOKUP($A12,'Return Data'!$B$7:$R$2292,4,0)</f>
        <v>1133.4937</v>
      </c>
      <c r="D12" s="60">
        <f>VLOOKUP($A12,'Return Data'!$B$7:$R$2292,5,0)</f>
        <v>5.5491000000000001</v>
      </c>
      <c r="E12" s="61">
        <f t="shared" si="0"/>
        <v>4</v>
      </c>
      <c r="F12" s="60">
        <f>VLOOKUP($A12,'Return Data'!$B$7:$R$2292,6,0)</f>
        <v>5.5594000000000001</v>
      </c>
      <c r="G12" s="61">
        <f t="shared" si="1"/>
        <v>5</v>
      </c>
      <c r="H12" s="60">
        <f>VLOOKUP($A12,'Return Data'!$B$7:$R$2292,7,0)</f>
        <v>5.5587999999999997</v>
      </c>
      <c r="I12" s="61">
        <f t="shared" si="2"/>
        <v>6</v>
      </c>
      <c r="J12" s="60">
        <f>VLOOKUP($A12,'Return Data'!$B$7:$R$2292,8,0)</f>
        <v>5.6271000000000004</v>
      </c>
      <c r="K12" s="61">
        <f t="shared" si="3"/>
        <v>5</v>
      </c>
      <c r="L12" s="60">
        <f>VLOOKUP($A12,'Return Data'!$B$7:$R$2292,9,0)</f>
        <v>5.8228</v>
      </c>
      <c r="M12" s="61">
        <f t="shared" si="4"/>
        <v>3</v>
      </c>
      <c r="N12" s="60">
        <f>VLOOKUP($A12,'Return Data'!$B$7:$R$2292,10,0)</f>
        <v>5.5803000000000003</v>
      </c>
      <c r="O12" s="61">
        <f t="shared" si="5"/>
        <v>4</v>
      </c>
      <c r="P12" s="60">
        <f>VLOOKUP($A12,'Return Data'!$B$7:$R$2292,11,0)</f>
        <v>5.1169000000000002</v>
      </c>
      <c r="Q12" s="61">
        <f t="shared" si="6"/>
        <v>3</v>
      </c>
      <c r="R12" s="60">
        <f>VLOOKUP($A12,'Return Data'!$B$7:$R$2292,12,0)</f>
        <v>4.6265999999999998</v>
      </c>
      <c r="S12" s="61">
        <f t="shared" si="7"/>
        <v>2</v>
      </c>
      <c r="T12" s="60">
        <f>VLOOKUP($A12,'Return Data'!$B$7:$R$2292,13,0)</f>
        <v>4.3422999999999998</v>
      </c>
      <c r="U12" s="61">
        <f t="shared" si="8"/>
        <v>2</v>
      </c>
      <c r="V12" s="60">
        <f>VLOOKUP($A12,'Return Data'!$B$7:$R$2292,17,0)</f>
        <v>3.7172999999999998</v>
      </c>
      <c r="W12" s="61">
        <f t="shared" ref="W12:W36" si="10">RANK(V12,V$8:V$36,0)</f>
        <v>3</v>
      </c>
      <c r="X12" s="60"/>
      <c r="Y12" s="61"/>
      <c r="Z12" s="60">
        <f>VLOOKUP($A12,'Return Data'!$B$7:$R$2292,16,0)</f>
        <v>3.8395999999999999</v>
      </c>
      <c r="AA12" s="62">
        <f t="shared" si="9"/>
        <v>16</v>
      </c>
    </row>
    <row r="13" spans="1:27" x14ac:dyDescent="0.3">
      <c r="A13" s="58" t="s">
        <v>1212</v>
      </c>
      <c r="B13" s="59">
        <f>VLOOKUP($A13,'Return Data'!$B$7:$R$2292,3,0)</f>
        <v>44882</v>
      </c>
      <c r="C13" s="60">
        <f>VLOOKUP($A13,'Return Data'!$B$7:$R$2292,4,0)</f>
        <v>1169.7962</v>
      </c>
      <c r="D13" s="60">
        <f>VLOOKUP($A13,'Return Data'!$B$7:$R$2292,5,0)</f>
        <v>5.5110999999999999</v>
      </c>
      <c r="E13" s="61">
        <f t="shared" si="0"/>
        <v>7</v>
      </c>
      <c r="F13" s="60">
        <f>VLOOKUP($A13,'Return Data'!$B$7:$R$2292,6,0)</f>
        <v>5.5065</v>
      </c>
      <c r="G13" s="61">
        <f t="shared" si="1"/>
        <v>10</v>
      </c>
      <c r="H13" s="60">
        <f>VLOOKUP($A13,'Return Data'!$B$7:$R$2292,7,0)</f>
        <v>5.5380000000000003</v>
      </c>
      <c r="I13" s="61">
        <f t="shared" si="2"/>
        <v>9</v>
      </c>
      <c r="J13" s="60">
        <f>VLOOKUP($A13,'Return Data'!$B$7:$R$2292,8,0)</f>
        <v>5.6048</v>
      </c>
      <c r="K13" s="61">
        <f t="shared" si="3"/>
        <v>7</v>
      </c>
      <c r="L13" s="60">
        <f>VLOOKUP($A13,'Return Data'!$B$7:$R$2292,9,0)</f>
        <v>5.7851999999999997</v>
      </c>
      <c r="M13" s="61">
        <f t="shared" si="4"/>
        <v>8</v>
      </c>
      <c r="N13" s="60">
        <f>VLOOKUP($A13,'Return Data'!$B$7:$R$2292,10,0)</f>
        <v>5.5439999999999996</v>
      </c>
      <c r="O13" s="61">
        <f t="shared" si="5"/>
        <v>7</v>
      </c>
      <c r="P13" s="60">
        <f>VLOOKUP($A13,'Return Data'!$B$7:$R$2292,11,0)</f>
        <v>5.0815000000000001</v>
      </c>
      <c r="Q13" s="61">
        <f t="shared" si="6"/>
        <v>7</v>
      </c>
      <c r="R13" s="60">
        <f>VLOOKUP($A13,'Return Data'!$B$7:$R$2292,12,0)</f>
        <v>4.5799000000000003</v>
      </c>
      <c r="S13" s="61">
        <f t="shared" si="7"/>
        <v>8</v>
      </c>
      <c r="T13" s="60">
        <f>VLOOKUP($A13,'Return Data'!$B$7:$R$2292,13,0)</f>
        <v>4.2975000000000003</v>
      </c>
      <c r="U13" s="61">
        <f t="shared" si="8"/>
        <v>8</v>
      </c>
      <c r="V13" s="60">
        <f>VLOOKUP($A13,'Return Data'!$B$7:$R$2292,17,0)</f>
        <v>3.6758000000000002</v>
      </c>
      <c r="W13" s="61">
        <f t="shared" si="10"/>
        <v>9</v>
      </c>
      <c r="X13" s="60">
        <f>VLOOKUP($A13,'Return Data'!$B$7:$R$2292,14,0)</f>
        <v>3.6812</v>
      </c>
      <c r="Y13" s="61">
        <f>RANK(X13,X$8:X$36,0)</f>
        <v>1</v>
      </c>
      <c r="Z13" s="60">
        <f>VLOOKUP($A13,'Return Data'!$B$7:$R$2292,16,0)</f>
        <v>4.1445999999999996</v>
      </c>
      <c r="AA13" s="62">
        <f t="shared" si="9"/>
        <v>6</v>
      </c>
    </row>
    <row r="14" spans="1:27" x14ac:dyDescent="0.3">
      <c r="A14" s="58" t="s">
        <v>1214</v>
      </c>
      <c r="B14" s="59">
        <f>VLOOKUP($A14,'Return Data'!$B$7:$R$2292,3,0)</f>
        <v>44882</v>
      </c>
      <c r="C14" s="60">
        <f>VLOOKUP($A14,'Return Data'!$B$7:$R$2292,4,0)</f>
        <v>1133.2910999999999</v>
      </c>
      <c r="D14" s="60">
        <f>VLOOKUP($A14,'Return Data'!$B$7:$R$2292,5,0)</f>
        <v>5.8819999999999997</v>
      </c>
      <c r="E14" s="61">
        <f t="shared" si="0"/>
        <v>1</v>
      </c>
      <c r="F14" s="60">
        <f>VLOOKUP($A14,'Return Data'!$B$7:$R$2292,6,0)</f>
        <v>5.9999000000000002</v>
      </c>
      <c r="G14" s="61">
        <f t="shared" si="1"/>
        <v>1</v>
      </c>
      <c r="H14" s="60">
        <f>VLOOKUP($A14,'Return Data'!$B$7:$R$2292,7,0)</f>
        <v>5.6931000000000003</v>
      </c>
      <c r="I14" s="61">
        <f t="shared" si="2"/>
        <v>3</v>
      </c>
      <c r="J14" s="60">
        <f>VLOOKUP($A14,'Return Data'!$B$7:$R$2292,8,0)</f>
        <v>5.6406000000000001</v>
      </c>
      <c r="K14" s="61">
        <f t="shared" si="3"/>
        <v>4</v>
      </c>
      <c r="L14" s="60">
        <f>VLOOKUP($A14,'Return Data'!$B$7:$R$2292,9,0)</f>
        <v>5.7683999999999997</v>
      </c>
      <c r="M14" s="61">
        <f t="shared" si="4"/>
        <v>12</v>
      </c>
      <c r="N14" s="60">
        <f>VLOOKUP($A14,'Return Data'!$B$7:$R$2292,10,0)</f>
        <v>5.4711999999999996</v>
      </c>
      <c r="O14" s="61">
        <f t="shared" si="5"/>
        <v>27</v>
      </c>
      <c r="P14" s="60">
        <f>VLOOKUP($A14,'Return Data'!$B$7:$R$2292,11,0)</f>
        <v>5.0199999999999996</v>
      </c>
      <c r="Q14" s="61">
        <f t="shared" si="6"/>
        <v>25</v>
      </c>
      <c r="R14" s="60">
        <f>VLOOKUP($A14,'Return Data'!$B$7:$R$2292,12,0)</f>
        <v>4.5159000000000002</v>
      </c>
      <c r="S14" s="61">
        <f t="shared" si="7"/>
        <v>25</v>
      </c>
      <c r="T14" s="60">
        <f>VLOOKUP($A14,'Return Data'!$B$7:$R$2292,13,0)</f>
        <v>4.2386999999999997</v>
      </c>
      <c r="U14" s="61">
        <f t="shared" si="8"/>
        <v>25</v>
      </c>
      <c r="V14" s="60">
        <f>VLOOKUP($A14,'Return Data'!$B$7:$R$2292,17,0)</f>
        <v>3.6524000000000001</v>
      </c>
      <c r="W14" s="61">
        <f t="shared" si="10"/>
        <v>13</v>
      </c>
      <c r="X14" s="60"/>
      <c r="Y14" s="61"/>
      <c r="Z14" s="60">
        <f>VLOOKUP($A14,'Return Data'!$B$7:$R$2292,16,0)</f>
        <v>3.8353999999999999</v>
      </c>
      <c r="AA14" s="62">
        <f t="shared" si="9"/>
        <v>17</v>
      </c>
    </row>
    <row r="15" spans="1:27" x14ac:dyDescent="0.3">
      <c r="A15" s="58" t="s">
        <v>1215</v>
      </c>
      <c r="B15" s="59">
        <f>VLOOKUP($A15,'Return Data'!$B$7:$R$2292,3,0)</f>
        <v>44882</v>
      </c>
      <c r="C15" s="60">
        <f>VLOOKUP($A15,'Return Data'!$B$7:$R$2292,4,0)</f>
        <v>1142.0128</v>
      </c>
      <c r="D15" s="60">
        <f>VLOOKUP($A15,'Return Data'!$B$7:$R$2292,5,0)</f>
        <v>5.4630000000000001</v>
      </c>
      <c r="E15" s="61">
        <f t="shared" si="0"/>
        <v>14</v>
      </c>
      <c r="F15" s="60">
        <f>VLOOKUP($A15,'Return Data'!$B$7:$R$2292,6,0)</f>
        <v>5.4678000000000004</v>
      </c>
      <c r="G15" s="61">
        <f t="shared" si="1"/>
        <v>18</v>
      </c>
      <c r="H15" s="60">
        <f>VLOOKUP($A15,'Return Data'!$B$7:$R$2292,7,0)</f>
        <v>5.4737999999999998</v>
      </c>
      <c r="I15" s="61">
        <f t="shared" si="2"/>
        <v>23</v>
      </c>
      <c r="J15" s="60">
        <f>VLOOKUP($A15,'Return Data'!$B$7:$R$2292,8,0)</f>
        <v>5.5359999999999996</v>
      </c>
      <c r="K15" s="61">
        <f t="shared" si="3"/>
        <v>24</v>
      </c>
      <c r="L15" s="60">
        <f>VLOOKUP($A15,'Return Data'!$B$7:$R$2292,9,0)</f>
        <v>5.7687999999999997</v>
      </c>
      <c r="M15" s="61">
        <f t="shared" si="4"/>
        <v>11</v>
      </c>
      <c r="N15" s="60">
        <f>VLOOKUP($A15,'Return Data'!$B$7:$R$2292,10,0)</f>
        <v>5.5266999999999999</v>
      </c>
      <c r="O15" s="61">
        <f t="shared" si="5"/>
        <v>13</v>
      </c>
      <c r="P15" s="60">
        <f>VLOOKUP($A15,'Return Data'!$B$7:$R$2292,11,0)</f>
        <v>5.0586000000000002</v>
      </c>
      <c r="Q15" s="61">
        <f t="shared" si="6"/>
        <v>12</v>
      </c>
      <c r="R15" s="60">
        <f>VLOOKUP($A15,'Return Data'!$B$7:$R$2292,12,0)</f>
        <v>4.5548000000000002</v>
      </c>
      <c r="S15" s="61">
        <f t="shared" si="7"/>
        <v>13</v>
      </c>
      <c r="T15" s="60">
        <f>VLOOKUP($A15,'Return Data'!$B$7:$R$2292,13,0)</f>
        <v>4.2697000000000003</v>
      </c>
      <c r="U15" s="61">
        <f t="shared" si="8"/>
        <v>13</v>
      </c>
      <c r="V15" s="60">
        <f>VLOOKUP($A15,'Return Data'!$B$7:$R$2292,17,0)</f>
        <v>3.6501999999999999</v>
      </c>
      <c r="W15" s="61">
        <f t="shared" si="10"/>
        <v>15</v>
      </c>
      <c r="X15" s="60"/>
      <c r="Y15" s="61"/>
      <c r="Z15" s="60">
        <f>VLOOKUP($A15,'Return Data'!$B$7:$R$2292,16,0)</f>
        <v>3.8317999999999999</v>
      </c>
      <c r="AA15" s="62">
        <f t="shared" si="9"/>
        <v>19</v>
      </c>
    </row>
    <row r="16" spans="1:27" x14ac:dyDescent="0.3">
      <c r="A16" s="58" t="s">
        <v>1217</v>
      </c>
      <c r="B16" s="59">
        <f>VLOOKUP($A16,'Return Data'!$B$7:$R$2292,3,0)</f>
        <v>44882</v>
      </c>
      <c r="C16" s="60">
        <f>VLOOKUP($A16,'Return Data'!$B$7:$R$2292,4,0)</f>
        <v>3229.8789000000002</v>
      </c>
      <c r="D16" s="60">
        <f>VLOOKUP($A16,'Return Data'!$B$7:$R$2292,5,0)</f>
        <v>5.4557000000000002</v>
      </c>
      <c r="E16" s="61">
        <f t="shared" si="0"/>
        <v>17</v>
      </c>
      <c r="F16" s="60">
        <f>VLOOKUP($A16,'Return Data'!$B$7:$R$2292,6,0)</f>
        <v>5.4622000000000002</v>
      </c>
      <c r="G16" s="61">
        <f t="shared" si="1"/>
        <v>22</v>
      </c>
      <c r="H16" s="60">
        <f>VLOOKUP($A16,'Return Data'!$B$7:$R$2292,7,0)</f>
        <v>5.4665999999999997</v>
      </c>
      <c r="I16" s="61">
        <f t="shared" si="2"/>
        <v>27</v>
      </c>
      <c r="J16" s="60">
        <f>VLOOKUP($A16,'Return Data'!$B$7:$R$2292,8,0)</f>
        <v>5.5221</v>
      </c>
      <c r="K16" s="61">
        <f t="shared" si="3"/>
        <v>25</v>
      </c>
      <c r="L16" s="60">
        <f>VLOOKUP($A16,'Return Data'!$B$7:$R$2292,9,0)</f>
        <v>5.7107999999999999</v>
      </c>
      <c r="M16" s="61">
        <f t="shared" si="4"/>
        <v>27</v>
      </c>
      <c r="N16" s="60">
        <f>VLOOKUP($A16,'Return Data'!$B$7:$R$2292,10,0)</f>
        <v>5.4756999999999998</v>
      </c>
      <c r="O16" s="61">
        <f t="shared" si="5"/>
        <v>26</v>
      </c>
      <c r="P16" s="60">
        <f>VLOOKUP($A16,'Return Data'!$B$7:$R$2292,11,0)</f>
        <v>5.0125999999999999</v>
      </c>
      <c r="Q16" s="61">
        <f t="shared" si="6"/>
        <v>27</v>
      </c>
      <c r="R16" s="60">
        <f>VLOOKUP($A16,'Return Data'!$B$7:$R$2292,12,0)</f>
        <v>4.5060000000000002</v>
      </c>
      <c r="S16" s="61">
        <f t="shared" si="7"/>
        <v>26</v>
      </c>
      <c r="T16" s="60">
        <f>VLOOKUP($A16,'Return Data'!$B$7:$R$2292,13,0)</f>
        <v>4.2253999999999996</v>
      </c>
      <c r="U16" s="61">
        <f t="shared" si="8"/>
        <v>26</v>
      </c>
      <c r="V16" s="60">
        <f>VLOOKUP($A16,'Return Data'!$B$7:$R$2292,17,0)</f>
        <v>3.6179999999999999</v>
      </c>
      <c r="W16" s="61">
        <f t="shared" si="10"/>
        <v>24</v>
      </c>
      <c r="X16" s="60">
        <f>VLOOKUP($A16,'Return Data'!$B$7:$R$2292,14,0)</f>
        <v>3.5653000000000001</v>
      </c>
      <c r="Y16" s="61">
        <f>RANK(X16,X$8:X$36,0)</f>
        <v>9</v>
      </c>
      <c r="Z16" s="60">
        <f>VLOOKUP($A16,'Return Data'!$B$7:$R$2292,16,0)</f>
        <v>5.8010000000000002</v>
      </c>
      <c r="AA16" s="62">
        <f t="shared" si="9"/>
        <v>4</v>
      </c>
    </row>
    <row r="17" spans="1:27" x14ac:dyDescent="0.3">
      <c r="A17" s="58" t="s">
        <v>1220</v>
      </c>
      <c r="B17" s="59">
        <f>VLOOKUP($A17,'Return Data'!$B$7:$R$2292,3,0)</f>
        <v>44882</v>
      </c>
      <c r="C17" s="60">
        <f>VLOOKUP($A17,'Return Data'!$B$7:$R$2292,4,0)</f>
        <v>1140.566</v>
      </c>
      <c r="D17" s="60">
        <f>VLOOKUP($A17,'Return Data'!$B$7:$R$2292,5,0)</f>
        <v>5.4283000000000001</v>
      </c>
      <c r="E17" s="61">
        <f t="shared" si="0"/>
        <v>24</v>
      </c>
      <c r="F17" s="60">
        <f>VLOOKUP($A17,'Return Data'!$B$7:$R$2292,6,0)</f>
        <v>5.5762</v>
      </c>
      <c r="G17" s="61">
        <f t="shared" si="1"/>
        <v>4</v>
      </c>
      <c r="H17" s="60">
        <f>VLOOKUP($A17,'Return Data'!$B$7:$R$2292,7,0)</f>
        <v>5.8449999999999998</v>
      </c>
      <c r="I17" s="61">
        <f t="shared" si="2"/>
        <v>2</v>
      </c>
      <c r="J17" s="60">
        <f>VLOOKUP($A17,'Return Data'!$B$7:$R$2292,8,0)</f>
        <v>5.6973000000000003</v>
      </c>
      <c r="K17" s="61">
        <f t="shared" si="3"/>
        <v>2</v>
      </c>
      <c r="L17" s="60">
        <f>VLOOKUP($A17,'Return Data'!$B$7:$R$2292,9,0)</f>
        <v>5.7808999999999999</v>
      </c>
      <c r="M17" s="61">
        <f t="shared" si="4"/>
        <v>9</v>
      </c>
      <c r="N17" s="60">
        <f>VLOOKUP($A17,'Return Data'!$B$7:$R$2292,10,0)</f>
        <v>5.5025000000000004</v>
      </c>
      <c r="O17" s="61">
        <f t="shared" si="5"/>
        <v>17</v>
      </c>
      <c r="P17" s="60">
        <f>VLOOKUP($A17,'Return Data'!$B$7:$R$2292,11,0)</f>
        <v>5.0220000000000002</v>
      </c>
      <c r="Q17" s="61">
        <f t="shared" si="6"/>
        <v>24</v>
      </c>
      <c r="R17" s="60">
        <f>VLOOKUP($A17,'Return Data'!$B$7:$R$2292,12,0)</f>
        <v>4.5289000000000001</v>
      </c>
      <c r="S17" s="61">
        <f t="shared" si="7"/>
        <v>24</v>
      </c>
      <c r="T17" s="60">
        <f>VLOOKUP($A17,'Return Data'!$B$7:$R$2292,13,0)</f>
        <v>4.2548000000000004</v>
      </c>
      <c r="U17" s="61">
        <f t="shared" si="8"/>
        <v>23</v>
      </c>
      <c r="V17" s="60">
        <f>VLOOKUP($A17,'Return Data'!$B$7:$R$2292,17,0)</f>
        <v>3.6478999999999999</v>
      </c>
      <c r="W17" s="61">
        <f t="shared" si="10"/>
        <v>17</v>
      </c>
      <c r="X17" s="60"/>
      <c r="Y17" s="61"/>
      <c r="Z17" s="60">
        <f>VLOOKUP($A17,'Return Data'!$B$7:$R$2292,16,0)</f>
        <v>3.8323999999999998</v>
      </c>
      <c r="AA17" s="62">
        <f t="shared" si="9"/>
        <v>18</v>
      </c>
    </row>
    <row r="18" spans="1:27" x14ac:dyDescent="0.3">
      <c r="A18" s="58" t="s">
        <v>1221</v>
      </c>
      <c r="B18" s="59">
        <f>VLOOKUP($A18,'Return Data'!$B$7:$R$2292,3,0)</f>
        <v>44882</v>
      </c>
      <c r="C18" s="60">
        <f>VLOOKUP($A18,'Return Data'!$B$7:$R$2292,4,0)</f>
        <v>1176.7008000000001</v>
      </c>
      <c r="D18" s="60">
        <f>VLOOKUP($A18,'Return Data'!$B$7:$R$2292,5,0)</f>
        <v>5.4383999999999997</v>
      </c>
      <c r="E18" s="61">
        <f t="shared" si="0"/>
        <v>23</v>
      </c>
      <c r="F18" s="60">
        <f>VLOOKUP($A18,'Return Data'!$B$7:$R$2292,6,0)</f>
        <v>5.4710999999999999</v>
      </c>
      <c r="G18" s="61">
        <f t="shared" si="1"/>
        <v>16</v>
      </c>
      <c r="H18" s="60">
        <f>VLOOKUP($A18,'Return Data'!$B$7:$R$2292,7,0)</f>
        <v>5.4978999999999996</v>
      </c>
      <c r="I18" s="61">
        <f t="shared" si="2"/>
        <v>16</v>
      </c>
      <c r="J18" s="60">
        <f>VLOOKUP($A18,'Return Data'!$B$7:$R$2292,8,0)</f>
        <v>5.5515999999999996</v>
      </c>
      <c r="K18" s="61">
        <f t="shared" si="3"/>
        <v>14</v>
      </c>
      <c r="L18" s="60">
        <f>VLOOKUP($A18,'Return Data'!$B$7:$R$2292,9,0)</f>
        <v>5.7426000000000004</v>
      </c>
      <c r="M18" s="61">
        <f t="shared" si="4"/>
        <v>16</v>
      </c>
      <c r="N18" s="60">
        <f>VLOOKUP($A18,'Return Data'!$B$7:$R$2292,10,0)</f>
        <v>5.5095999999999998</v>
      </c>
      <c r="O18" s="61">
        <f t="shared" si="5"/>
        <v>16</v>
      </c>
      <c r="P18" s="60">
        <f>VLOOKUP($A18,'Return Data'!$B$7:$R$2292,11,0)</f>
        <v>5.0441000000000003</v>
      </c>
      <c r="Q18" s="61">
        <f t="shared" si="6"/>
        <v>15</v>
      </c>
      <c r="R18" s="60">
        <f>VLOOKUP($A18,'Return Data'!$B$7:$R$2292,12,0)</f>
        <v>4.5492999999999997</v>
      </c>
      <c r="S18" s="61">
        <f t="shared" si="7"/>
        <v>15</v>
      </c>
      <c r="T18" s="60">
        <f>VLOOKUP($A18,'Return Data'!$B$7:$R$2292,13,0)</f>
        <v>4.2610999999999999</v>
      </c>
      <c r="U18" s="61">
        <f t="shared" si="8"/>
        <v>20</v>
      </c>
      <c r="V18" s="60">
        <f>VLOOKUP($A18,'Return Data'!$B$7:$R$2292,17,0)</f>
        <v>3.6406999999999998</v>
      </c>
      <c r="W18" s="61">
        <f t="shared" si="10"/>
        <v>20</v>
      </c>
      <c r="X18" s="60">
        <f>VLOOKUP($A18,'Return Data'!$B$7:$R$2292,14,0)</f>
        <v>3.5857000000000001</v>
      </c>
      <c r="Y18" s="61">
        <f>RANK(X18,X$8:X$36,0)</f>
        <v>7</v>
      </c>
      <c r="Z18" s="60">
        <f>VLOOKUP($A18,'Return Data'!$B$7:$R$2292,16,0)</f>
        <v>4.1390000000000002</v>
      </c>
      <c r="AA18" s="62">
        <f t="shared" si="9"/>
        <v>7</v>
      </c>
    </row>
    <row r="19" spans="1:27" x14ac:dyDescent="0.3">
      <c r="A19" s="58" t="s">
        <v>1224</v>
      </c>
      <c r="B19" s="59">
        <f>VLOOKUP($A19,'Return Data'!$B$7:$R$2292,3,0)</f>
        <v>44882</v>
      </c>
      <c r="C19" s="60">
        <f>VLOOKUP($A19,'Return Data'!$B$7:$R$2292,4,0)</f>
        <v>1163.6393</v>
      </c>
      <c r="D19" s="60">
        <f>VLOOKUP($A19,'Return Data'!$B$7:$R$2292,5,0)</f>
        <v>5.4523999999999999</v>
      </c>
      <c r="E19" s="61">
        <f t="shared" si="0"/>
        <v>20</v>
      </c>
      <c r="F19" s="60">
        <f>VLOOKUP($A19,'Return Data'!$B$7:$R$2292,6,0)</f>
        <v>5.4614000000000003</v>
      </c>
      <c r="G19" s="61">
        <f t="shared" si="1"/>
        <v>23</v>
      </c>
      <c r="H19" s="60">
        <f>VLOOKUP($A19,'Return Data'!$B$7:$R$2292,7,0)</f>
        <v>5.5125000000000002</v>
      </c>
      <c r="I19" s="61">
        <f t="shared" si="2"/>
        <v>14</v>
      </c>
      <c r="J19" s="60">
        <f>VLOOKUP($A19,'Return Data'!$B$7:$R$2292,8,0)</f>
        <v>5.5583999999999998</v>
      </c>
      <c r="K19" s="61">
        <f t="shared" si="3"/>
        <v>13</v>
      </c>
      <c r="L19" s="60">
        <f>VLOOKUP($A19,'Return Data'!$B$7:$R$2292,9,0)</f>
        <v>5.7431000000000001</v>
      </c>
      <c r="M19" s="61">
        <f t="shared" si="4"/>
        <v>15</v>
      </c>
      <c r="N19" s="60">
        <f>VLOOKUP($A19,'Return Data'!$B$7:$R$2292,10,0)</f>
        <v>5.5144000000000002</v>
      </c>
      <c r="O19" s="61">
        <f t="shared" si="5"/>
        <v>14</v>
      </c>
      <c r="P19" s="60">
        <f>VLOOKUP($A19,'Return Data'!$B$7:$R$2292,11,0)</f>
        <v>5.0483000000000002</v>
      </c>
      <c r="Q19" s="61">
        <f t="shared" si="6"/>
        <v>14</v>
      </c>
      <c r="R19" s="60">
        <f>VLOOKUP($A19,'Return Data'!$B$7:$R$2292,12,0)</f>
        <v>4.5456000000000003</v>
      </c>
      <c r="S19" s="61">
        <f t="shared" si="7"/>
        <v>16</v>
      </c>
      <c r="T19" s="60">
        <f>VLOOKUP($A19,'Return Data'!$B$7:$R$2292,13,0)</f>
        <v>4.2641</v>
      </c>
      <c r="U19" s="61">
        <f t="shared" si="8"/>
        <v>16</v>
      </c>
      <c r="V19" s="60">
        <f>VLOOKUP($A19,'Return Data'!$B$7:$R$2292,17,0)</f>
        <v>3.6351</v>
      </c>
      <c r="W19" s="61">
        <f t="shared" si="10"/>
        <v>23</v>
      </c>
      <c r="X19" s="60">
        <f>VLOOKUP($A19,'Return Data'!$B$7:$R$2292,14,0)</f>
        <v>3.5747</v>
      </c>
      <c r="Y19" s="61">
        <f>RANK(X19,X$8:X$36,0)</f>
        <v>8</v>
      </c>
      <c r="Z19" s="60">
        <f>VLOOKUP($A19,'Return Data'!$B$7:$R$2292,16,0)</f>
        <v>4.0331999999999999</v>
      </c>
      <c r="AA19" s="62">
        <f t="shared" si="9"/>
        <v>11</v>
      </c>
    </row>
    <row r="20" spans="1:27" x14ac:dyDescent="0.3">
      <c r="A20" s="58" t="s">
        <v>1226</v>
      </c>
      <c r="B20" s="59">
        <f>VLOOKUP($A20,'Return Data'!$B$7:$R$2292,3,0)</f>
        <v>44882</v>
      </c>
      <c r="C20" s="60">
        <f>VLOOKUP($A20,'Return Data'!$B$7:$R$2292,4,0)</f>
        <v>1130.7783999999999</v>
      </c>
      <c r="D20" s="60">
        <f>VLOOKUP($A20,'Return Data'!$B$7:$R$2292,5,0)</f>
        <v>5.2363</v>
      </c>
      <c r="E20" s="61">
        <f t="shared" si="0"/>
        <v>29</v>
      </c>
      <c r="F20" s="60">
        <f>VLOOKUP($A20,'Return Data'!$B$7:$R$2292,6,0)</f>
        <v>5.2550999999999997</v>
      </c>
      <c r="G20" s="61">
        <f t="shared" si="1"/>
        <v>29</v>
      </c>
      <c r="H20" s="60">
        <f>VLOOKUP($A20,'Return Data'!$B$7:$R$2292,7,0)</f>
        <v>5.3133999999999997</v>
      </c>
      <c r="I20" s="61">
        <f t="shared" si="2"/>
        <v>29</v>
      </c>
      <c r="J20" s="60">
        <f>VLOOKUP($A20,'Return Data'!$B$7:$R$2292,8,0)</f>
        <v>5.3979999999999997</v>
      </c>
      <c r="K20" s="61">
        <f t="shared" si="3"/>
        <v>29</v>
      </c>
      <c r="L20" s="60">
        <f>VLOOKUP($A20,'Return Data'!$B$7:$R$2292,9,0)</f>
        <v>5.5696000000000003</v>
      </c>
      <c r="M20" s="61">
        <f t="shared" si="4"/>
        <v>29</v>
      </c>
      <c r="N20" s="60">
        <f>VLOOKUP($A20,'Return Data'!$B$7:$R$2292,10,0)</f>
        <v>5.4211999999999998</v>
      </c>
      <c r="O20" s="61">
        <f t="shared" si="5"/>
        <v>28</v>
      </c>
      <c r="P20" s="60">
        <f>VLOOKUP($A20,'Return Data'!$B$7:$R$2292,11,0)</f>
        <v>4.9648000000000003</v>
      </c>
      <c r="Q20" s="61">
        <f t="shared" si="6"/>
        <v>28</v>
      </c>
      <c r="R20" s="60">
        <f>VLOOKUP($A20,'Return Data'!$B$7:$R$2292,12,0)</f>
        <v>4.4444999999999997</v>
      </c>
      <c r="S20" s="61">
        <f t="shared" si="7"/>
        <v>28</v>
      </c>
      <c r="T20" s="60">
        <f>VLOOKUP($A20,'Return Data'!$B$7:$R$2292,13,0)</f>
        <v>4.1661999999999999</v>
      </c>
      <c r="U20" s="61">
        <f t="shared" si="8"/>
        <v>28</v>
      </c>
      <c r="V20" s="60">
        <f>VLOOKUP($A20,'Return Data'!$B$7:$R$2292,17,0)</f>
        <v>3.5636999999999999</v>
      </c>
      <c r="W20" s="61">
        <f t="shared" si="10"/>
        <v>28</v>
      </c>
      <c r="X20" s="60"/>
      <c r="Y20" s="61"/>
      <c r="Z20" s="60">
        <f>VLOOKUP($A20,'Return Data'!$B$7:$R$2292,16,0)</f>
        <v>3.7206999999999999</v>
      </c>
      <c r="AA20" s="62">
        <f t="shared" si="9"/>
        <v>24</v>
      </c>
    </row>
    <row r="21" spans="1:27" x14ac:dyDescent="0.3">
      <c r="A21" s="58" t="s">
        <v>1228</v>
      </c>
      <c r="B21" s="59">
        <f>VLOOKUP($A21,'Return Data'!$B$7:$R$2292,3,0)</f>
        <v>44882</v>
      </c>
      <c r="C21" s="60">
        <f>VLOOKUP($A21,'Return Data'!$B$7:$R$2292,4,0)</f>
        <v>1105.5481</v>
      </c>
      <c r="D21" s="60">
        <f>VLOOKUP($A21,'Return Data'!$B$7:$R$2292,5,0)</f>
        <v>5.4847000000000001</v>
      </c>
      <c r="E21" s="61">
        <f t="shared" si="0"/>
        <v>10</v>
      </c>
      <c r="F21" s="60">
        <f>VLOOKUP($A21,'Return Data'!$B$7:$R$2292,6,0)</f>
        <v>5.5016999999999996</v>
      </c>
      <c r="G21" s="61">
        <f t="shared" si="1"/>
        <v>13</v>
      </c>
      <c r="H21" s="60">
        <f>VLOOKUP($A21,'Return Data'!$B$7:$R$2292,7,0)</f>
        <v>5.4909999999999997</v>
      </c>
      <c r="I21" s="61">
        <f t="shared" si="2"/>
        <v>18</v>
      </c>
      <c r="J21" s="60">
        <f>VLOOKUP($A21,'Return Data'!$B$7:$R$2292,8,0)</f>
        <v>5.5506000000000002</v>
      </c>
      <c r="K21" s="61">
        <f t="shared" si="3"/>
        <v>15</v>
      </c>
      <c r="L21" s="60">
        <f>VLOOKUP($A21,'Return Data'!$B$7:$R$2292,9,0)</f>
        <v>5.7653999999999996</v>
      </c>
      <c r="M21" s="61">
        <f t="shared" si="4"/>
        <v>14</v>
      </c>
      <c r="N21" s="60">
        <f>VLOOKUP($A21,'Return Data'!$B$7:$R$2292,10,0)</f>
        <v>5.5350999999999999</v>
      </c>
      <c r="O21" s="61">
        <f t="shared" si="5"/>
        <v>9</v>
      </c>
      <c r="P21" s="60">
        <f>VLOOKUP($A21,'Return Data'!$B$7:$R$2292,11,0)</f>
        <v>5.0799000000000003</v>
      </c>
      <c r="Q21" s="61">
        <f t="shared" si="6"/>
        <v>8</v>
      </c>
      <c r="R21" s="60">
        <f>VLOOKUP($A21,'Return Data'!$B$7:$R$2292,12,0)</f>
        <v>4.5747</v>
      </c>
      <c r="S21" s="61">
        <f t="shared" si="7"/>
        <v>9</v>
      </c>
      <c r="T21" s="60">
        <f>VLOOKUP($A21,'Return Data'!$B$7:$R$2292,13,0)</f>
        <v>4.2952000000000004</v>
      </c>
      <c r="U21" s="61">
        <f t="shared" si="8"/>
        <v>9</v>
      </c>
      <c r="V21" s="60">
        <f>VLOOKUP($A21,'Return Data'!$B$7:$R$2292,17,0)</f>
        <v>3.6758000000000002</v>
      </c>
      <c r="W21" s="61">
        <f t="shared" si="10"/>
        <v>9</v>
      </c>
      <c r="X21" s="60"/>
      <c r="Y21" s="61"/>
      <c r="Z21" s="60">
        <f>VLOOKUP($A21,'Return Data'!$B$7:$R$2292,16,0)</f>
        <v>3.5703999999999998</v>
      </c>
      <c r="AA21" s="62">
        <f t="shared" si="9"/>
        <v>28</v>
      </c>
    </row>
    <row r="22" spans="1:27" x14ac:dyDescent="0.3">
      <c r="A22" s="58" t="s">
        <v>1230</v>
      </c>
      <c r="B22" s="59">
        <f>VLOOKUP($A22,'Return Data'!$B$7:$R$2292,3,0)</f>
        <v>44882</v>
      </c>
      <c r="C22" s="60">
        <f>VLOOKUP($A22,'Return Data'!$B$7:$R$2292,4,0)</f>
        <v>1113.5137999999999</v>
      </c>
      <c r="D22" s="60">
        <f>VLOOKUP($A22,'Return Data'!$B$7:$R$2292,5,0)</f>
        <v>5.37</v>
      </c>
      <c r="E22" s="61">
        <f t="shared" si="0"/>
        <v>28</v>
      </c>
      <c r="F22" s="60">
        <f>VLOOKUP($A22,'Return Data'!$B$7:$R$2292,6,0)</f>
        <v>5.3715999999999999</v>
      </c>
      <c r="G22" s="61">
        <f t="shared" si="1"/>
        <v>28</v>
      </c>
      <c r="H22" s="60">
        <f>VLOOKUP($A22,'Return Data'!$B$7:$R$2292,7,0)</f>
        <v>5.3648999999999996</v>
      </c>
      <c r="I22" s="61">
        <f t="shared" si="2"/>
        <v>28</v>
      </c>
      <c r="J22" s="60">
        <f>VLOOKUP($A22,'Return Data'!$B$7:$R$2292,8,0)</f>
        <v>5.4185999999999996</v>
      </c>
      <c r="K22" s="61">
        <f t="shared" si="3"/>
        <v>28</v>
      </c>
      <c r="L22" s="60">
        <f>VLOOKUP($A22,'Return Data'!$B$7:$R$2292,9,0)</f>
        <v>5.5945</v>
      </c>
      <c r="M22" s="61">
        <f t="shared" si="4"/>
        <v>28</v>
      </c>
      <c r="N22" s="60">
        <f>VLOOKUP($A22,'Return Data'!$B$7:$R$2292,10,0)</f>
        <v>5.3387000000000002</v>
      </c>
      <c r="O22" s="61">
        <f t="shared" si="5"/>
        <v>29</v>
      </c>
      <c r="P22" s="60">
        <f>VLOOKUP($A22,'Return Data'!$B$7:$R$2292,11,0)</f>
        <v>4.8838999999999997</v>
      </c>
      <c r="Q22" s="61">
        <f t="shared" si="6"/>
        <v>29</v>
      </c>
      <c r="R22" s="60">
        <f>VLOOKUP($A22,'Return Data'!$B$7:$R$2292,12,0)</f>
        <v>4.4263000000000003</v>
      </c>
      <c r="S22" s="61">
        <f t="shared" si="7"/>
        <v>29</v>
      </c>
      <c r="T22" s="60">
        <f>VLOOKUP($A22,'Return Data'!$B$7:$R$2292,13,0)</f>
        <v>4.1597</v>
      </c>
      <c r="U22" s="61">
        <f t="shared" si="8"/>
        <v>29</v>
      </c>
      <c r="V22" s="60">
        <f>VLOOKUP($A22,'Return Data'!$B$7:$R$2292,17,0)</f>
        <v>3.5640000000000001</v>
      </c>
      <c r="W22" s="61">
        <f t="shared" si="10"/>
        <v>27</v>
      </c>
      <c r="X22" s="60"/>
      <c r="Y22" s="61"/>
      <c r="Z22" s="60">
        <f>VLOOKUP($A22,'Return Data'!$B$7:$R$2292,16,0)</f>
        <v>3.5661</v>
      </c>
      <c r="AA22" s="62">
        <f t="shared" si="9"/>
        <v>29</v>
      </c>
    </row>
    <row r="23" spans="1:27" x14ac:dyDescent="0.3">
      <c r="A23" s="58" t="s">
        <v>1232</v>
      </c>
      <c r="B23" s="59">
        <f>VLOOKUP($A23,'Return Data'!$B$7:$R$2292,3,0)</f>
        <v>44882</v>
      </c>
      <c r="C23" s="60">
        <f>VLOOKUP($A23,'Return Data'!$B$7:$R$2292,4,0)</f>
        <v>1111.365</v>
      </c>
      <c r="D23" s="60">
        <f>VLOOKUP($A23,'Return Data'!$B$7:$R$2292,5,0)</f>
        <v>5.4394999999999998</v>
      </c>
      <c r="E23" s="61">
        <f t="shared" si="0"/>
        <v>22</v>
      </c>
      <c r="F23" s="60">
        <f>VLOOKUP($A23,'Return Data'!$B$7:$R$2292,6,0)</f>
        <v>5.4740000000000002</v>
      </c>
      <c r="G23" s="61">
        <f t="shared" si="1"/>
        <v>15</v>
      </c>
      <c r="H23" s="60">
        <f>VLOOKUP($A23,'Return Data'!$B$7:$R$2292,7,0)</f>
        <v>5.4679000000000002</v>
      </c>
      <c r="I23" s="61">
        <f t="shared" si="2"/>
        <v>26</v>
      </c>
      <c r="J23" s="60">
        <f>VLOOKUP($A23,'Return Data'!$B$7:$R$2292,8,0)</f>
        <v>5.5157999999999996</v>
      </c>
      <c r="K23" s="61">
        <f t="shared" si="3"/>
        <v>26</v>
      </c>
      <c r="L23" s="60">
        <f>VLOOKUP($A23,'Return Data'!$B$7:$R$2292,9,0)</f>
        <v>5.7259000000000002</v>
      </c>
      <c r="M23" s="61">
        <f t="shared" si="4"/>
        <v>24</v>
      </c>
      <c r="N23" s="60">
        <f>VLOOKUP($A23,'Return Data'!$B$7:$R$2292,10,0)</f>
        <v>5.5274999999999999</v>
      </c>
      <c r="O23" s="61">
        <f t="shared" si="5"/>
        <v>12</v>
      </c>
      <c r="P23" s="60">
        <f>VLOOKUP($A23,'Return Data'!$B$7:$R$2292,11,0)</f>
        <v>5.0631000000000004</v>
      </c>
      <c r="Q23" s="61">
        <f t="shared" si="6"/>
        <v>11</v>
      </c>
      <c r="R23" s="60">
        <f>VLOOKUP($A23,'Return Data'!$B$7:$R$2292,12,0)</f>
        <v>4.5579000000000001</v>
      </c>
      <c r="S23" s="61">
        <f t="shared" si="7"/>
        <v>12</v>
      </c>
      <c r="T23" s="60">
        <f>VLOOKUP($A23,'Return Data'!$B$7:$R$2292,13,0)</f>
        <v>4.2870999999999997</v>
      </c>
      <c r="U23" s="61">
        <f t="shared" si="8"/>
        <v>12</v>
      </c>
      <c r="V23" s="60">
        <f>VLOOKUP($A23,'Return Data'!$B$7:$R$2292,17,0)</f>
        <v>3.6903000000000001</v>
      </c>
      <c r="W23" s="61">
        <f t="shared" si="10"/>
        <v>7</v>
      </c>
      <c r="X23" s="60"/>
      <c r="Y23" s="61"/>
      <c r="Z23" s="60">
        <f>VLOOKUP($A23,'Return Data'!$B$7:$R$2292,16,0)</f>
        <v>3.633</v>
      </c>
      <c r="AA23" s="62">
        <f t="shared" si="9"/>
        <v>27</v>
      </c>
    </row>
    <row r="24" spans="1:27" x14ac:dyDescent="0.3">
      <c r="A24" s="58" t="s">
        <v>1234</v>
      </c>
      <c r="B24" s="59">
        <f>VLOOKUP($A24,'Return Data'!$B$7:$R$2292,3,0)</f>
        <v>44882</v>
      </c>
      <c r="C24" s="60">
        <f>VLOOKUP($A24,'Return Data'!$B$7:$R$2292,4,0)</f>
        <v>1164.9029</v>
      </c>
      <c r="D24" s="60">
        <f>VLOOKUP($A24,'Return Data'!$B$7:$R$2292,5,0)</f>
        <v>5.4496000000000002</v>
      </c>
      <c r="E24" s="61">
        <f t="shared" si="0"/>
        <v>21</v>
      </c>
      <c r="F24" s="60">
        <f>VLOOKUP($A24,'Return Data'!$B$7:$R$2292,6,0)</f>
        <v>5.4585999999999997</v>
      </c>
      <c r="G24" s="61">
        <f t="shared" si="1"/>
        <v>25</v>
      </c>
      <c r="H24" s="60">
        <f>VLOOKUP($A24,'Return Data'!$B$7:$R$2292,7,0)</f>
        <v>5.4819000000000004</v>
      </c>
      <c r="I24" s="61">
        <f t="shared" si="2"/>
        <v>20</v>
      </c>
      <c r="J24" s="60">
        <f>VLOOKUP($A24,'Return Data'!$B$7:$R$2292,8,0)</f>
        <v>5.5381999999999998</v>
      </c>
      <c r="K24" s="61">
        <f t="shared" si="3"/>
        <v>22</v>
      </c>
      <c r="L24" s="60">
        <f>VLOOKUP($A24,'Return Data'!$B$7:$R$2292,9,0)</f>
        <v>5.73</v>
      </c>
      <c r="M24" s="61">
        <f t="shared" si="4"/>
        <v>22</v>
      </c>
      <c r="N24" s="60">
        <f>VLOOKUP($A24,'Return Data'!$B$7:$R$2292,10,0)</f>
        <v>5.4962</v>
      </c>
      <c r="O24" s="61">
        <f t="shared" si="5"/>
        <v>21</v>
      </c>
      <c r="P24" s="60">
        <f>VLOOKUP($A24,'Return Data'!$B$7:$R$2292,11,0)</f>
        <v>5.0335999999999999</v>
      </c>
      <c r="Q24" s="61">
        <f t="shared" si="6"/>
        <v>22</v>
      </c>
      <c r="R24" s="60">
        <f>VLOOKUP($A24,'Return Data'!$B$7:$R$2292,12,0)</f>
        <v>4.5382999999999996</v>
      </c>
      <c r="S24" s="61">
        <f t="shared" si="7"/>
        <v>21</v>
      </c>
      <c r="T24" s="60">
        <f>VLOOKUP($A24,'Return Data'!$B$7:$R$2292,13,0)</f>
        <v>4.2590000000000003</v>
      </c>
      <c r="U24" s="61">
        <f t="shared" si="8"/>
        <v>21</v>
      </c>
      <c r="V24" s="60">
        <f>VLOOKUP($A24,'Return Data'!$B$7:$R$2292,17,0)</f>
        <v>3.6373000000000002</v>
      </c>
      <c r="W24" s="61">
        <f t="shared" si="10"/>
        <v>22</v>
      </c>
      <c r="X24" s="60">
        <f>VLOOKUP($A24,'Return Data'!$B$7:$R$2292,14,0)</f>
        <v>3.5945</v>
      </c>
      <c r="Y24" s="61">
        <f>RANK(X24,X$8:X$36,0)</f>
        <v>6</v>
      </c>
      <c r="Z24" s="60">
        <f>VLOOKUP($A24,'Return Data'!$B$7:$R$2292,16,0)</f>
        <v>4.0537999999999998</v>
      </c>
      <c r="AA24" s="62">
        <f t="shared" si="9"/>
        <v>10</v>
      </c>
    </row>
    <row r="25" spans="1:27" x14ac:dyDescent="0.3">
      <c r="A25" s="58" t="s">
        <v>1236</v>
      </c>
      <c r="B25" s="59">
        <f>VLOOKUP($A25,'Return Data'!$B$7:$R$2292,3,0)</f>
        <v>44882</v>
      </c>
      <c r="C25" s="60">
        <f>VLOOKUP($A25,'Return Data'!$B$7:$R$2292,4,0)</f>
        <v>2708.9833333333299</v>
      </c>
      <c r="D25" s="60">
        <f>VLOOKUP($A25,'Return Data'!$B$7:$R$2292,5,0)</f>
        <v>5.4240000000000004</v>
      </c>
      <c r="E25" s="61">
        <f t="shared" si="0"/>
        <v>25</v>
      </c>
      <c r="F25" s="60">
        <f>VLOOKUP($A25,'Return Data'!$B$7:$R$2292,6,0)</f>
        <v>5.5162000000000004</v>
      </c>
      <c r="G25" s="61">
        <f t="shared" si="1"/>
        <v>9</v>
      </c>
      <c r="H25" s="60">
        <f>VLOOKUP($A25,'Return Data'!$B$7:$R$2292,7,0)</f>
        <v>5.5182000000000002</v>
      </c>
      <c r="I25" s="61">
        <f t="shared" si="2"/>
        <v>13</v>
      </c>
      <c r="J25" s="60">
        <f>VLOOKUP($A25,'Return Data'!$B$7:$R$2292,8,0)</f>
        <v>5.5473999999999997</v>
      </c>
      <c r="K25" s="61">
        <f t="shared" si="3"/>
        <v>17</v>
      </c>
      <c r="L25" s="60">
        <f>VLOOKUP($A25,'Return Data'!$B$7:$R$2292,9,0)</f>
        <v>5.7298999999999998</v>
      </c>
      <c r="M25" s="61">
        <f t="shared" si="4"/>
        <v>23</v>
      </c>
      <c r="N25" s="60">
        <f>VLOOKUP($A25,'Return Data'!$B$7:$R$2292,10,0)</f>
        <v>5.4920999999999998</v>
      </c>
      <c r="O25" s="61">
        <f t="shared" si="5"/>
        <v>24</v>
      </c>
      <c r="P25" s="60">
        <f>VLOOKUP($A25,'Return Data'!$B$7:$R$2292,11,0)</f>
        <v>5.0247000000000002</v>
      </c>
      <c r="Q25" s="61">
        <f t="shared" si="6"/>
        <v>23</v>
      </c>
      <c r="R25" s="60">
        <f>VLOOKUP($A25,'Return Data'!$B$7:$R$2292,12,0)</f>
        <v>4.5423</v>
      </c>
      <c r="S25" s="61">
        <f t="shared" si="7"/>
        <v>19</v>
      </c>
      <c r="T25" s="60">
        <f>VLOOKUP($A25,'Return Data'!$B$7:$R$2292,13,0)</f>
        <v>4.2614999999999998</v>
      </c>
      <c r="U25" s="61">
        <f t="shared" si="8"/>
        <v>19</v>
      </c>
      <c r="V25" s="60">
        <f>VLOOKUP($A25,'Return Data'!$B$7:$R$2292,17,0)</f>
        <v>3.6501000000000001</v>
      </c>
      <c r="W25" s="61">
        <f t="shared" si="10"/>
        <v>16</v>
      </c>
      <c r="X25" s="60">
        <f>VLOOKUP($A25,'Return Data'!$B$7:$R$2292,14,0)</f>
        <v>3.5251999999999999</v>
      </c>
      <c r="Y25" s="61">
        <f>RANK(X25,X$8:X$36,0)</f>
        <v>10</v>
      </c>
      <c r="Z25" s="60">
        <f>VLOOKUP($A25,'Return Data'!$B$7:$R$2292,16,0)</f>
        <v>6.4335000000000004</v>
      </c>
      <c r="AA25" s="62">
        <f t="shared" si="9"/>
        <v>2</v>
      </c>
    </row>
    <row r="26" spans="1:27" x14ac:dyDescent="0.3">
      <c r="A26" s="58" t="s">
        <v>1238</v>
      </c>
      <c r="B26" s="59">
        <f>VLOOKUP($A26,'Return Data'!$B$7:$R$2292,3,0)</f>
        <v>44882</v>
      </c>
      <c r="C26" s="60">
        <f>VLOOKUP($A26,'Return Data'!$B$7:$R$2292,4,0)</f>
        <v>1131.1228000000001</v>
      </c>
      <c r="D26" s="60">
        <f>VLOOKUP($A26,'Return Data'!$B$7:$R$2292,5,0)</f>
        <v>5.4832999999999998</v>
      </c>
      <c r="E26" s="61">
        <f t="shared" si="0"/>
        <v>11</v>
      </c>
      <c r="F26" s="60">
        <f>VLOOKUP($A26,'Return Data'!$B$7:$R$2292,6,0)</f>
        <v>5.4676999999999998</v>
      </c>
      <c r="G26" s="61">
        <f t="shared" si="1"/>
        <v>19</v>
      </c>
      <c r="H26" s="60">
        <f>VLOOKUP($A26,'Return Data'!$B$7:$R$2292,7,0)</f>
        <v>5.5034999999999998</v>
      </c>
      <c r="I26" s="61">
        <f t="shared" si="2"/>
        <v>15</v>
      </c>
      <c r="J26" s="60">
        <f>VLOOKUP($A26,'Return Data'!$B$7:$R$2292,8,0)</f>
        <v>5.548</v>
      </c>
      <c r="K26" s="61">
        <f t="shared" si="3"/>
        <v>16</v>
      </c>
      <c r="L26" s="60">
        <f>VLOOKUP($A26,'Return Data'!$B$7:$R$2292,9,0)</f>
        <v>5.7220000000000004</v>
      </c>
      <c r="M26" s="61">
        <f t="shared" si="4"/>
        <v>25</v>
      </c>
      <c r="N26" s="60">
        <f>VLOOKUP($A26,'Return Data'!$B$7:$R$2292,10,0)</f>
        <v>5.4923999999999999</v>
      </c>
      <c r="O26" s="61">
        <f t="shared" si="5"/>
        <v>23</v>
      </c>
      <c r="P26" s="60">
        <f>VLOOKUP($A26,'Return Data'!$B$7:$R$2292,11,0)</f>
        <v>5.0430999999999999</v>
      </c>
      <c r="Q26" s="61">
        <f t="shared" si="6"/>
        <v>17</v>
      </c>
      <c r="R26" s="60">
        <f>VLOOKUP($A26,'Return Data'!$B$7:$R$2292,12,0)</f>
        <v>4.5450999999999997</v>
      </c>
      <c r="S26" s="61">
        <f t="shared" si="7"/>
        <v>17</v>
      </c>
      <c r="T26" s="60">
        <f>VLOOKUP($A26,'Return Data'!$B$7:$R$2292,13,0)</f>
        <v>4.2656999999999998</v>
      </c>
      <c r="U26" s="61">
        <f t="shared" si="8"/>
        <v>15</v>
      </c>
      <c r="V26" s="60">
        <f>VLOOKUP($A26,'Return Data'!$B$7:$R$2292,17,0)</f>
        <v>3.6400999999999999</v>
      </c>
      <c r="W26" s="61">
        <f t="shared" si="10"/>
        <v>21</v>
      </c>
      <c r="X26" s="60"/>
      <c r="Y26" s="61"/>
      <c r="Z26" s="60">
        <f>VLOOKUP($A26,'Return Data'!$B$7:$R$2292,16,0)</f>
        <v>3.7442000000000002</v>
      </c>
      <c r="AA26" s="62">
        <f t="shared" si="9"/>
        <v>22</v>
      </c>
    </row>
    <row r="27" spans="1:27" x14ac:dyDescent="0.3">
      <c r="A27" s="58" t="s">
        <v>1240</v>
      </c>
      <c r="B27" s="59">
        <f>VLOOKUP($A27,'Return Data'!$B$7:$R$2292,3,0)</f>
        <v>44882</v>
      </c>
      <c r="C27" s="60">
        <f>VLOOKUP($A27,'Return Data'!$B$7:$R$2292,4,0)</f>
        <v>1130.5463999999999</v>
      </c>
      <c r="D27" s="60">
        <f>VLOOKUP($A27,'Return Data'!$B$7:$R$2292,5,0)</f>
        <v>5.4215</v>
      </c>
      <c r="E27" s="61">
        <f t="shared" si="0"/>
        <v>26</v>
      </c>
      <c r="F27" s="60">
        <f>VLOOKUP($A27,'Return Data'!$B$7:$R$2292,6,0)</f>
        <v>5.4607999999999999</v>
      </c>
      <c r="G27" s="61">
        <f t="shared" si="1"/>
        <v>24</v>
      </c>
      <c r="H27" s="60">
        <f>VLOOKUP($A27,'Return Data'!$B$7:$R$2292,7,0)</f>
        <v>5.4790000000000001</v>
      </c>
      <c r="I27" s="61">
        <f t="shared" si="2"/>
        <v>21</v>
      </c>
      <c r="J27" s="60">
        <f>VLOOKUP($A27,'Return Data'!$B$7:$R$2292,8,0)</f>
        <v>5.5400999999999998</v>
      </c>
      <c r="K27" s="61">
        <f t="shared" si="3"/>
        <v>21</v>
      </c>
      <c r="L27" s="60">
        <f>VLOOKUP($A27,'Return Data'!$B$7:$R$2292,9,0)</f>
        <v>5.7358000000000002</v>
      </c>
      <c r="M27" s="61">
        <f t="shared" si="4"/>
        <v>19</v>
      </c>
      <c r="N27" s="60">
        <f>VLOOKUP($A27,'Return Data'!$B$7:$R$2292,10,0)</f>
        <v>5.5015000000000001</v>
      </c>
      <c r="O27" s="61">
        <f t="shared" si="5"/>
        <v>18</v>
      </c>
      <c r="P27" s="60">
        <f>VLOOKUP($A27,'Return Data'!$B$7:$R$2292,11,0)</f>
        <v>5.0556000000000001</v>
      </c>
      <c r="Q27" s="61">
        <f t="shared" si="6"/>
        <v>13</v>
      </c>
      <c r="R27" s="60">
        <f>VLOOKUP($A27,'Return Data'!$B$7:$R$2292,12,0)</f>
        <v>4.5585000000000004</v>
      </c>
      <c r="S27" s="61">
        <f t="shared" si="7"/>
        <v>11</v>
      </c>
      <c r="T27" s="60">
        <f>VLOOKUP($A27,'Return Data'!$B$7:$R$2292,13,0)</f>
        <v>4.2923</v>
      </c>
      <c r="U27" s="61">
        <f t="shared" si="8"/>
        <v>11</v>
      </c>
      <c r="V27" s="60">
        <f>VLOOKUP($A27,'Return Data'!$B$7:$R$2292,17,0)</f>
        <v>3.6798000000000002</v>
      </c>
      <c r="W27" s="61">
        <f t="shared" si="10"/>
        <v>8</v>
      </c>
      <c r="X27" s="60"/>
      <c r="Y27" s="61"/>
      <c r="Z27" s="60">
        <f>VLOOKUP($A27,'Return Data'!$B$7:$R$2292,16,0)</f>
        <v>3.7612000000000001</v>
      </c>
      <c r="AA27" s="62">
        <f t="shared" si="9"/>
        <v>21</v>
      </c>
    </row>
    <row r="28" spans="1:27" x14ac:dyDescent="0.3">
      <c r="A28" s="58" t="s">
        <v>1242</v>
      </c>
      <c r="B28" s="59">
        <f>VLOOKUP($A28,'Return Data'!$B$7:$R$2292,3,0)</f>
        <v>44882</v>
      </c>
      <c r="C28" s="60">
        <f>VLOOKUP($A28,'Return Data'!$B$7:$R$2292,4,0)</f>
        <v>1119.8726999999999</v>
      </c>
      <c r="D28" s="60">
        <f>VLOOKUP($A28,'Return Data'!$B$7:$R$2292,5,0)</f>
        <v>5.4960000000000004</v>
      </c>
      <c r="E28" s="61">
        <f t="shared" si="0"/>
        <v>8</v>
      </c>
      <c r="F28" s="60">
        <f>VLOOKUP($A28,'Return Data'!$B$7:$R$2292,6,0)</f>
        <v>5.5019999999999998</v>
      </c>
      <c r="G28" s="61">
        <f t="shared" si="1"/>
        <v>12</v>
      </c>
      <c r="H28" s="60">
        <f>VLOOKUP($A28,'Return Data'!$B$7:$R$2292,7,0)</f>
        <v>5.5251999999999999</v>
      </c>
      <c r="I28" s="61">
        <f t="shared" si="2"/>
        <v>11</v>
      </c>
      <c r="J28" s="60">
        <f>VLOOKUP($A28,'Return Data'!$B$7:$R$2292,8,0)</f>
        <v>5.5837000000000003</v>
      </c>
      <c r="K28" s="61">
        <f t="shared" si="3"/>
        <v>11</v>
      </c>
      <c r="L28" s="60">
        <f>VLOOKUP($A28,'Return Data'!$B$7:$R$2292,9,0)</f>
        <v>5.7797999999999998</v>
      </c>
      <c r="M28" s="61">
        <f t="shared" si="4"/>
        <v>10</v>
      </c>
      <c r="N28" s="60">
        <f>VLOOKUP($A28,'Return Data'!$B$7:$R$2292,10,0)</f>
        <v>5.5296000000000003</v>
      </c>
      <c r="O28" s="61">
        <f t="shared" si="5"/>
        <v>11</v>
      </c>
      <c r="P28" s="60">
        <f>VLOOKUP($A28,'Return Data'!$B$7:$R$2292,11,0)</f>
        <v>5.0678000000000001</v>
      </c>
      <c r="Q28" s="61">
        <f t="shared" si="6"/>
        <v>10</v>
      </c>
      <c r="R28" s="60">
        <f>VLOOKUP($A28,'Return Data'!$B$7:$R$2292,12,0)</f>
        <v>4.5831</v>
      </c>
      <c r="S28" s="61">
        <f t="shared" si="7"/>
        <v>7</v>
      </c>
      <c r="T28" s="60">
        <f>VLOOKUP($A28,'Return Data'!$B$7:$R$2292,13,0)</f>
        <v>4.3099999999999996</v>
      </c>
      <c r="U28" s="61">
        <f t="shared" si="8"/>
        <v>6</v>
      </c>
      <c r="V28" s="60">
        <f>VLOOKUP($A28,'Return Data'!$B$7:$R$2292,17,0)</f>
        <v>3.7052999999999998</v>
      </c>
      <c r="W28" s="61">
        <f t="shared" si="10"/>
        <v>4</v>
      </c>
      <c r="X28" s="60"/>
      <c r="Y28" s="61"/>
      <c r="Z28" s="60">
        <f>VLOOKUP($A28,'Return Data'!$B$7:$R$2292,16,0)</f>
        <v>3.7280000000000002</v>
      </c>
      <c r="AA28" s="62">
        <f t="shared" si="9"/>
        <v>23</v>
      </c>
    </row>
    <row r="29" spans="1:27" x14ac:dyDescent="0.3">
      <c r="A29" s="58" t="s">
        <v>1244</v>
      </c>
      <c r="B29" s="59">
        <f>VLOOKUP($A29,'Return Data'!$B$7:$R$2292,3,0)</f>
        <v>44882</v>
      </c>
      <c r="C29" s="60">
        <f>VLOOKUP($A29,'Return Data'!$B$7:$R$2292,4,0)</f>
        <v>117.1957</v>
      </c>
      <c r="D29" s="60">
        <f>VLOOKUP($A29,'Return Data'!$B$7:$R$2292,5,0)</f>
        <v>5.4823000000000004</v>
      </c>
      <c r="E29" s="61">
        <f t="shared" si="0"/>
        <v>12</v>
      </c>
      <c r="F29" s="60">
        <f>VLOOKUP($A29,'Return Data'!$B$7:$R$2292,6,0)</f>
        <v>5.5046999999999997</v>
      </c>
      <c r="G29" s="61">
        <f t="shared" si="1"/>
        <v>11</v>
      </c>
      <c r="H29" s="60">
        <f>VLOOKUP($A29,'Return Data'!$B$7:$R$2292,7,0)</f>
        <v>5.5183999999999997</v>
      </c>
      <c r="I29" s="61">
        <f t="shared" si="2"/>
        <v>12</v>
      </c>
      <c r="J29" s="60">
        <f>VLOOKUP($A29,'Return Data'!$B$7:$R$2292,8,0)</f>
        <v>5.5689000000000002</v>
      </c>
      <c r="K29" s="61">
        <f t="shared" si="3"/>
        <v>12</v>
      </c>
      <c r="L29" s="60">
        <f>VLOOKUP($A29,'Return Data'!$B$7:$R$2292,9,0)</f>
        <v>5.7667000000000002</v>
      </c>
      <c r="M29" s="61">
        <f t="shared" si="4"/>
        <v>13</v>
      </c>
      <c r="N29" s="60">
        <f>VLOOKUP($A29,'Return Data'!$B$7:$R$2292,10,0)</f>
        <v>5.5317999999999996</v>
      </c>
      <c r="O29" s="61">
        <f t="shared" si="5"/>
        <v>10</v>
      </c>
      <c r="P29" s="60">
        <f>VLOOKUP($A29,'Return Data'!$B$7:$R$2292,11,0)</f>
        <v>5.0682999999999998</v>
      </c>
      <c r="Q29" s="61">
        <f t="shared" si="6"/>
        <v>9</v>
      </c>
      <c r="R29" s="60">
        <f>VLOOKUP($A29,'Return Data'!$B$7:$R$2292,12,0)</f>
        <v>4.5728</v>
      </c>
      <c r="S29" s="61">
        <f t="shared" si="7"/>
        <v>10</v>
      </c>
      <c r="T29" s="60">
        <f>VLOOKUP($A29,'Return Data'!$B$7:$R$2292,13,0)</f>
        <v>4.2929000000000004</v>
      </c>
      <c r="U29" s="61">
        <f t="shared" si="8"/>
        <v>10</v>
      </c>
      <c r="V29" s="60">
        <f>VLOOKUP($A29,'Return Data'!$B$7:$R$2292,17,0)</f>
        <v>3.6635</v>
      </c>
      <c r="W29" s="61">
        <f t="shared" si="10"/>
        <v>11</v>
      </c>
      <c r="X29" s="60">
        <f>VLOOKUP($A29,'Return Data'!$B$7:$R$2292,14,0)</f>
        <v>3.6315</v>
      </c>
      <c r="Y29" s="61">
        <f>RANK(X29,X$8:X$36,0)</f>
        <v>3</v>
      </c>
      <c r="Z29" s="60">
        <f>VLOOKUP($A29,'Return Data'!$B$7:$R$2292,16,0)</f>
        <v>4.1332000000000004</v>
      </c>
      <c r="AA29" s="62">
        <f t="shared" si="9"/>
        <v>9</v>
      </c>
    </row>
    <row r="30" spans="1:27" x14ac:dyDescent="0.3">
      <c r="A30" s="58" t="s">
        <v>1246</v>
      </c>
      <c r="B30" s="59">
        <f>VLOOKUP($A30,'Return Data'!$B$7:$R$2292,3,0)</f>
        <v>44882</v>
      </c>
      <c r="C30" s="60">
        <f>VLOOKUP($A30,'Return Data'!$B$7:$R$2292,4,0)</f>
        <v>1128.298</v>
      </c>
      <c r="D30" s="60">
        <f>VLOOKUP($A30,'Return Data'!$B$7:$R$2292,5,0)</f>
        <v>5.4710999999999999</v>
      </c>
      <c r="E30" s="61">
        <f t="shared" si="0"/>
        <v>13</v>
      </c>
      <c r="F30" s="60">
        <f>VLOOKUP($A30,'Return Data'!$B$7:$R$2292,6,0)</f>
        <v>5.4922000000000004</v>
      </c>
      <c r="G30" s="61">
        <f t="shared" si="1"/>
        <v>14</v>
      </c>
      <c r="H30" s="60">
        <f>VLOOKUP($A30,'Return Data'!$B$7:$R$2292,7,0)</f>
        <v>5.5270000000000001</v>
      </c>
      <c r="I30" s="61">
        <f t="shared" si="2"/>
        <v>10</v>
      </c>
      <c r="J30" s="60">
        <f>VLOOKUP($A30,'Return Data'!$B$7:$R$2292,8,0)</f>
        <v>5.5892999999999997</v>
      </c>
      <c r="K30" s="61">
        <f t="shared" si="3"/>
        <v>10</v>
      </c>
      <c r="L30" s="60">
        <f>VLOOKUP($A30,'Return Data'!$B$7:$R$2292,9,0)</f>
        <v>5.8003</v>
      </c>
      <c r="M30" s="61">
        <f t="shared" si="4"/>
        <v>5</v>
      </c>
      <c r="N30" s="60">
        <f>VLOOKUP($A30,'Return Data'!$B$7:$R$2292,10,0)</f>
        <v>5.5365000000000002</v>
      </c>
      <c r="O30" s="61">
        <f t="shared" si="5"/>
        <v>8</v>
      </c>
      <c r="P30" s="60">
        <f>VLOOKUP($A30,'Return Data'!$B$7:$R$2292,11,0)</f>
        <v>5.1031000000000004</v>
      </c>
      <c r="Q30" s="61">
        <f t="shared" si="6"/>
        <v>5</v>
      </c>
      <c r="R30" s="60">
        <f>VLOOKUP($A30,'Return Data'!$B$7:$R$2292,12,0)</f>
        <v>4.5960000000000001</v>
      </c>
      <c r="S30" s="61">
        <f t="shared" si="7"/>
        <v>5</v>
      </c>
      <c r="T30" s="60">
        <f>VLOOKUP($A30,'Return Data'!$B$7:$R$2292,13,0)</f>
        <v>4.3209</v>
      </c>
      <c r="U30" s="61">
        <f t="shared" si="8"/>
        <v>4</v>
      </c>
      <c r="V30" s="60">
        <f>VLOOKUP($A30,'Return Data'!$B$7:$R$2292,17,0)</f>
        <v>3.7237</v>
      </c>
      <c r="W30" s="61">
        <f t="shared" si="10"/>
        <v>1</v>
      </c>
      <c r="X30" s="60"/>
      <c r="Y30" s="61"/>
      <c r="Z30" s="60">
        <f>VLOOKUP($A30,'Return Data'!$B$7:$R$2292,16,0)</f>
        <v>3.8109999999999999</v>
      </c>
      <c r="AA30" s="62">
        <f t="shared" si="9"/>
        <v>20</v>
      </c>
    </row>
    <row r="31" spans="1:27" x14ac:dyDescent="0.3">
      <c r="A31" s="58" t="s">
        <v>1248</v>
      </c>
      <c r="B31" s="59">
        <f>VLOOKUP($A31,'Return Data'!$B$7:$R$2292,3,0)</f>
        <v>44882</v>
      </c>
      <c r="C31" s="60">
        <f>VLOOKUP($A31,'Return Data'!$B$7:$R$2292,4,0)</f>
        <v>3528.5590000000002</v>
      </c>
      <c r="D31" s="60">
        <f>VLOOKUP($A31,'Return Data'!$B$7:$R$2292,5,0)</f>
        <v>5.4604999999999997</v>
      </c>
      <c r="E31" s="61">
        <f t="shared" si="0"/>
        <v>16</v>
      </c>
      <c r="F31" s="60">
        <f>VLOOKUP($A31,'Return Data'!$B$7:$R$2292,6,0)</f>
        <v>5.4676</v>
      </c>
      <c r="G31" s="61">
        <f t="shared" si="1"/>
        <v>20</v>
      </c>
      <c r="H31" s="60">
        <f>VLOOKUP($A31,'Return Data'!$B$7:$R$2292,7,0)</f>
        <v>5.4715999999999996</v>
      </c>
      <c r="I31" s="61">
        <f t="shared" si="2"/>
        <v>24</v>
      </c>
      <c r="J31" s="60">
        <f>VLOOKUP($A31,'Return Data'!$B$7:$R$2292,8,0)</f>
        <v>5.5370999999999997</v>
      </c>
      <c r="K31" s="61">
        <f t="shared" si="3"/>
        <v>23</v>
      </c>
      <c r="L31" s="60">
        <f>VLOOKUP($A31,'Return Data'!$B$7:$R$2292,9,0)</f>
        <v>5.7358000000000002</v>
      </c>
      <c r="M31" s="61">
        <f t="shared" si="4"/>
        <v>19</v>
      </c>
      <c r="N31" s="60">
        <f>VLOOKUP($A31,'Return Data'!$B$7:$R$2292,10,0)</f>
        <v>5.4985999999999997</v>
      </c>
      <c r="O31" s="61">
        <f t="shared" si="5"/>
        <v>20</v>
      </c>
      <c r="P31" s="60">
        <f>VLOOKUP($A31,'Return Data'!$B$7:$R$2292,11,0)</f>
        <v>5.0404</v>
      </c>
      <c r="Q31" s="61">
        <f t="shared" si="6"/>
        <v>19</v>
      </c>
      <c r="R31" s="60">
        <f>VLOOKUP($A31,'Return Data'!$B$7:$R$2292,12,0)</f>
        <v>4.5438999999999998</v>
      </c>
      <c r="S31" s="61">
        <f t="shared" si="7"/>
        <v>18</v>
      </c>
      <c r="T31" s="60">
        <f>VLOOKUP($A31,'Return Data'!$B$7:$R$2292,13,0)</f>
        <v>4.2624000000000004</v>
      </c>
      <c r="U31" s="61">
        <f t="shared" si="8"/>
        <v>17</v>
      </c>
      <c r="V31" s="60">
        <f>VLOOKUP($A31,'Return Data'!$B$7:$R$2292,17,0)</f>
        <v>3.6560999999999999</v>
      </c>
      <c r="W31" s="61">
        <f t="shared" si="10"/>
        <v>12</v>
      </c>
      <c r="X31" s="60">
        <f>VLOOKUP($A31,'Return Data'!$B$7:$R$2292,14,0)</f>
        <v>3.6128</v>
      </c>
      <c r="Y31" s="61">
        <f>RANK(X31,X$8:X$36,0)</f>
        <v>4</v>
      </c>
      <c r="Z31" s="60">
        <f>VLOOKUP($A31,'Return Data'!$B$7:$R$2292,16,0)</f>
        <v>6.4535999999999998</v>
      </c>
      <c r="AA31" s="62">
        <f t="shared" si="9"/>
        <v>1</v>
      </c>
    </row>
    <row r="32" spans="1:27" x14ac:dyDescent="0.3">
      <c r="A32" s="58" t="s">
        <v>1250</v>
      </c>
      <c r="B32" s="59">
        <f>VLOOKUP($A32,'Return Data'!$B$7:$R$2292,3,0)</f>
        <v>44882</v>
      </c>
      <c r="C32" s="60">
        <f>VLOOKUP($A32,'Return Data'!$B$7:$R$2292,4,0)</f>
        <v>1160.2572</v>
      </c>
      <c r="D32" s="60">
        <f>VLOOKUP($A32,'Return Data'!$B$7:$R$2292,5,0)</f>
        <v>5.4526000000000003</v>
      </c>
      <c r="E32" s="61">
        <f t="shared" si="0"/>
        <v>19</v>
      </c>
      <c r="F32" s="60">
        <f>VLOOKUP($A32,'Return Data'!$B$7:$R$2292,6,0)</f>
        <v>5.4626000000000001</v>
      </c>
      <c r="G32" s="61">
        <f t="shared" si="1"/>
        <v>21</v>
      </c>
      <c r="H32" s="60">
        <f>VLOOKUP($A32,'Return Data'!$B$7:$R$2292,7,0)</f>
        <v>5.4943999999999997</v>
      </c>
      <c r="I32" s="61">
        <f t="shared" si="2"/>
        <v>17</v>
      </c>
      <c r="J32" s="60">
        <f>VLOOKUP($A32,'Return Data'!$B$7:$R$2292,8,0)</f>
        <v>5.5468999999999999</v>
      </c>
      <c r="K32" s="61">
        <f t="shared" si="3"/>
        <v>18</v>
      </c>
      <c r="L32" s="60">
        <f>VLOOKUP($A32,'Return Data'!$B$7:$R$2292,9,0)</f>
        <v>5.7319000000000004</v>
      </c>
      <c r="M32" s="61">
        <f t="shared" si="4"/>
        <v>21</v>
      </c>
      <c r="N32" s="60">
        <f>VLOOKUP($A32,'Return Data'!$B$7:$R$2292,10,0)</f>
        <v>5.4889999999999999</v>
      </c>
      <c r="O32" s="61">
        <f t="shared" si="5"/>
        <v>25</v>
      </c>
      <c r="P32" s="60">
        <f>VLOOKUP($A32,'Return Data'!$B$7:$R$2292,11,0)</f>
        <v>5.0190999999999999</v>
      </c>
      <c r="Q32" s="61">
        <f t="shared" si="6"/>
        <v>26</v>
      </c>
      <c r="R32" s="60">
        <f>VLOOKUP($A32,'Return Data'!$B$7:$R$2292,12,0)</f>
        <v>4.5500999999999996</v>
      </c>
      <c r="S32" s="61">
        <f t="shared" si="7"/>
        <v>14</v>
      </c>
      <c r="T32" s="60">
        <f>VLOOKUP($A32,'Return Data'!$B$7:$R$2292,13,0)</f>
        <v>4.2477999999999998</v>
      </c>
      <c r="U32" s="61">
        <f t="shared" si="8"/>
        <v>24</v>
      </c>
      <c r="V32" s="60">
        <f>VLOOKUP($A32,'Return Data'!$B$7:$R$2292,17,0)</f>
        <v>3.6156000000000001</v>
      </c>
      <c r="W32" s="61">
        <f t="shared" si="10"/>
        <v>25</v>
      </c>
      <c r="X32" s="60"/>
      <c r="Y32" s="61"/>
      <c r="Z32" s="60">
        <f>VLOOKUP($A32,'Return Data'!$B$7:$R$2292,16,0)</f>
        <v>4.1382000000000003</v>
      </c>
      <c r="AA32" s="62">
        <f t="shared" si="9"/>
        <v>8</v>
      </c>
    </row>
    <row r="33" spans="1:27" x14ac:dyDescent="0.3">
      <c r="A33" s="58" t="s">
        <v>1252</v>
      </c>
      <c r="B33" s="59">
        <f>VLOOKUP($A33,'Return Data'!$B$7:$R$2292,3,0)</f>
        <v>44882</v>
      </c>
      <c r="C33" s="60">
        <f>VLOOKUP($A33,'Return Data'!$B$7:$R$2292,4,0)</f>
        <v>1151.5726999999999</v>
      </c>
      <c r="D33" s="60">
        <f>VLOOKUP($A33,'Return Data'!$B$7:$R$2292,5,0)</f>
        <v>5.4619999999999997</v>
      </c>
      <c r="E33" s="61">
        <f t="shared" si="0"/>
        <v>15</v>
      </c>
      <c r="F33" s="60">
        <f>VLOOKUP($A33,'Return Data'!$B$7:$R$2292,6,0)</f>
        <v>5.4583000000000004</v>
      </c>
      <c r="G33" s="61">
        <f t="shared" si="1"/>
        <v>26</v>
      </c>
      <c r="H33" s="60">
        <f>VLOOKUP($A33,'Return Data'!$B$7:$R$2292,7,0)</f>
        <v>5.4710000000000001</v>
      </c>
      <c r="I33" s="61">
        <f t="shared" si="2"/>
        <v>25</v>
      </c>
      <c r="J33" s="60">
        <f>VLOOKUP($A33,'Return Data'!$B$7:$R$2292,8,0)</f>
        <v>5.5099</v>
      </c>
      <c r="K33" s="61">
        <f t="shared" si="3"/>
        <v>27</v>
      </c>
      <c r="L33" s="60">
        <f>VLOOKUP($A33,'Return Data'!$B$7:$R$2292,9,0)</f>
        <v>5.7153999999999998</v>
      </c>
      <c r="M33" s="61">
        <f t="shared" si="4"/>
        <v>26</v>
      </c>
      <c r="N33" s="60">
        <f>VLOOKUP($A33,'Return Data'!$B$7:$R$2292,10,0)</f>
        <v>5.5000999999999998</v>
      </c>
      <c r="O33" s="61">
        <f t="shared" si="5"/>
        <v>19</v>
      </c>
      <c r="P33" s="60">
        <f>VLOOKUP($A33,'Return Data'!$B$7:$R$2292,11,0)</f>
        <v>5.0358000000000001</v>
      </c>
      <c r="Q33" s="61">
        <f t="shared" si="6"/>
        <v>21</v>
      </c>
      <c r="R33" s="60">
        <f>VLOOKUP($A33,'Return Data'!$B$7:$R$2292,12,0)</f>
        <v>4.5335000000000001</v>
      </c>
      <c r="S33" s="61">
        <f t="shared" si="7"/>
        <v>23</v>
      </c>
      <c r="T33" s="60">
        <f>VLOOKUP($A33,'Return Data'!$B$7:$R$2292,13,0)</f>
        <v>4.2557</v>
      </c>
      <c r="U33" s="61">
        <f t="shared" si="8"/>
        <v>22</v>
      </c>
      <c r="V33" s="60">
        <f>VLOOKUP($A33,'Return Data'!$B$7:$R$2292,17,0)</f>
        <v>3.6429</v>
      </c>
      <c r="W33" s="61">
        <f t="shared" si="10"/>
        <v>19</v>
      </c>
      <c r="X33" s="60"/>
      <c r="Y33" s="61"/>
      <c r="Z33" s="60">
        <f>VLOOKUP($A33,'Return Data'!$B$7:$R$2292,16,0)</f>
        <v>3.9365999999999999</v>
      </c>
      <c r="AA33" s="62">
        <f t="shared" si="9"/>
        <v>14</v>
      </c>
    </row>
    <row r="34" spans="1:27" x14ac:dyDescent="0.3">
      <c r="A34" s="58" t="s">
        <v>1254</v>
      </c>
      <c r="B34" s="59">
        <f>VLOOKUP($A34,'Return Data'!$B$7:$R$2292,3,0)</f>
        <v>44882</v>
      </c>
      <c r="C34" s="60">
        <f>VLOOKUP($A34,'Return Data'!$B$7:$R$2292,4,0)</f>
        <v>1149.6463000000001</v>
      </c>
      <c r="D34" s="60">
        <f>VLOOKUP($A34,'Return Data'!$B$7:$R$2292,5,0)</f>
        <v>5.4172000000000002</v>
      </c>
      <c r="E34" s="61">
        <f t="shared" si="0"/>
        <v>27</v>
      </c>
      <c r="F34" s="60">
        <f>VLOOKUP($A34,'Return Data'!$B$7:$R$2292,6,0)</f>
        <v>5.4569000000000001</v>
      </c>
      <c r="G34" s="61">
        <f t="shared" si="1"/>
        <v>27</v>
      </c>
      <c r="H34" s="60">
        <f>VLOOKUP($A34,'Return Data'!$B$7:$R$2292,7,0)</f>
        <v>5.4905999999999997</v>
      </c>
      <c r="I34" s="61">
        <f t="shared" si="2"/>
        <v>19</v>
      </c>
      <c r="J34" s="60">
        <f>VLOOKUP($A34,'Return Data'!$B$7:$R$2292,8,0)</f>
        <v>5.5429000000000004</v>
      </c>
      <c r="K34" s="61">
        <f t="shared" si="3"/>
        <v>19</v>
      </c>
      <c r="L34" s="60">
        <f>VLOOKUP($A34,'Return Data'!$B$7:$R$2292,9,0)</f>
        <v>5.7385000000000002</v>
      </c>
      <c r="M34" s="61">
        <f t="shared" si="4"/>
        <v>18</v>
      </c>
      <c r="N34" s="60">
        <f>VLOOKUP($A34,'Return Data'!$B$7:$R$2292,10,0)</f>
        <v>5.4955999999999996</v>
      </c>
      <c r="O34" s="61">
        <f t="shared" si="5"/>
        <v>22</v>
      </c>
      <c r="P34" s="60">
        <f>VLOOKUP($A34,'Return Data'!$B$7:$R$2292,11,0)</f>
        <v>5.0362999999999998</v>
      </c>
      <c r="Q34" s="61">
        <f t="shared" si="6"/>
        <v>20</v>
      </c>
      <c r="R34" s="60">
        <f>VLOOKUP($A34,'Return Data'!$B$7:$R$2292,12,0)</f>
        <v>4.5381999999999998</v>
      </c>
      <c r="S34" s="61">
        <f t="shared" si="7"/>
        <v>22</v>
      </c>
      <c r="T34" s="60">
        <f>VLOOKUP($A34,'Return Data'!$B$7:$R$2292,13,0)</f>
        <v>4.2680999999999996</v>
      </c>
      <c r="U34" s="61">
        <f t="shared" si="8"/>
        <v>14</v>
      </c>
      <c r="V34" s="60">
        <f>VLOOKUP($A34,'Return Data'!$B$7:$R$2292,17,0)</f>
        <v>3.6465000000000001</v>
      </c>
      <c r="W34" s="61">
        <f t="shared" si="10"/>
        <v>18</v>
      </c>
      <c r="X34" s="60"/>
      <c r="Y34" s="61"/>
      <c r="Z34" s="60">
        <f>VLOOKUP($A34,'Return Data'!$B$7:$R$2292,16,0)</f>
        <v>3.8938000000000001</v>
      </c>
      <c r="AA34" s="62">
        <f t="shared" si="9"/>
        <v>15</v>
      </c>
    </row>
    <row r="35" spans="1:27" x14ac:dyDescent="0.3">
      <c r="A35" s="58" t="s">
        <v>1256</v>
      </c>
      <c r="B35" s="59">
        <f>VLOOKUP($A35,'Return Data'!$B$7:$R$2292,3,0)</f>
        <v>44882</v>
      </c>
      <c r="C35" s="60">
        <f>VLOOKUP($A35,'Return Data'!$B$7:$R$2292,4,0)</f>
        <v>2971.4830000000002</v>
      </c>
      <c r="D35" s="60">
        <f>VLOOKUP($A35,'Return Data'!$B$7:$R$2292,5,0)</f>
        <v>5.5111999999999997</v>
      </c>
      <c r="E35" s="61">
        <f t="shared" si="0"/>
        <v>6</v>
      </c>
      <c r="F35" s="60">
        <f>VLOOKUP($A35,'Return Data'!$B$7:$R$2292,6,0)</f>
        <v>5.5259999999999998</v>
      </c>
      <c r="G35" s="61">
        <f t="shared" si="1"/>
        <v>8</v>
      </c>
      <c r="H35" s="60">
        <f>VLOOKUP($A35,'Return Data'!$B$7:$R$2292,7,0)</f>
        <v>5.5465999999999998</v>
      </c>
      <c r="I35" s="61">
        <f t="shared" si="2"/>
        <v>7</v>
      </c>
      <c r="J35" s="60">
        <f>VLOOKUP($A35,'Return Data'!$B$7:$R$2292,8,0)</f>
        <v>5.6040999999999999</v>
      </c>
      <c r="K35" s="61">
        <f t="shared" si="3"/>
        <v>8</v>
      </c>
      <c r="L35" s="60">
        <f>VLOOKUP($A35,'Return Data'!$B$7:$R$2292,9,0)</f>
        <v>5.7941000000000003</v>
      </c>
      <c r="M35" s="61">
        <f t="shared" si="4"/>
        <v>6</v>
      </c>
      <c r="N35" s="60">
        <f>VLOOKUP($A35,'Return Data'!$B$7:$R$2292,10,0)</f>
        <v>5.5602</v>
      </c>
      <c r="O35" s="61">
        <f t="shared" si="5"/>
        <v>5</v>
      </c>
      <c r="P35" s="60">
        <f>VLOOKUP($A35,'Return Data'!$B$7:$R$2292,11,0)</f>
        <v>5.101</v>
      </c>
      <c r="Q35" s="61">
        <f t="shared" si="6"/>
        <v>6</v>
      </c>
      <c r="R35" s="60">
        <f>VLOOKUP($A35,'Return Data'!$B$7:$R$2292,12,0)</f>
        <v>4.5967000000000002</v>
      </c>
      <c r="S35" s="61">
        <f t="shared" si="7"/>
        <v>4</v>
      </c>
      <c r="T35" s="60">
        <f>VLOOKUP($A35,'Return Data'!$B$7:$R$2292,13,0)</f>
        <v>4.3102999999999998</v>
      </c>
      <c r="U35" s="61">
        <f t="shared" si="8"/>
        <v>5</v>
      </c>
      <c r="V35" s="60">
        <f>VLOOKUP($A35,'Return Data'!$B$7:$R$2292,17,0)</f>
        <v>3.6917</v>
      </c>
      <c r="W35" s="61">
        <f t="shared" si="10"/>
        <v>6</v>
      </c>
      <c r="X35" s="60">
        <f>VLOOKUP($A35,'Return Data'!$B$7:$R$2292,14,0)</f>
        <v>3.6545999999999998</v>
      </c>
      <c r="Y35" s="61">
        <f>RANK(X35,X$8:X$36,0)</f>
        <v>2</v>
      </c>
      <c r="Z35" s="60">
        <f>VLOOKUP($A35,'Return Data'!$B$7:$R$2292,16,0)</f>
        <v>5.9142999999999999</v>
      </c>
      <c r="AA35" s="62">
        <f t="shared" si="9"/>
        <v>3</v>
      </c>
    </row>
    <row r="36" spans="1:27" x14ac:dyDescent="0.3">
      <c r="A36" s="58" t="s">
        <v>1933</v>
      </c>
      <c r="B36" s="59">
        <f>VLOOKUP($A36,'Return Data'!$B$7:$R$2292,3,0)</f>
        <v>44882</v>
      </c>
      <c r="C36" s="60">
        <f>VLOOKUP($A36,'Return Data'!$B$7:$R$2292,4,0)</f>
        <v>1123.2284</v>
      </c>
      <c r="D36" s="60">
        <f>VLOOKUP($A36,'Return Data'!$B$7:$R$2292,5,0)</f>
        <v>5.7884000000000002</v>
      </c>
      <c r="E36" s="61">
        <f t="shared" si="0"/>
        <v>2</v>
      </c>
      <c r="F36" s="60">
        <f>VLOOKUP($A36,'Return Data'!$B$7:$R$2292,6,0)</f>
        <v>5.7967000000000004</v>
      </c>
      <c r="G36" s="61">
        <f t="shared" si="1"/>
        <v>2</v>
      </c>
      <c r="H36" s="60">
        <f>VLOOKUP($A36,'Return Data'!$B$7:$R$2292,7,0)</f>
        <v>5.8506999999999998</v>
      </c>
      <c r="I36" s="61">
        <f t="shared" si="2"/>
        <v>1</v>
      </c>
      <c r="J36" s="60">
        <f>VLOOKUP($A36,'Return Data'!$B$7:$R$2292,8,0)</f>
        <v>5.9306999999999999</v>
      </c>
      <c r="K36" s="61">
        <f t="shared" si="3"/>
        <v>1</v>
      </c>
      <c r="L36" s="60">
        <f>VLOOKUP($A36,'Return Data'!$B$7:$R$2292,9,0)</f>
        <v>6.1611000000000002</v>
      </c>
      <c r="M36" s="61">
        <f t="shared" si="4"/>
        <v>1</v>
      </c>
      <c r="N36" s="60">
        <f>VLOOKUP($A36,'Return Data'!$B$7:$R$2292,10,0)</f>
        <v>5.6158999999999999</v>
      </c>
      <c r="O36" s="61">
        <f t="shared" si="5"/>
        <v>2</v>
      </c>
      <c r="P36" s="60">
        <f>VLOOKUP($A36,'Return Data'!$B$7:$R$2292,11,0)</f>
        <v>5.0430000000000001</v>
      </c>
      <c r="Q36" s="61">
        <f t="shared" si="6"/>
        <v>18</v>
      </c>
      <c r="R36" s="60">
        <f>VLOOKUP($A36,'Return Data'!$B$7:$R$2292,12,0)</f>
        <v>4.4941000000000004</v>
      </c>
      <c r="S36" s="61">
        <f t="shared" si="7"/>
        <v>27</v>
      </c>
      <c r="T36" s="60">
        <f>VLOOKUP($A36,'Return Data'!$B$7:$R$2292,13,0)</f>
        <v>4.1746999999999996</v>
      </c>
      <c r="U36" s="61">
        <f t="shared" si="8"/>
        <v>27</v>
      </c>
      <c r="V36" s="60">
        <f>VLOOKUP($A36,'Return Data'!$B$7:$R$2292,17,0)</f>
        <v>3.5687000000000002</v>
      </c>
      <c r="W36" s="61">
        <f t="shared" si="10"/>
        <v>26</v>
      </c>
      <c r="X36" s="60"/>
      <c r="Y36" s="61"/>
      <c r="Z36" s="60">
        <f>VLOOKUP($A36,'Return Data'!$B$7:$R$2292,16,0)</f>
        <v>3.6536</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5.4864724137931029</v>
      </c>
      <c r="E38" s="69"/>
      <c r="F38" s="70">
        <f>AVERAGE(F8:F36)</f>
        <v>5.511955172413793</v>
      </c>
      <c r="G38" s="69"/>
      <c r="H38" s="70">
        <f>AVERAGE(H8:H36)</f>
        <v>5.5280241379310358</v>
      </c>
      <c r="I38" s="69"/>
      <c r="J38" s="70">
        <f>AVERAGE(J8:J36)</f>
        <v>5.5735793103448268</v>
      </c>
      <c r="K38" s="69"/>
      <c r="L38" s="70">
        <f>AVERAGE(L8:L36)</f>
        <v>5.7650862068965507</v>
      </c>
      <c r="M38" s="69"/>
      <c r="N38" s="70">
        <f>AVERAGE(N8:N36)</f>
        <v>5.5161103448275881</v>
      </c>
      <c r="O38" s="69"/>
      <c r="P38" s="70">
        <f>AVERAGE(P8:P36)</f>
        <v>5.0522931034482763</v>
      </c>
      <c r="Q38" s="69"/>
      <c r="R38" s="70">
        <f>AVERAGE(R8:R36)</f>
        <v>4.5533655172413798</v>
      </c>
      <c r="S38" s="69"/>
      <c r="T38" s="70">
        <f>AVERAGE(T8:T36)</f>
        <v>4.2732241379310345</v>
      </c>
      <c r="U38" s="69"/>
      <c r="V38" s="70">
        <f>AVERAGE(V8:V36)</f>
        <v>3.6543999999999994</v>
      </c>
      <c r="W38" s="69"/>
      <c r="X38" s="70">
        <f>AVERAGE(X8:X36)</f>
        <v>3.6020800000000008</v>
      </c>
      <c r="Y38" s="69"/>
      <c r="Z38" s="70">
        <f>AVERAGE(Z8:Z36)</f>
        <v>4.1877344827586205</v>
      </c>
      <c r="AA38" s="71"/>
    </row>
    <row r="39" spans="1:27" x14ac:dyDescent="0.3">
      <c r="A39" s="68" t="s">
        <v>28</v>
      </c>
      <c r="B39" s="69"/>
      <c r="C39" s="69"/>
      <c r="D39" s="70">
        <f>MIN(D8:D36)</f>
        <v>5.2363</v>
      </c>
      <c r="E39" s="69"/>
      <c r="F39" s="70">
        <f>MIN(F8:F36)</f>
        <v>5.2550999999999997</v>
      </c>
      <c r="G39" s="69"/>
      <c r="H39" s="70">
        <f>MIN(H8:H36)</f>
        <v>5.3133999999999997</v>
      </c>
      <c r="I39" s="69"/>
      <c r="J39" s="70">
        <f>MIN(J8:J36)</f>
        <v>5.3979999999999997</v>
      </c>
      <c r="K39" s="69"/>
      <c r="L39" s="70">
        <f>MIN(L8:L36)</f>
        <v>5.5696000000000003</v>
      </c>
      <c r="M39" s="69"/>
      <c r="N39" s="70">
        <f>MIN(N8:N36)</f>
        <v>5.3387000000000002</v>
      </c>
      <c r="O39" s="69"/>
      <c r="P39" s="70">
        <f>MIN(P8:P36)</f>
        <v>4.8838999999999997</v>
      </c>
      <c r="Q39" s="69"/>
      <c r="R39" s="70">
        <f>MIN(R8:R36)</f>
        <v>4.4263000000000003</v>
      </c>
      <c r="S39" s="69"/>
      <c r="T39" s="70">
        <f>MIN(T8:T36)</f>
        <v>4.1597</v>
      </c>
      <c r="U39" s="69"/>
      <c r="V39" s="70">
        <f>MIN(V8:V36)</f>
        <v>3.5636999999999999</v>
      </c>
      <c r="W39" s="69"/>
      <c r="X39" s="70">
        <f>MIN(X8:X36)</f>
        <v>3.5251999999999999</v>
      </c>
      <c r="Y39" s="69"/>
      <c r="Z39" s="70">
        <f>MIN(Z8:Z36)</f>
        <v>3.5661</v>
      </c>
      <c r="AA39" s="71"/>
    </row>
    <row r="40" spans="1:27" ht="15" thickBot="1" x14ac:dyDescent="0.35">
      <c r="A40" s="72" t="s">
        <v>29</v>
      </c>
      <c r="B40" s="73"/>
      <c r="C40" s="73"/>
      <c r="D40" s="74">
        <f>MAX(D8:D36)</f>
        <v>5.8819999999999997</v>
      </c>
      <c r="E40" s="73"/>
      <c r="F40" s="74">
        <f>MAX(F8:F36)</f>
        <v>5.9999000000000002</v>
      </c>
      <c r="G40" s="73"/>
      <c r="H40" s="74">
        <f>MAX(H8:H36)</f>
        <v>5.8506999999999998</v>
      </c>
      <c r="I40" s="73"/>
      <c r="J40" s="74">
        <f>MAX(J8:J36)</f>
        <v>5.9306999999999999</v>
      </c>
      <c r="K40" s="73"/>
      <c r="L40" s="74">
        <f>MAX(L8:L36)</f>
        <v>6.1611000000000002</v>
      </c>
      <c r="M40" s="73"/>
      <c r="N40" s="74">
        <f>MAX(N8:N36)</f>
        <v>5.6311</v>
      </c>
      <c r="O40" s="73"/>
      <c r="P40" s="74">
        <f>MAX(P8:P36)</f>
        <v>5.1759000000000004</v>
      </c>
      <c r="Q40" s="73"/>
      <c r="R40" s="74">
        <f>MAX(R8:R36)</f>
        <v>4.6924999999999999</v>
      </c>
      <c r="S40" s="73"/>
      <c r="T40" s="74">
        <f>MAX(T8:T36)</f>
        <v>4.4329999999999998</v>
      </c>
      <c r="U40" s="73"/>
      <c r="V40" s="74">
        <f>MAX(V8:V36)</f>
        <v>3.7237</v>
      </c>
      <c r="W40" s="73"/>
      <c r="X40" s="74">
        <f>MAX(X8:X36)</f>
        <v>3.6812</v>
      </c>
      <c r="Y40" s="73"/>
      <c r="Z40" s="74">
        <f>MAX(Z8:Z36)</f>
        <v>6.4535999999999998</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44882</v>
      </c>
      <c r="C8" s="60">
        <f>VLOOKUP($A8,'Return Data'!$B$7:$R$2292,4,0)</f>
        <v>595.82759999999996</v>
      </c>
      <c r="D8" s="60">
        <f>VLOOKUP($A8,'Return Data'!$B$7:$R$2292,5,0)</f>
        <v>7.4752000000000001</v>
      </c>
      <c r="E8" s="61">
        <f t="shared" ref="E8:E31" si="0">RANK(D8,D$8:D$31,0)</f>
        <v>20</v>
      </c>
      <c r="F8" s="60">
        <f>VLOOKUP($A8,'Return Data'!$B$7:$R$2292,6,0)</f>
        <v>8.4106000000000005</v>
      </c>
      <c r="G8" s="61">
        <f t="shared" ref="G8:G31" si="1">RANK(F8,F$8:F$31,0)</f>
        <v>19</v>
      </c>
      <c r="H8" s="60">
        <f>VLOOKUP($A8,'Return Data'!$B$7:$R$2292,7,0)</f>
        <v>9.7935999999999996</v>
      </c>
      <c r="I8" s="61">
        <f t="shared" ref="I8:I31" si="2">RANK(H8,H$8:H$31,0)</f>
        <v>7</v>
      </c>
      <c r="J8" s="60">
        <f>VLOOKUP($A8,'Return Data'!$B$7:$R$2292,8,0)</f>
        <v>8.8904999999999994</v>
      </c>
      <c r="K8" s="61">
        <f t="shared" ref="K8:K31" si="3">RANK(J8,J$8:J$31,0)</f>
        <v>8</v>
      </c>
      <c r="L8" s="60">
        <f>VLOOKUP($A8,'Return Data'!$B$7:$R$2292,9,0)</f>
        <v>7.6779000000000002</v>
      </c>
      <c r="M8" s="61">
        <f t="shared" ref="M8:M31" si="4">RANK(L8,L$8:L$31,0)</f>
        <v>5</v>
      </c>
      <c r="N8" s="60">
        <f>VLOOKUP($A8,'Return Data'!$B$7:$R$2292,10,0)</f>
        <v>5.6707999999999998</v>
      </c>
      <c r="O8" s="61">
        <f t="shared" ref="O8:O31" si="5">RANK(N8,N$8:N$31,0)</f>
        <v>4</v>
      </c>
      <c r="P8" s="60">
        <f>VLOOKUP($A8,'Return Data'!$B$7:$R$2292,11,0)</f>
        <v>5.9180000000000001</v>
      </c>
      <c r="Q8" s="61">
        <f t="shared" ref="Q8:Q31" si="6">RANK(P8,P$8:P$31,0)</f>
        <v>3</v>
      </c>
      <c r="R8" s="60">
        <f>VLOOKUP($A8,'Return Data'!$B$7:$R$2292,12,0)</f>
        <v>4.9040999999999997</v>
      </c>
      <c r="S8" s="61">
        <f t="shared" ref="S8:S31" si="7">RANK(R8,R$8:R$31,0)</f>
        <v>2</v>
      </c>
      <c r="T8" s="60">
        <f>VLOOKUP($A8,'Return Data'!$B$7:$R$2292,13,0)</f>
        <v>4.7565999999999997</v>
      </c>
      <c r="U8" s="61">
        <f t="shared" ref="U8:U31" si="8">RANK(T8,T$8:T$31,0)</f>
        <v>1</v>
      </c>
      <c r="V8" s="60">
        <f>VLOOKUP($A8,'Return Data'!$B$7:$R$2292,17,0)</f>
        <v>4.6393000000000004</v>
      </c>
      <c r="W8" s="61">
        <f t="shared" ref="W8:W31" si="9">RANK(V8,V$8:V$31,0)</f>
        <v>3</v>
      </c>
      <c r="X8" s="60">
        <f>VLOOKUP($A8,'Return Data'!$B$7:$R$2292,14,0)</f>
        <v>5.9581</v>
      </c>
      <c r="Y8" s="61">
        <f t="shared" ref="Y8:Y29" si="10">RANK(X8,X$8:X$31,0)</f>
        <v>3</v>
      </c>
      <c r="Z8" s="60">
        <f>VLOOKUP($A8,'Return Data'!$B$7:$R$2292,16,0)</f>
        <v>8.0404999999999998</v>
      </c>
      <c r="AA8" s="62">
        <f t="shared" ref="AA8:AA31" si="11">RANK(Z8,Z$8:Z$31,0)</f>
        <v>1</v>
      </c>
    </row>
    <row r="9" spans="1:27" x14ac:dyDescent="0.3">
      <c r="A9" s="58" t="s">
        <v>960</v>
      </c>
      <c r="B9" s="59">
        <f>VLOOKUP($A9,'Return Data'!$B$7:$R$2292,3,0)</f>
        <v>44882</v>
      </c>
      <c r="C9" s="60">
        <f>VLOOKUP($A9,'Return Data'!$B$7:$R$2292,4,0)</f>
        <v>2661.3887</v>
      </c>
      <c r="D9" s="60">
        <f>VLOOKUP($A9,'Return Data'!$B$7:$R$2292,5,0)</f>
        <v>9.5959000000000003</v>
      </c>
      <c r="E9" s="61">
        <f t="shared" si="0"/>
        <v>12</v>
      </c>
      <c r="F9" s="60">
        <f>VLOOKUP($A9,'Return Data'!$B$7:$R$2292,6,0)</f>
        <v>10.3506</v>
      </c>
      <c r="G9" s="61">
        <f t="shared" si="1"/>
        <v>7</v>
      </c>
      <c r="H9" s="60">
        <f>VLOOKUP($A9,'Return Data'!$B$7:$R$2292,7,0)</f>
        <v>8.9473000000000003</v>
      </c>
      <c r="I9" s="61">
        <f t="shared" si="2"/>
        <v>14</v>
      </c>
      <c r="J9" s="60">
        <f>VLOOKUP($A9,'Return Data'!$B$7:$R$2292,8,0)</f>
        <v>8.2691999999999997</v>
      </c>
      <c r="K9" s="61">
        <f t="shared" si="3"/>
        <v>15</v>
      </c>
      <c r="L9" s="60">
        <f>VLOOKUP($A9,'Return Data'!$B$7:$R$2292,9,0)</f>
        <v>7.3002000000000002</v>
      </c>
      <c r="M9" s="61">
        <f t="shared" si="4"/>
        <v>12</v>
      </c>
      <c r="N9" s="60">
        <f>VLOOKUP($A9,'Return Data'!$B$7:$R$2292,10,0)</f>
        <v>5.3951000000000002</v>
      </c>
      <c r="O9" s="61">
        <f t="shared" si="5"/>
        <v>5</v>
      </c>
      <c r="P9" s="60">
        <f>VLOOKUP($A9,'Return Data'!$B$7:$R$2292,11,0)</f>
        <v>5.6102999999999996</v>
      </c>
      <c r="Q9" s="61">
        <f t="shared" si="6"/>
        <v>7</v>
      </c>
      <c r="R9" s="60">
        <f>VLOOKUP($A9,'Return Data'!$B$7:$R$2292,12,0)</f>
        <v>4.4649999999999999</v>
      </c>
      <c r="S9" s="61">
        <f t="shared" si="7"/>
        <v>7</v>
      </c>
      <c r="T9" s="60">
        <f>VLOOKUP($A9,'Return Data'!$B$7:$R$2292,13,0)</f>
        <v>4.3593999999999999</v>
      </c>
      <c r="U9" s="61">
        <f t="shared" si="8"/>
        <v>4</v>
      </c>
      <c r="V9" s="60">
        <f>VLOOKUP($A9,'Return Data'!$B$7:$R$2292,17,0)</f>
        <v>4.2610999999999999</v>
      </c>
      <c r="W9" s="61">
        <f t="shared" si="9"/>
        <v>9</v>
      </c>
      <c r="X9" s="60">
        <f>VLOOKUP($A9,'Return Data'!$B$7:$R$2292,14,0)</f>
        <v>5.4320000000000004</v>
      </c>
      <c r="Y9" s="61">
        <f t="shared" si="10"/>
        <v>9</v>
      </c>
      <c r="Z9" s="60">
        <f>VLOOKUP($A9,'Return Data'!$B$7:$R$2292,16,0)</f>
        <v>7.7076000000000002</v>
      </c>
      <c r="AA9" s="62">
        <f t="shared" si="11"/>
        <v>4</v>
      </c>
    </row>
    <row r="10" spans="1:27" x14ac:dyDescent="0.3">
      <c r="A10" s="58" t="s">
        <v>1974</v>
      </c>
      <c r="B10" s="59">
        <f>VLOOKUP($A10,'Return Data'!$B$7:$R$2292,3,0)</f>
        <v>44882</v>
      </c>
      <c r="C10" s="60">
        <f>VLOOKUP($A10,'Return Data'!$B$7:$R$2292,4,0)</f>
        <v>36.056100000000001</v>
      </c>
      <c r="D10" s="60">
        <f>VLOOKUP($A10,'Return Data'!$B$7:$R$2292,5,0)</f>
        <v>18.332000000000001</v>
      </c>
      <c r="E10" s="61">
        <f t="shared" si="0"/>
        <v>2</v>
      </c>
      <c r="F10" s="60">
        <f>VLOOKUP($A10,'Return Data'!$B$7:$R$2292,6,0)</f>
        <v>13.613899999999999</v>
      </c>
      <c r="G10" s="61">
        <f t="shared" si="1"/>
        <v>2</v>
      </c>
      <c r="H10" s="60">
        <f>VLOOKUP($A10,'Return Data'!$B$7:$R$2292,7,0)</f>
        <v>10.3461</v>
      </c>
      <c r="I10" s="61">
        <f t="shared" si="2"/>
        <v>4</v>
      </c>
      <c r="J10" s="60">
        <f>VLOOKUP($A10,'Return Data'!$B$7:$R$2292,8,0)</f>
        <v>8.9169999999999998</v>
      </c>
      <c r="K10" s="61">
        <f t="shared" si="3"/>
        <v>7</v>
      </c>
      <c r="L10" s="60">
        <f>VLOOKUP($A10,'Return Data'!$B$7:$R$2292,9,0)</f>
        <v>7.3868999999999998</v>
      </c>
      <c r="M10" s="61">
        <f t="shared" si="4"/>
        <v>9</v>
      </c>
      <c r="N10" s="60">
        <f>VLOOKUP($A10,'Return Data'!$B$7:$R$2292,10,0)</f>
        <v>5.2647000000000004</v>
      </c>
      <c r="O10" s="61">
        <f t="shared" si="5"/>
        <v>8</v>
      </c>
      <c r="P10" s="60">
        <f>VLOOKUP($A10,'Return Data'!$B$7:$R$2292,11,0)</f>
        <v>5.6458000000000004</v>
      </c>
      <c r="Q10" s="61">
        <f t="shared" si="6"/>
        <v>6</v>
      </c>
      <c r="R10" s="60">
        <f>VLOOKUP($A10,'Return Data'!$B$7:$R$2292,12,0)</f>
        <v>4.0288000000000004</v>
      </c>
      <c r="S10" s="61">
        <f t="shared" si="7"/>
        <v>18</v>
      </c>
      <c r="T10" s="60">
        <f>VLOOKUP($A10,'Return Data'!$B$7:$R$2292,13,0)</f>
        <v>4.1688999999999998</v>
      </c>
      <c r="U10" s="61">
        <f t="shared" si="8"/>
        <v>13</v>
      </c>
      <c r="V10" s="60">
        <f>VLOOKUP($A10,'Return Data'!$B$7:$R$2292,17,0)</f>
        <v>4.2704000000000004</v>
      </c>
      <c r="W10" s="61">
        <f t="shared" si="9"/>
        <v>8</v>
      </c>
      <c r="X10" s="60">
        <f>VLOOKUP($A10,'Return Data'!$B$7:$R$2292,14,0)</f>
        <v>5.5871000000000004</v>
      </c>
      <c r="Y10" s="61">
        <f t="shared" si="10"/>
        <v>8</v>
      </c>
      <c r="Z10" s="60">
        <f>VLOOKUP($A10,'Return Data'!$B$7:$R$2292,16,0)</f>
        <v>7.6185999999999998</v>
      </c>
      <c r="AA10" s="62">
        <f t="shared" si="11"/>
        <v>7</v>
      </c>
    </row>
    <row r="11" spans="1:27" x14ac:dyDescent="0.3">
      <c r="A11" s="58" t="s">
        <v>964</v>
      </c>
      <c r="B11" s="59">
        <f>VLOOKUP($A11,'Return Data'!$B$7:$R$2292,3,0)</f>
        <v>44882</v>
      </c>
      <c r="C11" s="60">
        <f>VLOOKUP($A11,'Return Data'!$B$7:$R$2292,4,0)</f>
        <v>35.725700000000003</v>
      </c>
      <c r="D11" s="60">
        <f>VLOOKUP($A11,'Return Data'!$B$7:$R$2292,5,0)</f>
        <v>12.877599999999999</v>
      </c>
      <c r="E11" s="61">
        <f t="shared" si="0"/>
        <v>3</v>
      </c>
      <c r="F11" s="60">
        <f>VLOOKUP($A11,'Return Data'!$B$7:$R$2292,6,0)</f>
        <v>11.112299999999999</v>
      </c>
      <c r="G11" s="61">
        <f t="shared" si="1"/>
        <v>3</v>
      </c>
      <c r="H11" s="60">
        <f>VLOOKUP($A11,'Return Data'!$B$7:$R$2292,7,0)</f>
        <v>9.3577999999999992</v>
      </c>
      <c r="I11" s="61">
        <f t="shared" si="2"/>
        <v>11</v>
      </c>
      <c r="J11" s="60">
        <f>VLOOKUP($A11,'Return Data'!$B$7:$R$2292,8,0)</f>
        <v>8.7132000000000005</v>
      </c>
      <c r="K11" s="61">
        <f t="shared" si="3"/>
        <v>12</v>
      </c>
      <c r="L11" s="60">
        <f>VLOOKUP($A11,'Return Data'!$B$7:$R$2292,9,0)</f>
        <v>7.4189999999999996</v>
      </c>
      <c r="M11" s="61">
        <f t="shared" si="4"/>
        <v>8</v>
      </c>
      <c r="N11" s="60">
        <f>VLOOKUP($A11,'Return Data'!$B$7:$R$2292,10,0)</f>
        <v>4.7912999999999997</v>
      </c>
      <c r="O11" s="61">
        <f t="shared" si="5"/>
        <v>18</v>
      </c>
      <c r="P11" s="60">
        <f>VLOOKUP($A11,'Return Data'!$B$7:$R$2292,11,0)</f>
        <v>5.0720999999999998</v>
      </c>
      <c r="Q11" s="61">
        <f t="shared" si="6"/>
        <v>22</v>
      </c>
      <c r="R11" s="60">
        <f>VLOOKUP($A11,'Return Data'!$B$7:$R$2292,12,0)</f>
        <v>4.0052000000000003</v>
      </c>
      <c r="S11" s="61">
        <f t="shared" si="7"/>
        <v>19</v>
      </c>
      <c r="T11" s="60">
        <f>VLOOKUP($A11,'Return Data'!$B$7:$R$2292,13,0)</f>
        <v>3.9251</v>
      </c>
      <c r="U11" s="61">
        <f t="shared" si="8"/>
        <v>21</v>
      </c>
      <c r="V11" s="60">
        <f>VLOOKUP($A11,'Return Data'!$B$7:$R$2292,17,0)</f>
        <v>3.6947000000000001</v>
      </c>
      <c r="W11" s="61">
        <f t="shared" si="9"/>
        <v>22</v>
      </c>
      <c r="X11" s="60">
        <f>VLOOKUP($A11,'Return Data'!$B$7:$R$2292,14,0)</f>
        <v>4.7214</v>
      </c>
      <c r="Y11" s="61">
        <f t="shared" si="10"/>
        <v>19</v>
      </c>
      <c r="Z11" s="60">
        <f>VLOOKUP($A11,'Return Data'!$B$7:$R$2292,16,0)</f>
        <v>7.2229000000000001</v>
      </c>
      <c r="AA11" s="62">
        <f t="shared" si="11"/>
        <v>12</v>
      </c>
    </row>
    <row r="12" spans="1:27" x14ac:dyDescent="0.3">
      <c r="A12" s="58" t="s">
        <v>966</v>
      </c>
      <c r="B12" s="59">
        <f>VLOOKUP($A12,'Return Data'!$B$7:$R$2292,3,0)</f>
        <v>44882</v>
      </c>
      <c r="C12" s="60">
        <f>VLOOKUP($A12,'Return Data'!$B$7:$R$2292,4,0)</f>
        <v>16.881599999999999</v>
      </c>
      <c r="D12" s="60">
        <f>VLOOKUP($A12,'Return Data'!$B$7:$R$2292,5,0)</f>
        <v>9.5158000000000005</v>
      </c>
      <c r="E12" s="61">
        <f t="shared" si="0"/>
        <v>13</v>
      </c>
      <c r="F12" s="60">
        <f>VLOOKUP($A12,'Return Data'!$B$7:$R$2292,6,0)</f>
        <v>9.3764000000000003</v>
      </c>
      <c r="G12" s="61">
        <f t="shared" si="1"/>
        <v>15</v>
      </c>
      <c r="H12" s="60">
        <f>VLOOKUP($A12,'Return Data'!$B$7:$R$2292,7,0)</f>
        <v>9.9647000000000006</v>
      </c>
      <c r="I12" s="61">
        <f t="shared" si="2"/>
        <v>6</v>
      </c>
      <c r="J12" s="60">
        <f>VLOOKUP($A12,'Return Data'!$B$7:$R$2292,8,0)</f>
        <v>8.6773000000000007</v>
      </c>
      <c r="K12" s="61">
        <f t="shared" si="3"/>
        <v>13</v>
      </c>
      <c r="L12" s="60">
        <f>VLOOKUP($A12,'Return Data'!$B$7:$R$2292,9,0)</f>
        <v>7.0937999999999999</v>
      </c>
      <c r="M12" s="61">
        <f t="shared" si="4"/>
        <v>16</v>
      </c>
      <c r="N12" s="60">
        <f>VLOOKUP($A12,'Return Data'!$B$7:$R$2292,10,0)</f>
        <v>4.7542</v>
      </c>
      <c r="O12" s="61">
        <f t="shared" si="5"/>
        <v>19</v>
      </c>
      <c r="P12" s="60">
        <f>VLOOKUP($A12,'Return Data'!$B$7:$R$2292,11,0)</f>
        <v>5.1218000000000004</v>
      </c>
      <c r="Q12" s="61">
        <f t="shared" si="6"/>
        <v>18</v>
      </c>
      <c r="R12" s="60">
        <f>VLOOKUP($A12,'Return Data'!$B$7:$R$2292,12,0)</f>
        <v>4.1303999999999998</v>
      </c>
      <c r="S12" s="61">
        <f t="shared" si="7"/>
        <v>15</v>
      </c>
      <c r="T12" s="60">
        <f>VLOOKUP($A12,'Return Data'!$B$7:$R$2292,13,0)</f>
        <v>4.0698999999999996</v>
      </c>
      <c r="U12" s="61">
        <f t="shared" si="8"/>
        <v>16</v>
      </c>
      <c r="V12" s="60">
        <f>VLOOKUP($A12,'Return Data'!$B$7:$R$2292,17,0)</f>
        <v>3.9453999999999998</v>
      </c>
      <c r="W12" s="61">
        <f t="shared" si="9"/>
        <v>18</v>
      </c>
      <c r="X12" s="60">
        <f>VLOOKUP($A12,'Return Data'!$B$7:$R$2292,14,0)</f>
        <v>4.9960000000000004</v>
      </c>
      <c r="Y12" s="61">
        <f t="shared" si="10"/>
        <v>17</v>
      </c>
      <c r="Z12" s="60">
        <f>VLOOKUP($A12,'Return Data'!$B$7:$R$2292,16,0)</f>
        <v>7.0410000000000004</v>
      </c>
      <c r="AA12" s="62">
        <f t="shared" si="11"/>
        <v>14</v>
      </c>
    </row>
    <row r="13" spans="1:27" x14ac:dyDescent="0.3">
      <c r="A13" s="58" t="s">
        <v>1790</v>
      </c>
      <c r="B13" s="59">
        <f>VLOOKUP($A13,'Return Data'!$B$7:$R$2292,3,0)</f>
        <v>0</v>
      </c>
      <c r="C13" s="60">
        <f>VLOOKUP($A13,'Return Data'!$B$7:$R$2292,4,0)</f>
        <v>0</v>
      </c>
      <c r="D13" s="60">
        <f>VLOOKUP($A13,'Return Data'!$B$7:$R$2292,5,0)</f>
        <v>0</v>
      </c>
      <c r="E13" s="61">
        <f t="shared" si="0"/>
        <v>22</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44882</v>
      </c>
      <c r="C14" s="60">
        <f>VLOOKUP($A14,'Return Data'!$B$7:$R$2292,4,0)</f>
        <v>51.208399999999997</v>
      </c>
      <c r="D14" s="60">
        <f>VLOOKUP($A14,'Return Data'!$B$7:$R$2292,5,0)</f>
        <v>12.7631</v>
      </c>
      <c r="E14" s="61">
        <f t="shared" si="0"/>
        <v>4</v>
      </c>
      <c r="F14" s="60">
        <f>VLOOKUP($A14,'Return Data'!$B$7:$R$2292,6,0)</f>
        <v>10.2964</v>
      </c>
      <c r="G14" s="61">
        <f t="shared" si="1"/>
        <v>8</v>
      </c>
      <c r="H14" s="60">
        <f>VLOOKUP($A14,'Return Data'!$B$7:$R$2292,7,0)</f>
        <v>8.7409999999999997</v>
      </c>
      <c r="I14" s="61">
        <f t="shared" si="2"/>
        <v>17</v>
      </c>
      <c r="J14" s="60">
        <f>VLOOKUP($A14,'Return Data'!$B$7:$R$2292,8,0)</f>
        <v>8.8275000000000006</v>
      </c>
      <c r="K14" s="61">
        <f t="shared" si="3"/>
        <v>9</v>
      </c>
      <c r="L14" s="60">
        <f>VLOOKUP($A14,'Return Data'!$B$7:$R$2292,9,0)</f>
        <v>7.2270000000000003</v>
      </c>
      <c r="M14" s="61">
        <f t="shared" si="4"/>
        <v>14</v>
      </c>
      <c r="N14" s="60">
        <f>VLOOKUP($A14,'Return Data'!$B$7:$R$2292,10,0)</f>
        <v>5.9329000000000001</v>
      </c>
      <c r="O14" s="61">
        <f t="shared" si="5"/>
        <v>3</v>
      </c>
      <c r="P14" s="60">
        <f>VLOOKUP($A14,'Return Data'!$B$7:$R$2292,11,0)</f>
        <v>5.6839000000000004</v>
      </c>
      <c r="Q14" s="61">
        <f t="shared" si="6"/>
        <v>5</v>
      </c>
      <c r="R14" s="60">
        <f>VLOOKUP($A14,'Return Data'!$B$7:$R$2292,12,0)</f>
        <v>4.5682999999999998</v>
      </c>
      <c r="S14" s="61">
        <f t="shared" si="7"/>
        <v>4</v>
      </c>
      <c r="T14" s="60">
        <f>VLOOKUP($A14,'Return Data'!$B$7:$R$2292,13,0)</f>
        <v>4.3327999999999998</v>
      </c>
      <c r="U14" s="61">
        <f t="shared" si="8"/>
        <v>5</v>
      </c>
      <c r="V14" s="60">
        <f>VLOOKUP($A14,'Return Data'!$B$7:$R$2292,17,0)</f>
        <v>4.5971000000000002</v>
      </c>
      <c r="W14" s="61">
        <f t="shared" si="9"/>
        <v>4</v>
      </c>
      <c r="X14" s="60">
        <f>VLOOKUP($A14,'Return Data'!$B$7:$R$2292,14,0)</f>
        <v>5.9165999999999999</v>
      </c>
      <c r="Y14" s="61">
        <f t="shared" si="10"/>
        <v>4</v>
      </c>
      <c r="Z14" s="60">
        <f>VLOOKUP($A14,'Return Data'!$B$7:$R$2292,16,0)</f>
        <v>7.6773999999999996</v>
      </c>
      <c r="AA14" s="62">
        <f t="shared" si="11"/>
        <v>5</v>
      </c>
    </row>
    <row r="15" spans="1:27" x14ac:dyDescent="0.3">
      <c r="A15" s="58" t="s">
        <v>975</v>
      </c>
      <c r="B15" s="59">
        <f>VLOOKUP($A15,'Return Data'!$B$7:$R$2292,3,0)</f>
        <v>44882</v>
      </c>
      <c r="C15" s="60">
        <f>VLOOKUP($A15,'Return Data'!$B$7:$R$2292,4,0)</f>
        <v>18.371400000000001</v>
      </c>
      <c r="D15" s="60">
        <f>VLOOKUP($A15,'Return Data'!$B$7:$R$2292,5,0)</f>
        <v>7.9489000000000001</v>
      </c>
      <c r="E15" s="61">
        <f t="shared" si="0"/>
        <v>17</v>
      </c>
      <c r="F15" s="60">
        <f>VLOOKUP($A15,'Return Data'!$B$7:$R$2292,6,0)</f>
        <v>8.4829000000000008</v>
      </c>
      <c r="G15" s="61">
        <f t="shared" si="1"/>
        <v>18</v>
      </c>
      <c r="H15" s="60">
        <f>VLOOKUP($A15,'Return Data'!$B$7:$R$2292,7,0)</f>
        <v>7.9307999999999996</v>
      </c>
      <c r="I15" s="61">
        <f t="shared" si="2"/>
        <v>19</v>
      </c>
      <c r="J15" s="60">
        <f>VLOOKUP($A15,'Return Data'!$B$7:$R$2292,8,0)</f>
        <v>7.5145999999999997</v>
      </c>
      <c r="K15" s="61">
        <f t="shared" si="3"/>
        <v>19</v>
      </c>
      <c r="L15" s="60">
        <f>VLOOKUP($A15,'Return Data'!$B$7:$R$2292,9,0)</f>
        <v>6.8718000000000004</v>
      </c>
      <c r="M15" s="61">
        <f t="shared" si="4"/>
        <v>19</v>
      </c>
      <c r="N15" s="60">
        <f>VLOOKUP($A15,'Return Data'!$B$7:$R$2292,10,0)</f>
        <v>5.1185</v>
      </c>
      <c r="O15" s="61">
        <f t="shared" si="5"/>
        <v>12</v>
      </c>
      <c r="P15" s="60">
        <f>VLOOKUP($A15,'Return Data'!$B$7:$R$2292,11,0)</f>
        <v>5.3651999999999997</v>
      </c>
      <c r="Q15" s="61">
        <f t="shared" si="6"/>
        <v>12</v>
      </c>
      <c r="R15" s="60">
        <f>VLOOKUP($A15,'Return Data'!$B$7:$R$2292,12,0)</f>
        <v>3.8753000000000002</v>
      </c>
      <c r="S15" s="61">
        <f t="shared" si="7"/>
        <v>22</v>
      </c>
      <c r="T15" s="60">
        <f>VLOOKUP($A15,'Return Data'!$B$7:$R$2292,13,0)</f>
        <v>3.9493999999999998</v>
      </c>
      <c r="U15" s="61">
        <f t="shared" si="8"/>
        <v>19</v>
      </c>
      <c r="V15" s="60">
        <f>VLOOKUP($A15,'Return Data'!$B$7:$R$2292,17,0)</f>
        <v>3.9775999999999998</v>
      </c>
      <c r="W15" s="61">
        <f t="shared" si="9"/>
        <v>17</v>
      </c>
      <c r="X15" s="60">
        <f>VLOOKUP($A15,'Return Data'!$B$7:$R$2292,14,0)</f>
        <v>4.0696000000000003</v>
      </c>
      <c r="Y15" s="61">
        <f t="shared" si="10"/>
        <v>21</v>
      </c>
      <c r="Z15" s="60">
        <f>VLOOKUP($A15,'Return Data'!$B$7:$R$2292,16,0)</f>
        <v>6.0914000000000001</v>
      </c>
      <c r="AA15" s="62">
        <f t="shared" si="11"/>
        <v>20</v>
      </c>
    </row>
    <row r="16" spans="1:27" x14ac:dyDescent="0.3">
      <c r="A16" s="58" t="s">
        <v>977</v>
      </c>
      <c r="B16" s="59">
        <f>VLOOKUP($A16,'Return Data'!$B$7:$R$2292,3,0)</f>
        <v>44882</v>
      </c>
      <c r="C16" s="60">
        <f>VLOOKUP($A16,'Return Data'!$B$7:$R$2292,4,0)</f>
        <v>451.50700000000001</v>
      </c>
      <c r="D16" s="60">
        <f>VLOOKUP($A16,'Return Data'!$B$7:$R$2292,5,0)</f>
        <v>25.782</v>
      </c>
      <c r="E16" s="61">
        <f t="shared" si="0"/>
        <v>1</v>
      </c>
      <c r="F16" s="60">
        <f>VLOOKUP($A16,'Return Data'!$B$7:$R$2292,6,0)</f>
        <v>18.364999999999998</v>
      </c>
      <c r="G16" s="61">
        <f t="shared" si="1"/>
        <v>1</v>
      </c>
      <c r="H16" s="60">
        <f>VLOOKUP($A16,'Return Data'!$B$7:$R$2292,7,0)</f>
        <v>13.167400000000001</v>
      </c>
      <c r="I16" s="61">
        <f t="shared" si="2"/>
        <v>1</v>
      </c>
      <c r="J16" s="60">
        <f>VLOOKUP($A16,'Return Data'!$B$7:$R$2292,8,0)</f>
        <v>11.4223</v>
      </c>
      <c r="K16" s="61">
        <f t="shared" si="3"/>
        <v>1</v>
      </c>
      <c r="L16" s="60">
        <f>VLOOKUP($A16,'Return Data'!$B$7:$R$2292,9,0)</f>
        <v>7.8658000000000001</v>
      </c>
      <c r="M16" s="61">
        <f t="shared" si="4"/>
        <v>2</v>
      </c>
      <c r="N16" s="60">
        <f>VLOOKUP($A16,'Return Data'!$B$7:$R$2292,10,0)</f>
        <v>8.1865000000000006</v>
      </c>
      <c r="O16" s="61">
        <f t="shared" si="5"/>
        <v>1</v>
      </c>
      <c r="P16" s="60">
        <f>VLOOKUP($A16,'Return Data'!$B$7:$R$2292,11,0)</f>
        <v>6.0835999999999997</v>
      </c>
      <c r="Q16" s="61">
        <f t="shared" si="6"/>
        <v>1</v>
      </c>
      <c r="R16" s="60">
        <f>VLOOKUP($A16,'Return Data'!$B$7:$R$2292,12,0)</f>
        <v>5.0541999999999998</v>
      </c>
      <c r="S16" s="61">
        <f t="shared" si="7"/>
        <v>1</v>
      </c>
      <c r="T16" s="60">
        <f>VLOOKUP($A16,'Return Data'!$B$7:$R$2292,13,0)</f>
        <v>4.0744999999999996</v>
      </c>
      <c r="U16" s="61">
        <f t="shared" si="8"/>
        <v>15</v>
      </c>
      <c r="V16" s="60">
        <f>VLOOKUP($A16,'Return Data'!$B$7:$R$2292,17,0)</f>
        <v>4.4720000000000004</v>
      </c>
      <c r="W16" s="61">
        <f t="shared" si="9"/>
        <v>5</v>
      </c>
      <c r="X16" s="60">
        <f>VLOOKUP($A16,'Return Data'!$B$7:$R$2292,14,0)</f>
        <v>5.7579000000000002</v>
      </c>
      <c r="Y16" s="61">
        <f t="shared" si="10"/>
        <v>7</v>
      </c>
      <c r="Z16" s="60">
        <f>VLOOKUP($A16,'Return Data'!$B$7:$R$2292,16,0)</f>
        <v>7.8231999999999999</v>
      </c>
      <c r="AA16" s="62">
        <f t="shared" si="11"/>
        <v>3</v>
      </c>
    </row>
    <row r="17" spans="1:27" x14ac:dyDescent="0.3">
      <c r="A17" s="58" t="s">
        <v>978</v>
      </c>
      <c r="B17" s="59">
        <f>VLOOKUP($A17,'Return Data'!$B$7:$R$2292,3,0)</f>
        <v>44882</v>
      </c>
      <c r="C17" s="60">
        <f>VLOOKUP($A17,'Return Data'!$B$7:$R$2292,4,0)</f>
        <v>32.642899999999997</v>
      </c>
      <c r="D17" s="60">
        <f>VLOOKUP($A17,'Return Data'!$B$7:$R$2292,5,0)</f>
        <v>10.849399999999999</v>
      </c>
      <c r="E17" s="61">
        <f t="shared" si="0"/>
        <v>8</v>
      </c>
      <c r="F17" s="60">
        <f>VLOOKUP($A17,'Return Data'!$B$7:$R$2292,6,0)</f>
        <v>10.1091</v>
      </c>
      <c r="G17" s="61">
        <f t="shared" si="1"/>
        <v>9</v>
      </c>
      <c r="H17" s="60">
        <f>VLOOKUP($A17,'Return Data'!$B$7:$R$2292,7,0)</f>
        <v>12.377000000000001</v>
      </c>
      <c r="I17" s="61">
        <f t="shared" si="2"/>
        <v>2</v>
      </c>
      <c r="J17" s="60">
        <f>VLOOKUP($A17,'Return Data'!$B$7:$R$2292,8,0)</f>
        <v>10.802899999999999</v>
      </c>
      <c r="K17" s="61">
        <f t="shared" si="3"/>
        <v>3</v>
      </c>
      <c r="L17" s="60">
        <f>VLOOKUP($A17,'Return Data'!$B$7:$R$2292,9,0)</f>
        <v>7.7443</v>
      </c>
      <c r="M17" s="61">
        <f t="shared" si="4"/>
        <v>4</v>
      </c>
      <c r="N17" s="60">
        <f>VLOOKUP($A17,'Return Data'!$B$7:$R$2292,10,0)</f>
        <v>4.6566999999999998</v>
      </c>
      <c r="O17" s="61">
        <f t="shared" si="5"/>
        <v>22</v>
      </c>
      <c r="P17" s="60">
        <f>VLOOKUP($A17,'Return Data'!$B$7:$R$2292,11,0)</f>
        <v>5.3201999999999998</v>
      </c>
      <c r="Q17" s="61">
        <f t="shared" si="6"/>
        <v>14</v>
      </c>
      <c r="R17" s="60">
        <f>VLOOKUP($A17,'Return Data'!$B$7:$R$2292,12,0)</f>
        <v>3.8961000000000001</v>
      </c>
      <c r="S17" s="61">
        <f t="shared" si="7"/>
        <v>21</v>
      </c>
      <c r="T17" s="60">
        <f>VLOOKUP($A17,'Return Data'!$B$7:$R$2292,13,0)</f>
        <v>3.8986999999999998</v>
      </c>
      <c r="U17" s="61">
        <f t="shared" si="8"/>
        <v>22</v>
      </c>
      <c r="V17" s="60">
        <f>VLOOKUP($A17,'Return Data'!$B$7:$R$2292,17,0)</f>
        <v>3.8408000000000002</v>
      </c>
      <c r="W17" s="61">
        <f t="shared" si="9"/>
        <v>20</v>
      </c>
      <c r="X17" s="60">
        <f>VLOOKUP($A17,'Return Data'!$B$7:$R$2292,14,0)</f>
        <v>4.9869000000000003</v>
      </c>
      <c r="Y17" s="61">
        <f t="shared" si="10"/>
        <v>18</v>
      </c>
      <c r="Z17" s="60">
        <f>VLOOKUP($A17,'Return Data'!$B$7:$R$2292,16,0)</f>
        <v>7.5087000000000002</v>
      </c>
      <c r="AA17" s="62">
        <f t="shared" si="11"/>
        <v>10</v>
      </c>
    </row>
    <row r="18" spans="1:27" x14ac:dyDescent="0.3">
      <c r="A18" s="58" t="s">
        <v>981</v>
      </c>
      <c r="B18" s="59">
        <f>VLOOKUP($A18,'Return Data'!$B$7:$R$2292,3,0)</f>
        <v>44882</v>
      </c>
      <c r="C18" s="60">
        <f>VLOOKUP($A18,'Return Data'!$B$7:$R$2292,4,0)</f>
        <v>3252.0118000000002</v>
      </c>
      <c r="D18" s="60">
        <f>VLOOKUP($A18,'Return Data'!$B$7:$R$2292,5,0)</f>
        <v>9.7189999999999994</v>
      </c>
      <c r="E18" s="61">
        <f t="shared" si="0"/>
        <v>11</v>
      </c>
      <c r="F18" s="60">
        <f>VLOOKUP($A18,'Return Data'!$B$7:$R$2292,6,0)</f>
        <v>9.7920999999999996</v>
      </c>
      <c r="G18" s="61">
        <f t="shared" si="1"/>
        <v>12</v>
      </c>
      <c r="H18" s="60">
        <f>VLOOKUP($A18,'Return Data'!$B$7:$R$2292,7,0)</f>
        <v>9.3430999999999997</v>
      </c>
      <c r="I18" s="61">
        <f t="shared" si="2"/>
        <v>12</v>
      </c>
      <c r="J18" s="60">
        <f>VLOOKUP($A18,'Return Data'!$B$7:$R$2292,8,0)</f>
        <v>8.798</v>
      </c>
      <c r="K18" s="61">
        <f t="shared" si="3"/>
        <v>10</v>
      </c>
      <c r="L18" s="60">
        <f>VLOOKUP($A18,'Return Data'!$B$7:$R$2292,9,0)</f>
        <v>7.2630999999999997</v>
      </c>
      <c r="M18" s="61">
        <f t="shared" si="4"/>
        <v>13</v>
      </c>
      <c r="N18" s="60">
        <f>VLOOKUP($A18,'Return Data'!$B$7:$R$2292,10,0)</f>
        <v>4.7081999999999997</v>
      </c>
      <c r="O18" s="61">
        <f t="shared" si="5"/>
        <v>20</v>
      </c>
      <c r="P18" s="60">
        <f>VLOOKUP($A18,'Return Data'!$B$7:$R$2292,11,0)</f>
        <v>5.1157000000000004</v>
      </c>
      <c r="Q18" s="61">
        <f t="shared" si="6"/>
        <v>19</v>
      </c>
      <c r="R18" s="60">
        <f>VLOOKUP($A18,'Return Data'!$B$7:$R$2292,12,0)</f>
        <v>3.9719000000000002</v>
      </c>
      <c r="S18" s="61">
        <f t="shared" si="7"/>
        <v>20</v>
      </c>
      <c r="T18" s="60">
        <f>VLOOKUP($A18,'Return Data'!$B$7:$R$2292,13,0)</f>
        <v>3.9470999999999998</v>
      </c>
      <c r="U18" s="61">
        <f t="shared" si="8"/>
        <v>20</v>
      </c>
      <c r="V18" s="60">
        <f>VLOOKUP($A18,'Return Data'!$B$7:$R$2292,17,0)</f>
        <v>3.9016000000000002</v>
      </c>
      <c r="W18" s="61">
        <f t="shared" si="9"/>
        <v>19</v>
      </c>
      <c r="X18" s="60">
        <f>VLOOKUP($A18,'Return Data'!$B$7:$R$2292,14,0)</f>
        <v>5.1292</v>
      </c>
      <c r="Y18" s="61">
        <f t="shared" si="10"/>
        <v>15</v>
      </c>
      <c r="Z18" s="60">
        <f>VLOOKUP($A18,'Return Data'!$B$7:$R$2292,16,0)</f>
        <v>7.5148000000000001</v>
      </c>
      <c r="AA18" s="62">
        <f t="shared" si="11"/>
        <v>9</v>
      </c>
    </row>
    <row r="19" spans="1:27" x14ac:dyDescent="0.3">
      <c r="A19" s="58" t="s">
        <v>983</v>
      </c>
      <c r="B19" s="59">
        <f>VLOOKUP($A19,'Return Data'!$B$7:$R$2292,3,0)</f>
        <v>44882</v>
      </c>
      <c r="C19" s="60">
        <f>VLOOKUP($A19,'Return Data'!$B$7:$R$2292,4,0)</f>
        <v>31.430700000000002</v>
      </c>
      <c r="D19" s="60">
        <f>VLOOKUP($A19,'Return Data'!$B$7:$R$2292,5,0)</f>
        <v>7.6661000000000001</v>
      </c>
      <c r="E19" s="61">
        <f t="shared" si="0"/>
        <v>18</v>
      </c>
      <c r="F19" s="60">
        <f>VLOOKUP($A19,'Return Data'!$B$7:$R$2292,6,0)</f>
        <v>9.1811000000000007</v>
      </c>
      <c r="G19" s="61">
        <f t="shared" si="1"/>
        <v>16</v>
      </c>
      <c r="H19" s="60">
        <f>VLOOKUP($A19,'Return Data'!$B$7:$R$2292,7,0)</f>
        <v>8.8907000000000007</v>
      </c>
      <c r="I19" s="61">
        <f t="shared" si="2"/>
        <v>15</v>
      </c>
      <c r="J19" s="60">
        <f>VLOOKUP($A19,'Return Data'!$B$7:$R$2292,8,0)</f>
        <v>7.9374000000000002</v>
      </c>
      <c r="K19" s="61">
        <f t="shared" si="3"/>
        <v>17</v>
      </c>
      <c r="L19" s="60">
        <f>VLOOKUP($A19,'Return Data'!$B$7:$R$2292,9,0)</f>
        <v>6.8879000000000001</v>
      </c>
      <c r="M19" s="61">
        <f t="shared" si="4"/>
        <v>18</v>
      </c>
      <c r="N19" s="60">
        <f>VLOOKUP($A19,'Return Data'!$B$7:$R$2292,10,0)</f>
        <v>4.8398000000000003</v>
      </c>
      <c r="O19" s="61">
        <f t="shared" si="5"/>
        <v>17</v>
      </c>
      <c r="P19" s="60">
        <f>VLOOKUP($A19,'Return Data'!$B$7:$R$2292,11,0)</f>
        <v>5.2074999999999996</v>
      </c>
      <c r="Q19" s="61">
        <f t="shared" si="6"/>
        <v>17</v>
      </c>
      <c r="R19" s="60">
        <f>VLOOKUP($A19,'Return Data'!$B$7:$R$2292,12,0)</f>
        <v>4.2843</v>
      </c>
      <c r="S19" s="61">
        <f t="shared" si="7"/>
        <v>12</v>
      </c>
      <c r="T19" s="60">
        <f>VLOOKUP($A19,'Return Data'!$B$7:$R$2292,13,0)</f>
        <v>4.2290999999999999</v>
      </c>
      <c r="U19" s="61">
        <f t="shared" si="8"/>
        <v>8</v>
      </c>
      <c r="V19" s="60">
        <f>VLOOKUP($A19,'Return Data'!$B$7:$R$2292,17,0)</f>
        <v>3.8298000000000001</v>
      </c>
      <c r="W19" s="61">
        <f t="shared" si="9"/>
        <v>21</v>
      </c>
      <c r="X19" s="60">
        <f>VLOOKUP($A19,'Return Data'!$B$7:$R$2292,14,0)</f>
        <v>11.0654</v>
      </c>
      <c r="Y19" s="61">
        <f t="shared" si="10"/>
        <v>1</v>
      </c>
      <c r="Z19" s="60">
        <f>VLOOKUP($A19,'Return Data'!$B$7:$R$2292,16,0)</f>
        <v>6.8808999999999996</v>
      </c>
      <c r="AA19" s="62">
        <f t="shared" si="11"/>
        <v>17</v>
      </c>
    </row>
    <row r="20" spans="1:27" x14ac:dyDescent="0.3">
      <c r="A20" s="58" t="s">
        <v>985</v>
      </c>
      <c r="B20" s="59">
        <f>VLOOKUP($A20,'Return Data'!$B$7:$R$2292,3,0)</f>
        <v>44882</v>
      </c>
      <c r="C20" s="60">
        <f>VLOOKUP($A20,'Return Data'!$B$7:$R$2292,4,0)</f>
        <v>2983.3755000000001</v>
      </c>
      <c r="D20" s="60">
        <f>VLOOKUP($A20,'Return Data'!$B$7:$R$2292,5,0)</f>
        <v>12.451599999999999</v>
      </c>
      <c r="E20" s="61">
        <f t="shared" si="0"/>
        <v>5</v>
      </c>
      <c r="F20" s="60">
        <f>VLOOKUP($A20,'Return Data'!$B$7:$R$2292,6,0)</f>
        <v>10.882899999999999</v>
      </c>
      <c r="G20" s="61">
        <f t="shared" si="1"/>
        <v>4</v>
      </c>
      <c r="H20" s="60">
        <f>VLOOKUP($A20,'Return Data'!$B$7:$R$2292,7,0)</f>
        <v>11.0905</v>
      </c>
      <c r="I20" s="61">
        <f t="shared" si="2"/>
        <v>3</v>
      </c>
      <c r="J20" s="60">
        <f>VLOOKUP($A20,'Return Data'!$B$7:$R$2292,8,0)</f>
        <v>11.0505</v>
      </c>
      <c r="K20" s="61">
        <f t="shared" si="3"/>
        <v>2</v>
      </c>
      <c r="L20" s="60">
        <f>VLOOKUP($A20,'Return Data'!$B$7:$R$2292,9,0)</f>
        <v>7.9960000000000004</v>
      </c>
      <c r="M20" s="61">
        <f t="shared" si="4"/>
        <v>1</v>
      </c>
      <c r="N20" s="60">
        <f>VLOOKUP($A20,'Return Data'!$B$7:$R$2292,10,0)</f>
        <v>6.0909000000000004</v>
      </c>
      <c r="O20" s="61">
        <f t="shared" si="5"/>
        <v>2</v>
      </c>
      <c r="P20" s="60">
        <f>VLOOKUP($A20,'Return Data'!$B$7:$R$2292,11,0)</f>
        <v>5.9968000000000004</v>
      </c>
      <c r="Q20" s="61">
        <f t="shared" si="6"/>
        <v>2</v>
      </c>
      <c r="R20" s="60">
        <f>VLOOKUP($A20,'Return Data'!$B$7:$R$2292,12,0)</f>
        <v>4.5170000000000003</v>
      </c>
      <c r="S20" s="61">
        <f t="shared" si="7"/>
        <v>5</v>
      </c>
      <c r="T20" s="60">
        <f>VLOOKUP($A20,'Return Data'!$B$7:$R$2292,13,0)</f>
        <v>4.3017000000000003</v>
      </c>
      <c r="U20" s="61">
        <f t="shared" si="8"/>
        <v>6</v>
      </c>
      <c r="V20" s="60">
        <f>VLOOKUP($A20,'Return Data'!$B$7:$R$2292,17,0)</f>
        <v>4.3887999999999998</v>
      </c>
      <c r="W20" s="61">
        <f t="shared" si="9"/>
        <v>6</v>
      </c>
      <c r="X20" s="60">
        <f>VLOOKUP($A20,'Return Data'!$B$7:$R$2292,14,0)</f>
        <v>5.8986000000000001</v>
      </c>
      <c r="Y20" s="61">
        <f t="shared" si="10"/>
        <v>5</v>
      </c>
      <c r="Z20" s="60">
        <f>VLOOKUP($A20,'Return Data'!$B$7:$R$2292,16,0)</f>
        <v>7.9946999999999999</v>
      </c>
      <c r="AA20" s="62">
        <f t="shared" si="11"/>
        <v>2</v>
      </c>
    </row>
    <row r="21" spans="1:27" x14ac:dyDescent="0.3">
      <c r="A21" s="58" t="s">
        <v>986</v>
      </c>
      <c r="B21" s="59">
        <f>VLOOKUP($A21,'Return Data'!$B$7:$R$2292,3,0)</f>
        <v>44882</v>
      </c>
      <c r="C21" s="60">
        <f>VLOOKUP($A21,'Return Data'!$B$7:$R$2292,4,0)</f>
        <v>24.499300000000002</v>
      </c>
      <c r="D21" s="60">
        <f>VLOOKUP($A21,'Return Data'!$B$7:$R$2292,5,0)</f>
        <v>12.0717</v>
      </c>
      <c r="E21" s="61">
        <f t="shared" si="0"/>
        <v>6</v>
      </c>
      <c r="F21" s="60">
        <f>VLOOKUP($A21,'Return Data'!$B$7:$R$2292,6,0)</f>
        <v>10.039899999999999</v>
      </c>
      <c r="G21" s="61">
        <f t="shared" si="1"/>
        <v>10</v>
      </c>
      <c r="H21" s="60">
        <f>VLOOKUP($A21,'Return Data'!$B$7:$R$2292,7,0)</f>
        <v>10.086499999999999</v>
      </c>
      <c r="I21" s="61">
        <f t="shared" si="2"/>
        <v>5</v>
      </c>
      <c r="J21" s="60">
        <f>VLOOKUP($A21,'Return Data'!$B$7:$R$2292,8,0)</f>
        <v>9.6556999999999995</v>
      </c>
      <c r="K21" s="61">
        <f t="shared" si="3"/>
        <v>4</v>
      </c>
      <c r="L21" s="60">
        <f>VLOOKUP($A21,'Return Data'!$B$7:$R$2292,9,0)</f>
        <v>7.3068</v>
      </c>
      <c r="M21" s="61">
        <f t="shared" si="4"/>
        <v>11</v>
      </c>
      <c r="N21" s="60">
        <f>VLOOKUP($A21,'Return Data'!$B$7:$R$2292,10,0)</f>
        <v>5.1177000000000001</v>
      </c>
      <c r="O21" s="61">
        <f t="shared" si="5"/>
        <v>13</v>
      </c>
      <c r="P21" s="60">
        <f>VLOOKUP($A21,'Return Data'!$B$7:$R$2292,11,0)</f>
        <v>5.3825000000000003</v>
      </c>
      <c r="Q21" s="61">
        <f t="shared" si="6"/>
        <v>11</v>
      </c>
      <c r="R21" s="60">
        <f>VLOOKUP($A21,'Return Data'!$B$7:$R$2292,12,0)</f>
        <v>4.2866999999999997</v>
      </c>
      <c r="S21" s="61">
        <f t="shared" si="7"/>
        <v>11</v>
      </c>
      <c r="T21" s="60">
        <f>VLOOKUP($A21,'Return Data'!$B$7:$R$2292,13,0)</f>
        <v>4.2203999999999997</v>
      </c>
      <c r="U21" s="61">
        <f t="shared" si="8"/>
        <v>9</v>
      </c>
      <c r="V21" s="60">
        <f>VLOOKUP($A21,'Return Data'!$B$7:$R$2292,17,0)</f>
        <v>4.2220000000000004</v>
      </c>
      <c r="W21" s="61">
        <f t="shared" si="9"/>
        <v>11</v>
      </c>
      <c r="X21" s="60">
        <f>VLOOKUP($A21,'Return Data'!$B$7:$R$2292,14,0)</f>
        <v>5.4013999999999998</v>
      </c>
      <c r="Y21" s="61">
        <f t="shared" si="10"/>
        <v>10</v>
      </c>
      <c r="Z21" s="60">
        <f>VLOOKUP($A21,'Return Data'!$B$7:$R$2292,16,0)</f>
        <v>7.5191999999999997</v>
      </c>
      <c r="AA21" s="62">
        <f t="shared" si="11"/>
        <v>8</v>
      </c>
    </row>
    <row r="22" spans="1:27" x14ac:dyDescent="0.3">
      <c r="A22" s="58" t="s">
        <v>989</v>
      </c>
      <c r="B22" s="59">
        <f>VLOOKUP($A22,'Return Data'!$B$7:$R$2292,3,0)</f>
        <v>44882</v>
      </c>
      <c r="C22" s="60">
        <f>VLOOKUP($A22,'Return Data'!$B$7:$R$2292,4,0)</f>
        <v>35.331800000000001</v>
      </c>
      <c r="D22" s="60">
        <f>VLOOKUP($A22,'Return Data'!$B$7:$R$2292,5,0)</f>
        <v>8.6798000000000002</v>
      </c>
      <c r="E22" s="61">
        <f t="shared" si="0"/>
        <v>16</v>
      </c>
      <c r="F22" s="60">
        <f>VLOOKUP($A22,'Return Data'!$B$7:$R$2292,6,0)</f>
        <v>8.5805000000000007</v>
      </c>
      <c r="G22" s="61">
        <f t="shared" si="1"/>
        <v>17</v>
      </c>
      <c r="H22" s="60">
        <f>VLOOKUP($A22,'Return Data'!$B$7:$R$2292,7,0)</f>
        <v>8.2479999999999993</v>
      </c>
      <c r="I22" s="61">
        <f t="shared" si="2"/>
        <v>18</v>
      </c>
      <c r="J22" s="60">
        <f>VLOOKUP($A22,'Return Data'!$B$7:$R$2292,8,0)</f>
        <v>7.9344000000000001</v>
      </c>
      <c r="K22" s="61">
        <f t="shared" si="3"/>
        <v>18</v>
      </c>
      <c r="L22" s="60">
        <f>VLOOKUP($A22,'Return Data'!$B$7:$R$2292,9,0)</f>
        <v>7.1749000000000001</v>
      </c>
      <c r="M22" s="61">
        <f t="shared" si="4"/>
        <v>15</v>
      </c>
      <c r="N22" s="60">
        <f>VLOOKUP($A22,'Return Data'!$B$7:$R$2292,10,0)</f>
        <v>4.9743000000000004</v>
      </c>
      <c r="O22" s="61">
        <f t="shared" si="5"/>
        <v>15</v>
      </c>
      <c r="P22" s="60">
        <f>VLOOKUP($A22,'Return Data'!$B$7:$R$2292,11,0)</f>
        <v>5.1082999999999998</v>
      </c>
      <c r="Q22" s="61">
        <f t="shared" si="6"/>
        <v>20</v>
      </c>
      <c r="R22" s="60">
        <f>VLOOKUP($A22,'Return Data'!$B$7:$R$2292,12,0)</f>
        <v>4.0906000000000002</v>
      </c>
      <c r="S22" s="61">
        <f t="shared" si="7"/>
        <v>16</v>
      </c>
      <c r="T22" s="60">
        <f>VLOOKUP($A22,'Return Data'!$B$7:$R$2292,13,0)</f>
        <v>4.0624000000000002</v>
      </c>
      <c r="U22" s="61">
        <f t="shared" si="8"/>
        <v>18</v>
      </c>
      <c r="V22" s="60">
        <f>VLOOKUP($A22,'Return Data'!$B$7:$R$2292,17,0)</f>
        <v>4.2342000000000004</v>
      </c>
      <c r="W22" s="61">
        <f t="shared" si="9"/>
        <v>10</v>
      </c>
      <c r="X22" s="60">
        <f>VLOOKUP($A22,'Return Data'!$B$7:$R$2292,14,0)</f>
        <v>5.3772000000000002</v>
      </c>
      <c r="Y22" s="61">
        <f t="shared" si="10"/>
        <v>11</v>
      </c>
      <c r="Z22" s="60">
        <f>VLOOKUP($A22,'Return Data'!$B$7:$R$2292,16,0)</f>
        <v>7.1321000000000003</v>
      </c>
      <c r="AA22" s="62">
        <f t="shared" si="11"/>
        <v>13</v>
      </c>
    </row>
    <row r="23" spans="1:27" x14ac:dyDescent="0.3">
      <c r="A23" s="58" t="s">
        <v>990</v>
      </c>
      <c r="B23" s="59">
        <f>VLOOKUP($A23,'Return Data'!$B$7:$R$2292,3,0)</f>
        <v>44882</v>
      </c>
      <c r="C23" s="60">
        <f>VLOOKUP($A23,'Return Data'!$B$7:$R$2292,4,0)</f>
        <v>1437.2082</v>
      </c>
      <c r="D23" s="60">
        <f>VLOOKUP($A23,'Return Data'!$B$7:$R$2292,5,0)</f>
        <v>10.7967</v>
      </c>
      <c r="E23" s="61">
        <f t="shared" si="0"/>
        <v>9</v>
      </c>
      <c r="F23" s="60">
        <f>VLOOKUP($A23,'Return Data'!$B$7:$R$2292,6,0)</f>
        <v>9.3827999999999996</v>
      </c>
      <c r="G23" s="61">
        <f t="shared" si="1"/>
        <v>14</v>
      </c>
      <c r="H23" s="60">
        <f>VLOOKUP($A23,'Return Data'!$B$7:$R$2292,7,0)</f>
        <v>9.0350000000000001</v>
      </c>
      <c r="I23" s="61">
        <f t="shared" si="2"/>
        <v>13</v>
      </c>
      <c r="J23" s="60">
        <f>VLOOKUP($A23,'Return Data'!$B$7:$R$2292,8,0)</f>
        <v>8.5038999999999998</v>
      </c>
      <c r="K23" s="61">
        <f t="shared" si="3"/>
        <v>14</v>
      </c>
      <c r="L23" s="60">
        <f>VLOOKUP($A23,'Return Data'!$B$7:$R$2292,9,0)</f>
        <v>7.4611999999999998</v>
      </c>
      <c r="M23" s="61">
        <f t="shared" si="4"/>
        <v>7</v>
      </c>
      <c r="N23" s="60">
        <f>VLOOKUP($A23,'Return Data'!$B$7:$R$2292,10,0)</f>
        <v>5.1931000000000003</v>
      </c>
      <c r="O23" s="61">
        <f t="shared" si="5"/>
        <v>10</v>
      </c>
      <c r="P23" s="60">
        <f>VLOOKUP($A23,'Return Data'!$B$7:$R$2292,11,0)</f>
        <v>5.4798</v>
      </c>
      <c r="Q23" s="61">
        <f t="shared" si="6"/>
        <v>10</v>
      </c>
      <c r="R23" s="60">
        <f>VLOOKUP($A23,'Return Data'!$B$7:$R$2292,12,0)</f>
        <v>4.2332999999999998</v>
      </c>
      <c r="S23" s="61">
        <f t="shared" si="7"/>
        <v>13</v>
      </c>
      <c r="T23" s="60">
        <f>VLOOKUP($A23,'Return Data'!$B$7:$R$2292,13,0)</f>
        <v>4.1699000000000002</v>
      </c>
      <c r="U23" s="61">
        <f t="shared" si="8"/>
        <v>12</v>
      </c>
      <c r="V23" s="60">
        <f>VLOOKUP($A23,'Return Data'!$B$7:$R$2292,17,0)</f>
        <v>4.1128999999999998</v>
      </c>
      <c r="W23" s="61">
        <f t="shared" si="9"/>
        <v>12</v>
      </c>
      <c r="X23" s="60">
        <f>VLOOKUP($A23,'Return Data'!$B$7:$R$2292,14,0)</f>
        <v>5.2142999999999997</v>
      </c>
      <c r="Y23" s="61">
        <f t="shared" si="10"/>
        <v>13</v>
      </c>
      <c r="Z23" s="60">
        <f>VLOOKUP($A23,'Return Data'!$B$7:$R$2292,16,0)</f>
        <v>6.5038999999999998</v>
      </c>
      <c r="AA23" s="62">
        <f t="shared" si="11"/>
        <v>19</v>
      </c>
    </row>
    <row r="24" spans="1:27" x14ac:dyDescent="0.3">
      <c r="A24" s="58" t="s">
        <v>992</v>
      </c>
      <c r="B24" s="59">
        <f>VLOOKUP($A24,'Return Data'!$B$7:$R$2292,3,0)</f>
        <v>44882</v>
      </c>
      <c r="C24" s="60">
        <f>VLOOKUP($A24,'Return Data'!$B$7:$R$2292,4,0)</f>
        <v>2020.1305</v>
      </c>
      <c r="D24" s="60">
        <f>VLOOKUP($A24,'Return Data'!$B$7:$R$2292,5,0)</f>
        <v>8.8122000000000007</v>
      </c>
      <c r="E24" s="61">
        <f t="shared" si="0"/>
        <v>15</v>
      </c>
      <c r="F24" s="60">
        <f>VLOOKUP($A24,'Return Data'!$B$7:$R$2292,6,0)</f>
        <v>10.753399999999999</v>
      </c>
      <c r="G24" s="61">
        <f t="shared" si="1"/>
        <v>5</v>
      </c>
      <c r="H24" s="60">
        <f>VLOOKUP($A24,'Return Data'!$B$7:$R$2292,7,0)</f>
        <v>8.8552</v>
      </c>
      <c r="I24" s="61">
        <f t="shared" si="2"/>
        <v>16</v>
      </c>
      <c r="J24" s="60">
        <f>VLOOKUP($A24,'Return Data'!$B$7:$R$2292,8,0)</f>
        <v>8.1578999999999997</v>
      </c>
      <c r="K24" s="61">
        <f t="shared" si="3"/>
        <v>16</v>
      </c>
      <c r="L24" s="60">
        <f>VLOOKUP($A24,'Return Data'!$B$7:$R$2292,9,0)</f>
        <v>6.9991000000000003</v>
      </c>
      <c r="M24" s="61">
        <f t="shared" si="4"/>
        <v>17</v>
      </c>
      <c r="N24" s="60">
        <f>VLOOKUP($A24,'Return Data'!$B$7:$R$2292,10,0)</f>
        <v>5.0845000000000002</v>
      </c>
      <c r="O24" s="61">
        <f t="shared" si="5"/>
        <v>14</v>
      </c>
      <c r="P24" s="60">
        <f>VLOOKUP($A24,'Return Data'!$B$7:$R$2292,11,0)</f>
        <v>5.54</v>
      </c>
      <c r="Q24" s="61">
        <f t="shared" si="6"/>
        <v>9</v>
      </c>
      <c r="R24" s="60">
        <f>VLOOKUP($A24,'Return Data'!$B$7:$R$2292,12,0)</f>
        <v>4.3821000000000003</v>
      </c>
      <c r="S24" s="61">
        <f t="shared" si="7"/>
        <v>9</v>
      </c>
      <c r="T24" s="60">
        <f>VLOOKUP($A24,'Return Data'!$B$7:$R$2292,13,0)</f>
        <v>4.2159000000000004</v>
      </c>
      <c r="U24" s="61">
        <f t="shared" si="8"/>
        <v>10</v>
      </c>
      <c r="V24" s="60">
        <f>VLOOKUP($A24,'Return Data'!$B$7:$R$2292,17,0)</f>
        <v>4.0275999999999996</v>
      </c>
      <c r="W24" s="61">
        <f t="shared" si="9"/>
        <v>14</v>
      </c>
      <c r="X24" s="60">
        <f>VLOOKUP($A24,'Return Data'!$B$7:$R$2292,14,0)</f>
        <v>5.0012999999999996</v>
      </c>
      <c r="Y24" s="61">
        <f t="shared" si="10"/>
        <v>16</v>
      </c>
      <c r="Z24" s="60">
        <f>VLOOKUP($A24,'Return Data'!$B$7:$R$2292,16,0)</f>
        <v>6.9001999999999999</v>
      </c>
      <c r="AA24" s="62">
        <f t="shared" si="11"/>
        <v>16</v>
      </c>
    </row>
    <row r="25" spans="1:27" x14ac:dyDescent="0.3">
      <c r="A25" s="58" t="s">
        <v>995</v>
      </c>
      <c r="B25" s="59">
        <f>VLOOKUP($A25,'Return Data'!$B$7:$R$2292,3,0)</f>
        <v>44882</v>
      </c>
      <c r="C25" s="60">
        <f>VLOOKUP($A25,'Return Data'!$B$7:$R$2292,4,0)</f>
        <v>3256.4413</v>
      </c>
      <c r="D25" s="60">
        <f>VLOOKUP($A25,'Return Data'!$B$7:$R$2292,5,0)</f>
        <v>10.311400000000001</v>
      </c>
      <c r="E25" s="61">
        <f t="shared" si="0"/>
        <v>10</v>
      </c>
      <c r="F25" s="60">
        <f>VLOOKUP($A25,'Return Data'!$B$7:$R$2292,6,0)</f>
        <v>9.9725999999999999</v>
      </c>
      <c r="G25" s="61">
        <f t="shared" si="1"/>
        <v>11</v>
      </c>
      <c r="H25" s="60">
        <f>VLOOKUP($A25,'Return Data'!$B$7:$R$2292,7,0)</f>
        <v>9.7074999999999996</v>
      </c>
      <c r="I25" s="61">
        <f t="shared" si="2"/>
        <v>8</v>
      </c>
      <c r="J25" s="60">
        <f>VLOOKUP($A25,'Return Data'!$B$7:$R$2292,8,0)</f>
        <v>9.2822999999999993</v>
      </c>
      <c r="K25" s="61">
        <f t="shared" si="3"/>
        <v>5</v>
      </c>
      <c r="L25" s="60">
        <f>VLOOKUP($A25,'Return Data'!$B$7:$R$2292,9,0)</f>
        <v>7.7774999999999999</v>
      </c>
      <c r="M25" s="61">
        <f t="shared" si="4"/>
        <v>3</v>
      </c>
      <c r="N25" s="60">
        <f>VLOOKUP($A25,'Return Data'!$B$7:$R$2292,10,0)</f>
        <v>5.1528999999999998</v>
      </c>
      <c r="O25" s="61">
        <f t="shared" si="5"/>
        <v>11</v>
      </c>
      <c r="P25" s="60">
        <f>VLOOKUP($A25,'Return Data'!$B$7:$R$2292,11,0)</f>
        <v>5.5951000000000004</v>
      </c>
      <c r="Q25" s="61">
        <f t="shared" si="6"/>
        <v>8</v>
      </c>
      <c r="R25" s="60">
        <f>VLOOKUP($A25,'Return Data'!$B$7:$R$2292,12,0)</f>
        <v>4.4096000000000002</v>
      </c>
      <c r="S25" s="61">
        <f t="shared" si="7"/>
        <v>8</v>
      </c>
      <c r="T25" s="60">
        <f>VLOOKUP($A25,'Return Data'!$B$7:$R$2292,13,0)</f>
        <v>4.4767000000000001</v>
      </c>
      <c r="U25" s="61">
        <f t="shared" si="8"/>
        <v>3</v>
      </c>
      <c r="V25" s="60">
        <f>VLOOKUP($A25,'Return Data'!$B$7:$R$2292,17,0)</f>
        <v>4.7462999999999997</v>
      </c>
      <c r="W25" s="61">
        <f t="shared" si="9"/>
        <v>2</v>
      </c>
      <c r="X25" s="60">
        <f>VLOOKUP($A25,'Return Data'!$B$7:$R$2292,14,0)</f>
        <v>5.8672000000000004</v>
      </c>
      <c r="Y25" s="61">
        <f t="shared" si="10"/>
        <v>6</v>
      </c>
      <c r="Z25" s="60">
        <f>VLOOKUP($A25,'Return Data'!$B$7:$R$2292,16,0)</f>
        <v>7.6592000000000002</v>
      </c>
      <c r="AA25" s="62">
        <f t="shared" si="11"/>
        <v>6</v>
      </c>
    </row>
    <row r="26" spans="1:27" x14ac:dyDescent="0.3">
      <c r="A26" s="58" t="s">
        <v>997</v>
      </c>
      <c r="B26" s="59">
        <f>VLOOKUP($A26,'Return Data'!$B$7:$R$2292,3,0)</f>
        <v>44882</v>
      </c>
      <c r="C26" s="60">
        <f>VLOOKUP($A26,'Return Data'!$B$7:$R$2292,4,0)</f>
        <v>26.302399999999999</v>
      </c>
      <c r="D26" s="60">
        <f>VLOOKUP($A26,'Return Data'!$B$7:$R$2292,5,0)</f>
        <v>10.966200000000001</v>
      </c>
      <c r="E26" s="61">
        <f t="shared" si="0"/>
        <v>7</v>
      </c>
      <c r="F26" s="60">
        <f>VLOOKUP($A26,'Return Data'!$B$7:$R$2292,6,0)</f>
        <v>9.6289999999999996</v>
      </c>
      <c r="G26" s="61">
        <f t="shared" si="1"/>
        <v>13</v>
      </c>
      <c r="H26" s="60">
        <f>VLOOKUP($A26,'Return Data'!$B$7:$R$2292,7,0)</f>
        <v>9.3938000000000006</v>
      </c>
      <c r="I26" s="61">
        <f t="shared" si="2"/>
        <v>10</v>
      </c>
      <c r="J26" s="60">
        <f>VLOOKUP($A26,'Return Data'!$B$7:$R$2292,8,0)</f>
        <v>8.7720000000000002</v>
      </c>
      <c r="K26" s="61">
        <f t="shared" si="3"/>
        <v>11</v>
      </c>
      <c r="L26" s="60">
        <f>VLOOKUP($A26,'Return Data'!$B$7:$R$2292,9,0)</f>
        <v>7.3647999999999998</v>
      </c>
      <c r="M26" s="61">
        <f t="shared" si="4"/>
        <v>10</v>
      </c>
      <c r="N26" s="60">
        <f>VLOOKUP($A26,'Return Data'!$B$7:$R$2292,10,0)</f>
        <v>5.2900999999999998</v>
      </c>
      <c r="O26" s="61">
        <f t="shared" si="5"/>
        <v>7</v>
      </c>
      <c r="P26" s="60">
        <f>VLOOKUP($A26,'Return Data'!$B$7:$R$2292,11,0)</f>
        <v>5.7178000000000004</v>
      </c>
      <c r="Q26" s="61">
        <f t="shared" si="6"/>
        <v>4</v>
      </c>
      <c r="R26" s="60">
        <f>VLOOKUP($A26,'Return Data'!$B$7:$R$2292,12,0)</f>
        <v>4.7457000000000003</v>
      </c>
      <c r="S26" s="61">
        <f t="shared" si="7"/>
        <v>3</v>
      </c>
      <c r="T26" s="60">
        <f>VLOOKUP($A26,'Return Data'!$B$7:$R$2292,13,0)</f>
        <v>4.5834000000000001</v>
      </c>
      <c r="U26" s="61">
        <f t="shared" si="8"/>
        <v>2</v>
      </c>
      <c r="V26" s="60">
        <f>VLOOKUP($A26,'Return Data'!$B$7:$R$2292,17,0)</f>
        <v>4.3459000000000003</v>
      </c>
      <c r="W26" s="61">
        <f t="shared" si="9"/>
        <v>7</v>
      </c>
      <c r="X26" s="60">
        <f>VLOOKUP($A26,'Return Data'!$B$7:$R$2292,14,0)</f>
        <v>4.0022000000000002</v>
      </c>
      <c r="Y26" s="61">
        <f t="shared" si="10"/>
        <v>22</v>
      </c>
      <c r="Z26" s="60">
        <f>VLOOKUP($A26,'Return Data'!$B$7:$R$2292,16,0)</f>
        <v>5.6264000000000003</v>
      </c>
      <c r="AA26" s="62">
        <f t="shared" si="11"/>
        <v>21</v>
      </c>
    </row>
    <row r="27" spans="1:27" x14ac:dyDescent="0.3">
      <c r="A27" s="58" t="s">
        <v>998</v>
      </c>
      <c r="B27" s="59">
        <f>VLOOKUP($A27,'Return Data'!$B$7:$R$2292,3,0)</f>
        <v>44882</v>
      </c>
      <c r="C27" s="60">
        <f>VLOOKUP($A27,'Return Data'!$B$7:$R$2292,4,0)</f>
        <v>2986.5601000000001</v>
      </c>
      <c r="D27" s="60">
        <f>VLOOKUP($A27,'Return Data'!$B$7:$R$2292,5,0)</f>
        <v>9.1059999999999999</v>
      </c>
      <c r="E27" s="61">
        <f t="shared" si="0"/>
        <v>14</v>
      </c>
      <c r="F27" s="60">
        <f>VLOOKUP($A27,'Return Data'!$B$7:$R$2292,6,0)</f>
        <v>10.684799999999999</v>
      </c>
      <c r="G27" s="61">
        <f t="shared" si="1"/>
        <v>6</v>
      </c>
      <c r="H27" s="60">
        <f>VLOOKUP($A27,'Return Data'!$B$7:$R$2292,7,0)</f>
        <v>9.6911000000000005</v>
      </c>
      <c r="I27" s="61">
        <f t="shared" si="2"/>
        <v>9</v>
      </c>
      <c r="J27" s="60">
        <f>VLOOKUP($A27,'Return Data'!$B$7:$R$2292,8,0)</f>
        <v>8.9240999999999993</v>
      </c>
      <c r="K27" s="61">
        <f t="shared" si="3"/>
        <v>6</v>
      </c>
      <c r="L27" s="60">
        <f>VLOOKUP($A27,'Return Data'!$B$7:$R$2292,9,0)</f>
        <v>7.5358999999999998</v>
      </c>
      <c r="M27" s="61">
        <f t="shared" si="4"/>
        <v>6</v>
      </c>
      <c r="N27" s="60">
        <f>VLOOKUP($A27,'Return Data'!$B$7:$R$2292,10,0)</f>
        <v>5.2099000000000002</v>
      </c>
      <c r="O27" s="61">
        <f t="shared" si="5"/>
        <v>9</v>
      </c>
      <c r="P27" s="60">
        <f>VLOOKUP($A27,'Return Data'!$B$7:$R$2292,11,0)</f>
        <v>5.3601000000000001</v>
      </c>
      <c r="Q27" s="61">
        <f t="shared" si="6"/>
        <v>13</v>
      </c>
      <c r="R27" s="60">
        <f>VLOOKUP($A27,'Return Data'!$B$7:$R$2292,12,0)</f>
        <v>4.2220000000000004</v>
      </c>
      <c r="S27" s="61">
        <f t="shared" si="7"/>
        <v>14</v>
      </c>
      <c r="T27" s="60">
        <f>VLOOKUP($A27,'Return Data'!$B$7:$R$2292,13,0)</f>
        <v>4.1245000000000003</v>
      </c>
      <c r="U27" s="61">
        <f t="shared" si="8"/>
        <v>14</v>
      </c>
      <c r="V27" s="60">
        <f>VLOOKUP($A27,'Return Data'!$B$7:$R$2292,17,0)</f>
        <v>3.9918999999999998</v>
      </c>
      <c r="W27" s="61">
        <f t="shared" si="9"/>
        <v>16</v>
      </c>
      <c r="X27" s="60">
        <f>VLOOKUP($A27,'Return Data'!$B$7:$R$2292,14,0)</f>
        <v>5.1628999999999996</v>
      </c>
      <c r="Y27" s="61">
        <f t="shared" si="10"/>
        <v>14</v>
      </c>
      <c r="Z27" s="60">
        <f>VLOOKUP($A27,'Return Data'!$B$7:$R$2292,16,0)</f>
        <v>7.3978999999999999</v>
      </c>
      <c r="AA27" s="62">
        <f t="shared" si="11"/>
        <v>11</v>
      </c>
    </row>
    <row r="28" spans="1:27" x14ac:dyDescent="0.3">
      <c r="A28" s="58" t="s">
        <v>999</v>
      </c>
      <c r="B28" s="59">
        <f>VLOOKUP($A28,'Return Data'!$B$7:$R$2292,3,0)</f>
        <v>44882</v>
      </c>
      <c r="C28" s="60">
        <f>VLOOKUP($A28,'Return Data'!$B$7:$R$2292,4,0)</f>
        <v>3042.0668000000001</v>
      </c>
      <c r="D28" s="60">
        <f>VLOOKUP($A28,'Return Data'!$B$7:$R$2292,5,0)</f>
        <v>-13.7582</v>
      </c>
      <c r="E28" s="61">
        <f t="shared" si="0"/>
        <v>24</v>
      </c>
      <c r="F28" s="60">
        <f>VLOOKUP($A28,'Return Data'!$B$7:$R$2292,6,0)</f>
        <v>3.0384000000000002</v>
      </c>
      <c r="G28" s="61">
        <f t="shared" si="1"/>
        <v>22</v>
      </c>
      <c r="H28" s="60">
        <f>VLOOKUP($A28,'Return Data'!$B$7:$R$2292,7,0)</f>
        <v>6.5099</v>
      </c>
      <c r="I28" s="61">
        <f t="shared" si="2"/>
        <v>22</v>
      </c>
      <c r="J28" s="60">
        <f>VLOOKUP($A28,'Return Data'!$B$7:$R$2292,8,0)</f>
        <v>6.6787999999999998</v>
      </c>
      <c r="K28" s="61">
        <f t="shared" si="3"/>
        <v>22</v>
      </c>
      <c r="L28" s="60">
        <f>VLOOKUP($A28,'Return Data'!$B$7:$R$2292,9,0)</f>
        <v>6.3722000000000003</v>
      </c>
      <c r="M28" s="61">
        <f t="shared" si="4"/>
        <v>22</v>
      </c>
      <c r="N28" s="60">
        <f>VLOOKUP($A28,'Return Data'!$B$7:$R$2292,10,0)</f>
        <v>5.2915000000000001</v>
      </c>
      <c r="O28" s="61">
        <f t="shared" si="5"/>
        <v>6</v>
      </c>
      <c r="P28" s="60">
        <f>VLOOKUP($A28,'Return Data'!$B$7:$R$2292,11,0)</f>
        <v>5.0964</v>
      </c>
      <c r="Q28" s="61">
        <f t="shared" si="6"/>
        <v>21</v>
      </c>
      <c r="R28" s="60">
        <f>VLOOKUP($A28,'Return Data'!$B$7:$R$2292,12,0)</f>
        <v>4.4729999999999999</v>
      </c>
      <c r="S28" s="61">
        <f t="shared" si="7"/>
        <v>6</v>
      </c>
      <c r="T28" s="60">
        <f>VLOOKUP($A28,'Return Data'!$B$7:$R$2292,13,0)</f>
        <v>4.3003</v>
      </c>
      <c r="U28" s="61">
        <f t="shared" si="8"/>
        <v>7</v>
      </c>
      <c r="V28" s="60">
        <f>VLOOKUP($A28,'Return Data'!$B$7:$R$2292,17,0)</f>
        <v>4.0404</v>
      </c>
      <c r="W28" s="61">
        <f t="shared" si="9"/>
        <v>13</v>
      </c>
      <c r="X28" s="60">
        <f>VLOOKUP($A28,'Return Data'!$B$7:$R$2292,14,0)</f>
        <v>4.5449000000000002</v>
      </c>
      <c r="Y28" s="61">
        <f t="shared" si="10"/>
        <v>20</v>
      </c>
      <c r="Z28" s="60">
        <f>VLOOKUP($A28,'Return Data'!$B$7:$R$2292,16,0)</f>
        <v>5.3087</v>
      </c>
      <c r="AA28" s="62">
        <f t="shared" si="11"/>
        <v>22</v>
      </c>
    </row>
    <row r="29" spans="1:27" x14ac:dyDescent="0.3">
      <c r="A29" s="58" t="s">
        <v>1002</v>
      </c>
      <c r="B29" s="59">
        <f>VLOOKUP($A29,'Return Data'!$B$7:$R$2292,3,0)</f>
        <v>44882</v>
      </c>
      <c r="C29" s="60">
        <f>VLOOKUP($A29,'Return Data'!$B$7:$R$2292,4,0)</f>
        <v>3331.6909000000001</v>
      </c>
      <c r="D29" s="60">
        <f>VLOOKUP($A29,'Return Data'!$B$7:$R$2292,5,0)</f>
        <v>7.4916999999999998</v>
      </c>
      <c r="E29" s="61">
        <f t="shared" si="0"/>
        <v>19</v>
      </c>
      <c r="F29" s="60">
        <f>VLOOKUP($A29,'Return Data'!$B$7:$R$2292,6,0)</f>
        <v>7.2115</v>
      </c>
      <c r="G29" s="61">
        <f t="shared" si="1"/>
        <v>20</v>
      </c>
      <c r="H29" s="60">
        <f>VLOOKUP($A29,'Return Data'!$B$7:$R$2292,7,0)</f>
        <v>6.6734999999999998</v>
      </c>
      <c r="I29" s="61">
        <f t="shared" si="2"/>
        <v>21</v>
      </c>
      <c r="J29" s="60">
        <f>VLOOKUP($A29,'Return Data'!$B$7:$R$2292,8,0)</f>
        <v>6.9306999999999999</v>
      </c>
      <c r="K29" s="61">
        <f t="shared" si="3"/>
        <v>20</v>
      </c>
      <c r="L29" s="60">
        <f>VLOOKUP($A29,'Return Data'!$B$7:$R$2292,9,0)</f>
        <v>6.6668000000000003</v>
      </c>
      <c r="M29" s="61">
        <f t="shared" si="4"/>
        <v>20</v>
      </c>
      <c r="N29" s="60">
        <f>VLOOKUP($A29,'Return Data'!$B$7:$R$2292,10,0)</f>
        <v>4.6825999999999999</v>
      </c>
      <c r="O29" s="61">
        <f t="shared" si="5"/>
        <v>21</v>
      </c>
      <c r="P29" s="60">
        <f>VLOOKUP($A29,'Return Data'!$B$7:$R$2292,11,0)</f>
        <v>5.2084000000000001</v>
      </c>
      <c r="Q29" s="61">
        <f t="shared" si="6"/>
        <v>16</v>
      </c>
      <c r="R29" s="60">
        <f>VLOOKUP($A29,'Return Data'!$B$7:$R$2292,12,0)</f>
        <v>4.0750000000000002</v>
      </c>
      <c r="S29" s="61">
        <f t="shared" si="7"/>
        <v>17</v>
      </c>
      <c r="T29" s="60">
        <f>VLOOKUP($A29,'Return Data'!$B$7:$R$2292,13,0)</f>
        <v>4.0688000000000004</v>
      </c>
      <c r="U29" s="61">
        <f t="shared" si="8"/>
        <v>17</v>
      </c>
      <c r="V29" s="60">
        <f>VLOOKUP($A29,'Return Data'!$B$7:$R$2292,17,0)</f>
        <v>4.0114999999999998</v>
      </c>
      <c r="W29" s="61">
        <f t="shared" si="9"/>
        <v>15</v>
      </c>
      <c r="X29" s="60">
        <f>VLOOKUP($A29,'Return Data'!$B$7:$R$2292,14,0)</f>
        <v>5.2435</v>
      </c>
      <c r="Y29" s="61">
        <f t="shared" si="10"/>
        <v>12</v>
      </c>
      <c r="Z29" s="60">
        <f>VLOOKUP($A29,'Return Data'!$B$7:$R$2292,16,0)</f>
        <v>6.9131999999999998</v>
      </c>
      <c r="AA29" s="62">
        <f t="shared" si="11"/>
        <v>15</v>
      </c>
    </row>
    <row r="30" spans="1:27" x14ac:dyDescent="0.3">
      <c r="A30" s="58" t="s">
        <v>1003</v>
      </c>
      <c r="B30" s="59">
        <f>VLOOKUP($A30,'Return Data'!$B$7:$R$2292,3,0)</f>
        <v>0</v>
      </c>
      <c r="C30" s="60">
        <f>VLOOKUP($A30,'Return Data'!$B$7:$R$2292,4,0)</f>
        <v>0</v>
      </c>
      <c r="D30" s="60">
        <f>VLOOKUP($A30,'Return Data'!$B$7:$R$2292,5,0)</f>
        <v>0</v>
      </c>
      <c r="E30" s="61">
        <f t="shared" si="0"/>
        <v>22</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44882</v>
      </c>
      <c r="C31" s="60">
        <f>VLOOKUP($A31,'Return Data'!$B$7:$R$2292,4,0)</f>
        <v>2970.6158999999998</v>
      </c>
      <c r="D31" s="60">
        <f>VLOOKUP($A31,'Return Data'!$B$7:$R$2292,5,0)</f>
        <v>5.7733999999999996</v>
      </c>
      <c r="E31" s="61">
        <f t="shared" si="0"/>
        <v>21</v>
      </c>
      <c r="F31" s="60">
        <f>VLOOKUP($A31,'Return Data'!$B$7:$R$2292,6,0)</f>
        <v>7.1462000000000003</v>
      </c>
      <c r="G31" s="61">
        <f t="shared" si="1"/>
        <v>21</v>
      </c>
      <c r="H31" s="60">
        <f>VLOOKUP($A31,'Return Data'!$B$7:$R$2292,7,0)</f>
        <v>6.8869999999999996</v>
      </c>
      <c r="I31" s="61">
        <f t="shared" si="2"/>
        <v>20</v>
      </c>
      <c r="J31" s="60">
        <f>VLOOKUP($A31,'Return Data'!$B$7:$R$2292,8,0)</f>
        <v>6.8455000000000004</v>
      </c>
      <c r="K31" s="61">
        <f t="shared" si="3"/>
        <v>21</v>
      </c>
      <c r="L31" s="60">
        <f>VLOOKUP($A31,'Return Data'!$B$7:$R$2292,9,0)</f>
        <v>6.5374999999999996</v>
      </c>
      <c r="M31" s="61">
        <f t="shared" si="4"/>
        <v>21</v>
      </c>
      <c r="N31" s="60">
        <f>VLOOKUP($A31,'Return Data'!$B$7:$R$2292,10,0)</f>
        <v>4.8720999999999997</v>
      </c>
      <c r="O31" s="61">
        <f t="shared" si="5"/>
        <v>16</v>
      </c>
      <c r="P31" s="60">
        <f>VLOOKUP($A31,'Return Data'!$B$7:$R$2292,11,0)</f>
        <v>5.32</v>
      </c>
      <c r="Q31" s="61">
        <f t="shared" si="6"/>
        <v>15</v>
      </c>
      <c r="R31" s="60">
        <f>VLOOKUP($A31,'Return Data'!$B$7:$R$2292,12,0)</f>
        <v>4.3339999999999996</v>
      </c>
      <c r="S31" s="61">
        <f t="shared" si="7"/>
        <v>10</v>
      </c>
      <c r="T31" s="60">
        <f>VLOOKUP($A31,'Return Data'!$B$7:$R$2292,13,0)</f>
        <v>4.1875</v>
      </c>
      <c r="U31" s="61">
        <f t="shared" si="8"/>
        <v>11</v>
      </c>
      <c r="V31" s="60">
        <f>VLOOKUP($A31,'Return Data'!$B$7:$R$2292,17,0)</f>
        <v>6.65</v>
      </c>
      <c r="W31" s="61">
        <f t="shared" si="9"/>
        <v>1</v>
      </c>
      <c r="X31" s="60">
        <f>VLOOKUP($A31,'Return Data'!$B$7:$R$2292,14,0)</f>
        <v>6.9574999999999996</v>
      </c>
      <c r="Y31" s="61">
        <f>RANK(X31,X$8:X$31,0)</f>
        <v>2</v>
      </c>
      <c r="Z31" s="60">
        <f>VLOOKUP($A31,'Return Data'!$B$7:$R$2292,16,0)</f>
        <v>6.7967000000000004</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8.9678124999999991</v>
      </c>
      <c r="E33" s="69"/>
      <c r="F33" s="70">
        <f>AVERAGE(F8:F31)</f>
        <v>9.0171833333333318</v>
      </c>
      <c r="G33" s="69"/>
      <c r="H33" s="70">
        <f>AVERAGE(H8:H31)</f>
        <v>8.5432291666666647</v>
      </c>
      <c r="I33" s="69"/>
      <c r="J33" s="70">
        <f>AVERAGE(J8:J31)</f>
        <v>7.979404166666666</v>
      </c>
      <c r="K33" s="69"/>
      <c r="L33" s="70">
        <f>AVERAGE(L8:L31)</f>
        <v>6.6637666666666648</v>
      </c>
      <c r="M33" s="69"/>
      <c r="N33" s="70">
        <f>AVERAGE(N8:N31)</f>
        <v>4.8449291666666676</v>
      </c>
      <c r="O33" s="69"/>
      <c r="P33" s="70">
        <f>AVERAGE(P8:P31)</f>
        <v>4.9978875</v>
      </c>
      <c r="Q33" s="69"/>
      <c r="R33" s="70">
        <f>AVERAGE(R8:R31)</f>
        <v>3.9563583333333336</v>
      </c>
      <c r="S33" s="69"/>
      <c r="T33" s="70">
        <f>AVERAGE(T8:T31)</f>
        <v>3.8509583333333328</v>
      </c>
      <c r="U33" s="69"/>
      <c r="V33" s="70">
        <f>AVERAGE(V8:V31)</f>
        <v>3.9250541666666674</v>
      </c>
      <c r="W33" s="69"/>
      <c r="X33" s="70">
        <f>AVERAGE(X8:X31)</f>
        <v>5.3170086956521727</v>
      </c>
      <c r="Y33" s="69"/>
      <c r="Z33" s="70">
        <f>AVERAGE(Z8:Z31)</f>
        <v>6.5366333333333309</v>
      </c>
      <c r="AA33" s="71"/>
    </row>
    <row r="34" spans="1:27" x14ac:dyDescent="0.3">
      <c r="A34" s="68" t="s">
        <v>28</v>
      </c>
      <c r="B34" s="69"/>
      <c r="C34" s="69"/>
      <c r="D34" s="70">
        <f>MIN(D8:D31)</f>
        <v>-13.7582</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25.782</v>
      </c>
      <c r="E35" s="73"/>
      <c r="F35" s="74">
        <f>MAX(F8:F31)</f>
        <v>18.364999999999998</v>
      </c>
      <c r="G35" s="73"/>
      <c r="H35" s="74">
        <f>MAX(H8:H31)</f>
        <v>13.167400000000001</v>
      </c>
      <c r="I35" s="73"/>
      <c r="J35" s="74">
        <f>MAX(J8:J31)</f>
        <v>11.4223</v>
      </c>
      <c r="K35" s="73"/>
      <c r="L35" s="74">
        <f>MAX(L8:L31)</f>
        <v>7.9960000000000004</v>
      </c>
      <c r="M35" s="73"/>
      <c r="N35" s="74">
        <f>MAX(N8:N31)</f>
        <v>8.1865000000000006</v>
      </c>
      <c r="O35" s="73"/>
      <c r="P35" s="74">
        <f>MAX(P8:P31)</f>
        <v>6.0835999999999997</v>
      </c>
      <c r="Q35" s="73"/>
      <c r="R35" s="74">
        <f>MAX(R8:R31)</f>
        <v>5.0541999999999998</v>
      </c>
      <c r="S35" s="73"/>
      <c r="T35" s="74">
        <f>MAX(T8:T31)</f>
        <v>4.7565999999999997</v>
      </c>
      <c r="U35" s="73"/>
      <c r="V35" s="74">
        <f>MAX(V8:V31)</f>
        <v>6.65</v>
      </c>
      <c r="W35" s="73"/>
      <c r="X35" s="74">
        <f>MAX(X8:X31)</f>
        <v>11.0654</v>
      </c>
      <c r="Y35" s="73"/>
      <c r="Z35" s="74">
        <f>MAX(Z8:Z31)</f>
        <v>8.0404999999999998</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44882</v>
      </c>
      <c r="C8" s="60">
        <f>VLOOKUP($A8,'Return Data'!$B$7:$R$2292,4,0)</f>
        <v>549.21360000000004</v>
      </c>
      <c r="D8" s="60">
        <f>VLOOKUP($A8,'Return Data'!$B$7:$R$2292,5,0)</f>
        <v>6.6471</v>
      </c>
      <c r="E8" s="61">
        <f t="shared" ref="E8:E31" si="0">RANK(D8,D$8:D$31,0)</f>
        <v>20</v>
      </c>
      <c r="F8" s="60">
        <f>VLOOKUP($A8,'Return Data'!$B$7:$R$2292,6,0)</f>
        <v>7.5810000000000004</v>
      </c>
      <c r="G8" s="61">
        <f t="shared" ref="G8:G31" si="1">RANK(F8,F$8:F$31,0)</f>
        <v>19</v>
      </c>
      <c r="H8" s="60">
        <f>VLOOKUP($A8,'Return Data'!$B$7:$R$2292,7,0)</f>
        <v>8.9617000000000004</v>
      </c>
      <c r="I8" s="61">
        <f t="shared" ref="I8:I31" si="2">RANK(H8,H$8:H$31,0)</f>
        <v>11</v>
      </c>
      <c r="J8" s="60">
        <f>VLOOKUP($A8,'Return Data'!$B$7:$R$2292,8,0)</f>
        <v>8.0572999999999997</v>
      </c>
      <c r="K8" s="61">
        <f t="shared" ref="K8:K31" si="3">RANK(J8,J$8:J$31,0)</f>
        <v>12</v>
      </c>
      <c r="L8" s="60">
        <f>VLOOKUP($A8,'Return Data'!$B$7:$R$2292,9,0)</f>
        <v>6.8421000000000003</v>
      </c>
      <c r="M8" s="61">
        <f t="shared" ref="M8:M31" si="4">RANK(L8,L$8:L$31,0)</f>
        <v>9</v>
      </c>
      <c r="N8" s="60">
        <f>VLOOKUP($A8,'Return Data'!$B$7:$R$2292,10,0)</f>
        <v>4.8300999999999998</v>
      </c>
      <c r="O8" s="61">
        <f t="shared" ref="O8:O31" si="5">RANK(N8,N$8:N$31,0)</f>
        <v>5</v>
      </c>
      <c r="P8" s="60">
        <f>VLOOKUP($A8,'Return Data'!$B$7:$R$2292,11,0)</f>
        <v>5.0564999999999998</v>
      </c>
      <c r="Q8" s="61">
        <f t="shared" ref="Q8:Q31" si="6">RANK(P8,P$8:P$31,0)</f>
        <v>7</v>
      </c>
      <c r="R8" s="60">
        <f>VLOOKUP($A8,'Return Data'!$B$7:$R$2292,12,0)</f>
        <v>4.0407999999999999</v>
      </c>
      <c r="S8" s="61">
        <f t="shared" ref="S8:S31" si="7">RANK(R8,R$8:R$31,0)</f>
        <v>4</v>
      </c>
      <c r="T8" s="60">
        <f>VLOOKUP($A8,'Return Data'!$B$7:$R$2292,13,0)</f>
        <v>3.8864000000000001</v>
      </c>
      <c r="U8" s="61">
        <f t="shared" ref="U8:U31" si="8">RANK(T8,T$8:T$31,0)</f>
        <v>4</v>
      </c>
      <c r="V8" s="60">
        <f>VLOOKUP($A8,'Return Data'!$B$7:$R$2292,17,0)</f>
        <v>3.7905000000000002</v>
      </c>
      <c r="W8" s="61">
        <f t="shared" ref="W8:W31" si="9">RANK(V8,V$8:V$31,0)</f>
        <v>6</v>
      </c>
      <c r="X8" s="60">
        <f>VLOOKUP($A8,'Return Data'!$B$7:$R$2292,14,0)</f>
        <v>5.0923999999999996</v>
      </c>
      <c r="Y8" s="61">
        <f t="shared" ref="Y8:Y29" si="10">RANK(X8,X$8:X$31,0)</f>
        <v>8</v>
      </c>
      <c r="Z8" s="60">
        <f>VLOOKUP($A8,'Return Data'!$B$7:$R$2292,16,0)</f>
        <v>7.1909000000000001</v>
      </c>
      <c r="AA8" s="62">
        <f t="shared" ref="AA8:AA31" si="11">RANK(Z8,Z$8:Z$31,0)</f>
        <v>11</v>
      </c>
    </row>
    <row r="9" spans="1:27" x14ac:dyDescent="0.3">
      <c r="A9" s="58" t="s">
        <v>961</v>
      </c>
      <c r="B9" s="59">
        <f>VLOOKUP($A9,'Return Data'!$B$7:$R$2292,3,0)</f>
        <v>44882</v>
      </c>
      <c r="C9" s="60">
        <f>VLOOKUP($A9,'Return Data'!$B$7:$R$2292,4,0)</f>
        <v>2560.364</v>
      </c>
      <c r="D9" s="60">
        <f>VLOOKUP($A9,'Return Data'!$B$7:$R$2292,5,0)</f>
        <v>9.2658000000000005</v>
      </c>
      <c r="E9" s="61">
        <f t="shared" si="0"/>
        <v>13</v>
      </c>
      <c r="F9" s="60">
        <f>VLOOKUP($A9,'Return Data'!$B$7:$R$2292,6,0)</f>
        <v>10.0206</v>
      </c>
      <c r="G9" s="61">
        <f t="shared" si="1"/>
        <v>7</v>
      </c>
      <c r="H9" s="60">
        <f>VLOOKUP($A9,'Return Data'!$B$7:$R$2292,7,0)</f>
        <v>8.6167999999999996</v>
      </c>
      <c r="I9" s="61">
        <f t="shared" si="2"/>
        <v>12</v>
      </c>
      <c r="J9" s="60">
        <f>VLOOKUP($A9,'Return Data'!$B$7:$R$2292,8,0)</f>
        <v>7.9390000000000001</v>
      </c>
      <c r="K9" s="61">
        <f t="shared" si="3"/>
        <v>13</v>
      </c>
      <c r="L9" s="60">
        <f>VLOOKUP($A9,'Return Data'!$B$7:$R$2292,9,0)</f>
        <v>6.9705000000000004</v>
      </c>
      <c r="M9" s="61">
        <f t="shared" si="4"/>
        <v>7</v>
      </c>
      <c r="N9" s="60">
        <f>VLOOKUP($A9,'Return Data'!$B$7:$R$2292,10,0)</f>
        <v>5.0613000000000001</v>
      </c>
      <c r="O9" s="61">
        <f t="shared" si="5"/>
        <v>4</v>
      </c>
      <c r="P9" s="60">
        <f>VLOOKUP($A9,'Return Data'!$B$7:$R$2292,11,0)</f>
        <v>5.2544000000000004</v>
      </c>
      <c r="Q9" s="61">
        <f t="shared" si="6"/>
        <v>2</v>
      </c>
      <c r="R9" s="60">
        <f>VLOOKUP($A9,'Return Data'!$B$7:$R$2292,12,0)</f>
        <v>4.1144999999999996</v>
      </c>
      <c r="S9" s="61">
        <f t="shared" si="7"/>
        <v>3</v>
      </c>
      <c r="T9" s="60">
        <f>VLOOKUP($A9,'Return Data'!$B$7:$R$2292,13,0)</f>
        <v>4.0132000000000003</v>
      </c>
      <c r="U9" s="61">
        <f t="shared" si="8"/>
        <v>2</v>
      </c>
      <c r="V9" s="60">
        <f>VLOOKUP($A9,'Return Data'!$B$7:$R$2292,17,0)</f>
        <v>3.9260000000000002</v>
      </c>
      <c r="W9" s="61">
        <f t="shared" si="9"/>
        <v>5</v>
      </c>
      <c r="X9" s="60">
        <f>VLOOKUP($A9,'Return Data'!$B$7:$R$2292,14,0)</f>
        <v>5.0994999999999999</v>
      </c>
      <c r="Y9" s="61">
        <f t="shared" si="10"/>
        <v>6</v>
      </c>
      <c r="Z9" s="60">
        <f>VLOOKUP($A9,'Return Data'!$B$7:$R$2292,16,0)</f>
        <v>7.4317000000000002</v>
      </c>
      <c r="AA9" s="62">
        <f t="shared" si="11"/>
        <v>4</v>
      </c>
    </row>
    <row r="10" spans="1:27" x14ac:dyDescent="0.3">
      <c r="A10" s="58" t="s">
        <v>1973</v>
      </c>
      <c r="B10" s="59">
        <f>VLOOKUP($A10,'Return Data'!$B$7:$R$2292,3,0)</f>
        <v>44882</v>
      </c>
      <c r="C10" s="60">
        <f>VLOOKUP($A10,'Return Data'!$B$7:$R$2292,4,0)</f>
        <v>33.574100000000001</v>
      </c>
      <c r="D10" s="60">
        <f>VLOOKUP($A10,'Return Data'!$B$7:$R$2292,5,0)</f>
        <v>17.729099999999999</v>
      </c>
      <c r="E10" s="61">
        <f t="shared" si="0"/>
        <v>2</v>
      </c>
      <c r="F10" s="60">
        <f>VLOOKUP($A10,'Return Data'!$B$7:$R$2292,6,0)</f>
        <v>12.9871</v>
      </c>
      <c r="G10" s="61">
        <f t="shared" si="1"/>
        <v>2</v>
      </c>
      <c r="H10" s="60">
        <f>VLOOKUP($A10,'Return Data'!$B$7:$R$2292,7,0)</f>
        <v>9.7248000000000001</v>
      </c>
      <c r="I10" s="61">
        <f t="shared" si="2"/>
        <v>4</v>
      </c>
      <c r="J10" s="60">
        <f>VLOOKUP($A10,'Return Data'!$B$7:$R$2292,8,0)</f>
        <v>8.2886000000000006</v>
      </c>
      <c r="K10" s="61">
        <f t="shared" si="3"/>
        <v>10</v>
      </c>
      <c r="L10" s="60">
        <f>VLOOKUP($A10,'Return Data'!$B$7:$R$2292,9,0)</f>
        <v>6.7542999999999997</v>
      </c>
      <c r="M10" s="61">
        <f t="shared" si="4"/>
        <v>11</v>
      </c>
      <c r="N10" s="60">
        <f>VLOOKUP($A10,'Return Data'!$B$7:$R$2292,10,0)</f>
        <v>4.6264000000000003</v>
      </c>
      <c r="O10" s="61">
        <f t="shared" si="5"/>
        <v>10</v>
      </c>
      <c r="P10" s="60">
        <f>VLOOKUP($A10,'Return Data'!$B$7:$R$2292,11,0)</f>
        <v>4.9668000000000001</v>
      </c>
      <c r="Q10" s="61">
        <f t="shared" si="6"/>
        <v>8</v>
      </c>
      <c r="R10" s="60">
        <f>VLOOKUP($A10,'Return Data'!$B$7:$R$2292,12,0)</f>
        <v>3.2698</v>
      </c>
      <c r="S10" s="61">
        <f t="shared" si="7"/>
        <v>22</v>
      </c>
      <c r="T10" s="60">
        <f>VLOOKUP($A10,'Return Data'!$B$7:$R$2292,13,0)</f>
        <v>3.3650000000000002</v>
      </c>
      <c r="U10" s="61">
        <f t="shared" si="8"/>
        <v>21</v>
      </c>
      <c r="V10" s="60">
        <f>VLOOKUP($A10,'Return Data'!$B$7:$R$2292,17,0)</f>
        <v>3.4487000000000001</v>
      </c>
      <c r="W10" s="61">
        <f t="shared" si="9"/>
        <v>16</v>
      </c>
      <c r="X10" s="60">
        <f>VLOOKUP($A10,'Return Data'!$B$7:$R$2292,14,0)</f>
        <v>4.7441000000000004</v>
      </c>
      <c r="Y10" s="61">
        <f t="shared" si="10"/>
        <v>14</v>
      </c>
      <c r="Z10" s="60">
        <f>VLOOKUP($A10,'Return Data'!$B$7:$R$2292,16,0)</f>
        <v>7.3464</v>
      </c>
      <c r="AA10" s="62">
        <f t="shared" si="11"/>
        <v>6</v>
      </c>
    </row>
    <row r="11" spans="1:27" x14ac:dyDescent="0.3">
      <c r="A11" s="58" t="s">
        <v>965</v>
      </c>
      <c r="B11" s="59">
        <f>VLOOKUP($A11,'Return Data'!$B$7:$R$2292,3,0)</f>
        <v>44882</v>
      </c>
      <c r="C11" s="60">
        <f>VLOOKUP($A11,'Return Data'!$B$7:$R$2292,4,0)</f>
        <v>35.026499999999999</v>
      </c>
      <c r="D11" s="60">
        <f>VLOOKUP($A11,'Return Data'!$B$7:$R$2292,5,0)</f>
        <v>12.6134</v>
      </c>
      <c r="E11" s="61">
        <f t="shared" si="0"/>
        <v>3</v>
      </c>
      <c r="F11" s="60">
        <f>VLOOKUP($A11,'Return Data'!$B$7:$R$2292,6,0)</f>
        <v>10.882</v>
      </c>
      <c r="G11" s="61">
        <f t="shared" si="1"/>
        <v>3</v>
      </c>
      <c r="H11" s="60">
        <f>VLOOKUP($A11,'Return Data'!$B$7:$R$2292,7,0)</f>
        <v>9.1117000000000008</v>
      </c>
      <c r="I11" s="61">
        <f t="shared" si="2"/>
        <v>8</v>
      </c>
      <c r="J11" s="60">
        <f>VLOOKUP($A11,'Return Data'!$B$7:$R$2292,8,0)</f>
        <v>8.4606999999999992</v>
      </c>
      <c r="K11" s="61">
        <f t="shared" si="3"/>
        <v>7</v>
      </c>
      <c r="L11" s="60">
        <f>VLOOKUP($A11,'Return Data'!$B$7:$R$2292,9,0)</f>
        <v>7.1630000000000003</v>
      </c>
      <c r="M11" s="61">
        <f t="shared" si="4"/>
        <v>4</v>
      </c>
      <c r="N11" s="60">
        <f>VLOOKUP($A11,'Return Data'!$B$7:$R$2292,10,0)</f>
        <v>4.5366999999999997</v>
      </c>
      <c r="O11" s="61">
        <f t="shared" si="5"/>
        <v>11</v>
      </c>
      <c r="P11" s="60">
        <f>VLOOKUP($A11,'Return Data'!$B$7:$R$2292,11,0)</f>
        <v>4.8147000000000002</v>
      </c>
      <c r="Q11" s="61">
        <f t="shared" si="6"/>
        <v>13</v>
      </c>
      <c r="R11" s="60">
        <f>VLOOKUP($A11,'Return Data'!$B$7:$R$2292,12,0)</f>
        <v>3.7515000000000001</v>
      </c>
      <c r="S11" s="61">
        <f t="shared" si="7"/>
        <v>12</v>
      </c>
      <c r="T11" s="60">
        <f>VLOOKUP($A11,'Return Data'!$B$7:$R$2292,13,0)</f>
        <v>3.6677</v>
      </c>
      <c r="U11" s="61">
        <f t="shared" si="8"/>
        <v>11</v>
      </c>
      <c r="V11" s="60">
        <f>VLOOKUP($A11,'Return Data'!$B$7:$R$2292,17,0)</f>
        <v>3.4335</v>
      </c>
      <c r="W11" s="61">
        <f t="shared" si="9"/>
        <v>19</v>
      </c>
      <c r="X11" s="60">
        <f>VLOOKUP($A11,'Return Data'!$B$7:$R$2292,14,0)</f>
        <v>4.4612999999999996</v>
      </c>
      <c r="Y11" s="61">
        <f t="shared" si="10"/>
        <v>17</v>
      </c>
      <c r="Z11" s="60">
        <f>VLOOKUP($A11,'Return Data'!$B$7:$R$2292,16,0)</f>
        <v>7.3311999999999999</v>
      </c>
      <c r="AA11" s="62">
        <f t="shared" si="11"/>
        <v>7</v>
      </c>
    </row>
    <row r="12" spans="1:27" x14ac:dyDescent="0.3">
      <c r="A12" s="58" t="s">
        <v>967</v>
      </c>
      <c r="B12" s="59">
        <f>VLOOKUP($A12,'Return Data'!$B$7:$R$2292,3,0)</f>
        <v>44882</v>
      </c>
      <c r="C12" s="60">
        <f>VLOOKUP($A12,'Return Data'!$B$7:$R$2292,4,0)</f>
        <v>16.482500000000002</v>
      </c>
      <c r="D12" s="60">
        <f>VLOOKUP($A12,'Return Data'!$B$7:$R$2292,5,0)</f>
        <v>9.3031000000000006</v>
      </c>
      <c r="E12" s="61">
        <f t="shared" si="0"/>
        <v>12</v>
      </c>
      <c r="F12" s="60">
        <f>VLOOKUP($A12,'Return Data'!$B$7:$R$2292,6,0)</f>
        <v>9.0861000000000001</v>
      </c>
      <c r="G12" s="61">
        <f t="shared" si="1"/>
        <v>13</v>
      </c>
      <c r="H12" s="60">
        <f>VLOOKUP($A12,'Return Data'!$B$7:$R$2292,7,0)</f>
        <v>9.6666000000000007</v>
      </c>
      <c r="I12" s="61">
        <f t="shared" si="2"/>
        <v>5</v>
      </c>
      <c r="J12" s="60">
        <f>VLOOKUP($A12,'Return Data'!$B$7:$R$2292,8,0)</f>
        <v>8.3786000000000005</v>
      </c>
      <c r="K12" s="61">
        <f t="shared" si="3"/>
        <v>8</v>
      </c>
      <c r="L12" s="60">
        <f>VLOOKUP($A12,'Return Data'!$B$7:$R$2292,9,0)</f>
        <v>6.7895000000000003</v>
      </c>
      <c r="M12" s="61">
        <f t="shared" si="4"/>
        <v>10</v>
      </c>
      <c r="N12" s="60">
        <f>VLOOKUP($A12,'Return Data'!$B$7:$R$2292,10,0)</f>
        <v>4.4444999999999997</v>
      </c>
      <c r="O12" s="61">
        <f t="shared" si="5"/>
        <v>15</v>
      </c>
      <c r="P12" s="60">
        <f>VLOOKUP($A12,'Return Data'!$B$7:$R$2292,11,0)</f>
        <v>4.8061999999999996</v>
      </c>
      <c r="Q12" s="61">
        <f t="shared" si="6"/>
        <v>14</v>
      </c>
      <c r="R12" s="60">
        <f>VLOOKUP($A12,'Return Data'!$B$7:$R$2292,12,0)</f>
        <v>3.8178999999999998</v>
      </c>
      <c r="S12" s="61">
        <f t="shared" si="7"/>
        <v>7</v>
      </c>
      <c r="T12" s="60">
        <f>VLOOKUP($A12,'Return Data'!$B$7:$R$2292,13,0)</f>
        <v>3.7574999999999998</v>
      </c>
      <c r="U12" s="61">
        <f t="shared" si="8"/>
        <v>6</v>
      </c>
      <c r="V12" s="60">
        <f>VLOOKUP($A12,'Return Data'!$B$7:$R$2292,17,0)</f>
        <v>3.6435</v>
      </c>
      <c r="W12" s="61">
        <f t="shared" si="9"/>
        <v>9</v>
      </c>
      <c r="X12" s="60">
        <f>VLOOKUP($A12,'Return Data'!$B$7:$R$2292,14,0)</f>
        <v>4.6962000000000002</v>
      </c>
      <c r="Y12" s="61">
        <f t="shared" si="10"/>
        <v>15</v>
      </c>
      <c r="Z12" s="60">
        <f>VLOOKUP($A12,'Return Data'!$B$7:$R$2292,16,0)</f>
        <v>6.7087000000000003</v>
      </c>
      <c r="AA12" s="62">
        <f t="shared" si="11"/>
        <v>16</v>
      </c>
    </row>
    <row r="13" spans="1:27" x14ac:dyDescent="0.3">
      <c r="A13" s="58" t="s">
        <v>1789</v>
      </c>
      <c r="B13" s="59">
        <f>VLOOKUP($A13,'Return Data'!$B$7:$R$2292,3,0)</f>
        <v>0</v>
      </c>
      <c r="C13" s="60">
        <f>VLOOKUP($A13,'Return Data'!$B$7:$R$2292,4,0)</f>
        <v>0</v>
      </c>
      <c r="D13" s="60">
        <f>VLOOKUP($A13,'Return Data'!$B$7:$R$2292,5,0)</f>
        <v>0</v>
      </c>
      <c r="E13" s="61">
        <f t="shared" si="0"/>
        <v>22</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44882</v>
      </c>
      <c r="C14" s="60">
        <f>VLOOKUP($A14,'Return Data'!$B$7:$R$2292,4,0)</f>
        <v>47.962699999999998</v>
      </c>
      <c r="D14" s="60">
        <f>VLOOKUP($A14,'Return Data'!$B$7:$R$2292,5,0)</f>
        <v>12.180199999999999</v>
      </c>
      <c r="E14" s="61">
        <f t="shared" si="0"/>
        <v>4</v>
      </c>
      <c r="F14" s="60">
        <f>VLOOKUP($A14,'Return Data'!$B$7:$R$2292,6,0)</f>
        <v>9.6979000000000006</v>
      </c>
      <c r="G14" s="61">
        <f t="shared" si="1"/>
        <v>9</v>
      </c>
      <c r="H14" s="60">
        <f>VLOOKUP($A14,'Return Data'!$B$7:$R$2292,7,0)</f>
        <v>8.1336999999999993</v>
      </c>
      <c r="I14" s="61">
        <f t="shared" si="2"/>
        <v>17</v>
      </c>
      <c r="J14" s="60">
        <f>VLOOKUP($A14,'Return Data'!$B$7:$R$2292,8,0)</f>
        <v>8.2174999999999994</v>
      </c>
      <c r="K14" s="61">
        <f t="shared" si="3"/>
        <v>11</v>
      </c>
      <c r="L14" s="60">
        <f>VLOOKUP($A14,'Return Data'!$B$7:$R$2292,9,0)</f>
        <v>6.6135000000000002</v>
      </c>
      <c r="M14" s="61">
        <f t="shared" si="4"/>
        <v>14</v>
      </c>
      <c r="N14" s="60">
        <f>VLOOKUP($A14,'Return Data'!$B$7:$R$2292,10,0)</f>
        <v>5.3136999999999999</v>
      </c>
      <c r="O14" s="61">
        <f t="shared" si="5"/>
        <v>3</v>
      </c>
      <c r="P14" s="60">
        <f>VLOOKUP($A14,'Return Data'!$B$7:$R$2292,11,0)</f>
        <v>5.0570000000000004</v>
      </c>
      <c r="Q14" s="61">
        <f t="shared" si="6"/>
        <v>6</v>
      </c>
      <c r="R14" s="60">
        <f>VLOOKUP($A14,'Return Data'!$B$7:$R$2292,12,0)</f>
        <v>3.9270999999999998</v>
      </c>
      <c r="S14" s="61">
        <f t="shared" si="7"/>
        <v>5</v>
      </c>
      <c r="T14" s="60">
        <f>VLOOKUP($A14,'Return Data'!$B$7:$R$2292,13,0)</f>
        <v>3.6804999999999999</v>
      </c>
      <c r="U14" s="61">
        <f t="shared" si="8"/>
        <v>10</v>
      </c>
      <c r="V14" s="60">
        <f>VLOOKUP($A14,'Return Data'!$B$7:$R$2292,17,0)</f>
        <v>3.9577</v>
      </c>
      <c r="W14" s="61">
        <f t="shared" si="9"/>
        <v>4</v>
      </c>
      <c r="X14" s="60">
        <f>VLOOKUP($A14,'Return Data'!$B$7:$R$2292,14,0)</f>
        <v>5.274</v>
      </c>
      <c r="Y14" s="61">
        <f t="shared" si="10"/>
        <v>4</v>
      </c>
      <c r="Z14" s="60">
        <f>VLOOKUP($A14,'Return Data'!$B$7:$R$2292,16,0)</f>
        <v>7.0500999999999996</v>
      </c>
      <c r="AA14" s="62">
        <f t="shared" si="11"/>
        <v>15</v>
      </c>
    </row>
    <row r="15" spans="1:27" x14ac:dyDescent="0.3">
      <c r="A15" s="58" t="s">
        <v>974</v>
      </c>
      <c r="B15" s="59">
        <f>VLOOKUP($A15,'Return Data'!$B$7:$R$2292,3,0)</f>
        <v>44882</v>
      </c>
      <c r="C15" s="60">
        <f>VLOOKUP($A15,'Return Data'!$B$7:$R$2292,4,0)</f>
        <v>17.121200000000002</v>
      </c>
      <c r="D15" s="60">
        <f>VLOOKUP($A15,'Return Data'!$B$7:$R$2292,5,0)</f>
        <v>7.6763000000000003</v>
      </c>
      <c r="E15" s="61">
        <f t="shared" si="0"/>
        <v>17</v>
      </c>
      <c r="F15" s="60">
        <f>VLOOKUP($A15,'Return Data'!$B$7:$R$2292,6,0)</f>
        <v>8.0352999999999994</v>
      </c>
      <c r="G15" s="61">
        <f t="shared" si="1"/>
        <v>17</v>
      </c>
      <c r="H15" s="60">
        <f>VLOOKUP($A15,'Return Data'!$B$7:$R$2292,7,0)</f>
        <v>7.4722</v>
      </c>
      <c r="I15" s="61">
        <f t="shared" si="2"/>
        <v>19</v>
      </c>
      <c r="J15" s="60">
        <f>VLOOKUP($A15,'Return Data'!$B$7:$R$2292,8,0)</f>
        <v>7.0694999999999997</v>
      </c>
      <c r="K15" s="61">
        <f t="shared" si="3"/>
        <v>19</v>
      </c>
      <c r="L15" s="60">
        <f>VLOOKUP($A15,'Return Data'!$B$7:$R$2292,9,0)</f>
        <v>6.4165999999999999</v>
      </c>
      <c r="M15" s="61">
        <f t="shared" si="4"/>
        <v>19</v>
      </c>
      <c r="N15" s="60">
        <f>VLOOKUP($A15,'Return Data'!$B$7:$R$2292,10,0)</f>
        <v>4.6631999999999998</v>
      </c>
      <c r="O15" s="61">
        <f t="shared" si="5"/>
        <v>7</v>
      </c>
      <c r="P15" s="60">
        <f>VLOOKUP($A15,'Return Data'!$B$7:$R$2292,11,0)</f>
        <v>4.9142999999999999</v>
      </c>
      <c r="Q15" s="61">
        <f t="shared" si="6"/>
        <v>10</v>
      </c>
      <c r="R15" s="60">
        <f>VLOOKUP($A15,'Return Data'!$B$7:$R$2292,12,0)</f>
        <v>3.4321000000000002</v>
      </c>
      <c r="S15" s="61">
        <f t="shared" si="7"/>
        <v>20</v>
      </c>
      <c r="T15" s="60">
        <f>VLOOKUP($A15,'Return Data'!$B$7:$R$2292,13,0)</f>
        <v>3.5070000000000001</v>
      </c>
      <c r="U15" s="61">
        <f t="shared" si="8"/>
        <v>19</v>
      </c>
      <c r="V15" s="60">
        <f>VLOOKUP($A15,'Return Data'!$B$7:$R$2292,17,0)</f>
        <v>3.3428</v>
      </c>
      <c r="W15" s="61">
        <f t="shared" si="9"/>
        <v>21</v>
      </c>
      <c r="X15" s="60">
        <f>VLOOKUP($A15,'Return Data'!$B$7:$R$2292,14,0)</f>
        <v>3.3641000000000001</v>
      </c>
      <c r="Y15" s="61">
        <f t="shared" si="10"/>
        <v>21</v>
      </c>
      <c r="Z15" s="60">
        <f>VLOOKUP($A15,'Return Data'!$B$7:$R$2292,16,0)</f>
        <v>3.3972000000000002</v>
      </c>
      <c r="AA15" s="62">
        <f t="shared" si="11"/>
        <v>22</v>
      </c>
    </row>
    <row r="16" spans="1:27" x14ac:dyDescent="0.3">
      <c r="A16" s="58" t="s">
        <v>976</v>
      </c>
      <c r="B16" s="59">
        <f>VLOOKUP($A16,'Return Data'!$B$7:$R$2292,3,0)</f>
        <v>44882</v>
      </c>
      <c r="C16" s="60">
        <f>VLOOKUP($A16,'Return Data'!$B$7:$R$2292,4,0)</f>
        <v>446.68119999999999</v>
      </c>
      <c r="D16" s="60">
        <f>VLOOKUP($A16,'Return Data'!$B$7:$R$2292,5,0)</f>
        <v>25.659800000000001</v>
      </c>
      <c r="E16" s="61">
        <f t="shared" si="0"/>
        <v>1</v>
      </c>
      <c r="F16" s="60">
        <f>VLOOKUP($A16,'Return Data'!$B$7:$R$2292,6,0)</f>
        <v>18.2468</v>
      </c>
      <c r="G16" s="61">
        <f t="shared" si="1"/>
        <v>1</v>
      </c>
      <c r="H16" s="60">
        <f>VLOOKUP($A16,'Return Data'!$B$7:$R$2292,7,0)</f>
        <v>13.048400000000001</v>
      </c>
      <c r="I16" s="61">
        <f t="shared" si="2"/>
        <v>1</v>
      </c>
      <c r="J16" s="60">
        <f>VLOOKUP($A16,'Return Data'!$B$7:$R$2292,8,0)</f>
        <v>11.3019</v>
      </c>
      <c r="K16" s="61">
        <f t="shared" si="3"/>
        <v>1</v>
      </c>
      <c r="L16" s="60">
        <f>VLOOKUP($A16,'Return Data'!$B$7:$R$2292,9,0)</f>
        <v>7.7451999999999996</v>
      </c>
      <c r="M16" s="61">
        <f t="shared" si="4"/>
        <v>1</v>
      </c>
      <c r="N16" s="60">
        <f>VLOOKUP($A16,'Return Data'!$B$7:$R$2292,10,0)</f>
        <v>8.0640000000000001</v>
      </c>
      <c r="O16" s="61">
        <f t="shared" si="5"/>
        <v>1</v>
      </c>
      <c r="P16" s="60">
        <f>VLOOKUP($A16,'Return Data'!$B$7:$R$2292,11,0)</f>
        <v>5.9599000000000002</v>
      </c>
      <c r="Q16" s="61">
        <f t="shared" si="6"/>
        <v>1</v>
      </c>
      <c r="R16" s="60">
        <f>VLOOKUP($A16,'Return Data'!$B$7:$R$2292,12,0)</f>
        <v>4.9297000000000004</v>
      </c>
      <c r="S16" s="61">
        <f t="shared" si="7"/>
        <v>1</v>
      </c>
      <c r="T16" s="60">
        <f>VLOOKUP($A16,'Return Data'!$B$7:$R$2292,13,0)</f>
        <v>3.9497</v>
      </c>
      <c r="U16" s="61">
        <f t="shared" si="8"/>
        <v>3</v>
      </c>
      <c r="V16" s="60">
        <f>VLOOKUP($A16,'Return Data'!$B$7:$R$2292,17,0)</f>
        <v>4.3505000000000003</v>
      </c>
      <c r="W16" s="61">
        <f t="shared" si="9"/>
        <v>2</v>
      </c>
      <c r="X16" s="60">
        <f>VLOOKUP($A16,'Return Data'!$B$7:$R$2292,14,0)</f>
        <v>5.6414999999999997</v>
      </c>
      <c r="Y16" s="61">
        <f t="shared" si="10"/>
        <v>3</v>
      </c>
      <c r="Z16" s="60">
        <f>VLOOKUP($A16,'Return Data'!$B$7:$R$2292,16,0)</f>
        <v>7.7091000000000003</v>
      </c>
      <c r="AA16" s="62">
        <f t="shared" si="11"/>
        <v>1</v>
      </c>
    </row>
    <row r="17" spans="1:27" x14ac:dyDescent="0.3">
      <c r="A17" s="58" t="s">
        <v>979</v>
      </c>
      <c r="B17" s="59">
        <f>VLOOKUP($A17,'Return Data'!$B$7:$R$2292,3,0)</f>
        <v>44882</v>
      </c>
      <c r="C17" s="60">
        <f>VLOOKUP($A17,'Return Data'!$B$7:$R$2292,4,0)</f>
        <v>32.077100000000002</v>
      </c>
      <c r="D17" s="60">
        <f>VLOOKUP($A17,'Return Data'!$B$7:$R$2292,5,0)</f>
        <v>10.5854</v>
      </c>
      <c r="E17" s="61">
        <f t="shared" si="0"/>
        <v>7</v>
      </c>
      <c r="F17" s="60">
        <f>VLOOKUP($A17,'Return Data'!$B$7:$R$2292,6,0)</f>
        <v>9.8696999999999999</v>
      </c>
      <c r="G17" s="61">
        <f t="shared" si="1"/>
        <v>8</v>
      </c>
      <c r="H17" s="60">
        <f>VLOOKUP($A17,'Return Data'!$B$7:$R$2292,7,0)</f>
        <v>12.122199999999999</v>
      </c>
      <c r="I17" s="61">
        <f t="shared" si="2"/>
        <v>2</v>
      </c>
      <c r="J17" s="60">
        <f>VLOOKUP($A17,'Return Data'!$B$7:$R$2292,8,0)</f>
        <v>10.5517</v>
      </c>
      <c r="K17" s="61">
        <f t="shared" si="3"/>
        <v>2</v>
      </c>
      <c r="L17" s="60">
        <f>VLOOKUP($A17,'Return Data'!$B$7:$R$2292,9,0)</f>
        <v>7.4950000000000001</v>
      </c>
      <c r="M17" s="61">
        <f t="shared" si="4"/>
        <v>2</v>
      </c>
      <c r="N17" s="60">
        <f>VLOOKUP($A17,'Return Data'!$B$7:$R$2292,10,0)</f>
        <v>4.4057000000000004</v>
      </c>
      <c r="O17" s="61">
        <f t="shared" si="5"/>
        <v>18</v>
      </c>
      <c r="P17" s="60">
        <f>VLOOKUP($A17,'Return Data'!$B$7:$R$2292,11,0)</f>
        <v>5.0654000000000003</v>
      </c>
      <c r="Q17" s="61">
        <f t="shared" si="6"/>
        <v>5</v>
      </c>
      <c r="R17" s="60">
        <f>VLOOKUP($A17,'Return Data'!$B$7:$R$2292,12,0)</f>
        <v>3.6371000000000002</v>
      </c>
      <c r="S17" s="61">
        <f t="shared" si="7"/>
        <v>16</v>
      </c>
      <c r="T17" s="60">
        <f>VLOOKUP($A17,'Return Data'!$B$7:$R$2292,13,0)</f>
        <v>3.6360000000000001</v>
      </c>
      <c r="U17" s="61">
        <f t="shared" si="8"/>
        <v>13</v>
      </c>
      <c r="V17" s="60">
        <f>VLOOKUP($A17,'Return Data'!$B$7:$R$2292,17,0)</f>
        <v>3.5975999999999999</v>
      </c>
      <c r="W17" s="61">
        <f t="shared" si="9"/>
        <v>10</v>
      </c>
      <c r="X17" s="60">
        <f>VLOOKUP($A17,'Return Data'!$B$7:$R$2292,14,0)</f>
        <v>4.7458</v>
      </c>
      <c r="Y17" s="61">
        <f t="shared" si="10"/>
        <v>13</v>
      </c>
      <c r="Z17" s="60">
        <f>VLOOKUP($A17,'Return Data'!$B$7:$R$2292,16,0)</f>
        <v>7.1647999999999996</v>
      </c>
      <c r="AA17" s="62">
        <f t="shared" si="11"/>
        <v>12</v>
      </c>
    </row>
    <row r="18" spans="1:27" x14ac:dyDescent="0.3">
      <c r="A18" s="58" t="s">
        <v>980</v>
      </c>
      <c r="B18" s="59">
        <f>VLOOKUP($A18,'Return Data'!$B$7:$R$2292,3,0)</f>
        <v>44882</v>
      </c>
      <c r="C18" s="60">
        <f>VLOOKUP($A18,'Return Data'!$B$7:$R$2292,4,0)</f>
        <v>3143.0147999999999</v>
      </c>
      <c r="D18" s="60">
        <f>VLOOKUP($A18,'Return Data'!$B$7:$R$2292,5,0)</f>
        <v>9.3892000000000007</v>
      </c>
      <c r="E18" s="61">
        <f t="shared" si="0"/>
        <v>11</v>
      </c>
      <c r="F18" s="60">
        <f>VLOOKUP($A18,'Return Data'!$B$7:$R$2292,6,0)</f>
        <v>9.4614999999999991</v>
      </c>
      <c r="G18" s="61">
        <f t="shared" si="1"/>
        <v>10</v>
      </c>
      <c r="H18" s="60">
        <f>VLOOKUP($A18,'Return Data'!$B$7:$R$2292,7,0)</f>
        <v>9.0122999999999998</v>
      </c>
      <c r="I18" s="61">
        <f t="shared" si="2"/>
        <v>10</v>
      </c>
      <c r="J18" s="60">
        <f>VLOOKUP($A18,'Return Data'!$B$7:$R$2292,8,0)</f>
        <v>8.4667999999999992</v>
      </c>
      <c r="K18" s="61">
        <f t="shared" si="3"/>
        <v>6</v>
      </c>
      <c r="L18" s="60">
        <f>VLOOKUP($A18,'Return Data'!$B$7:$R$2292,9,0)</f>
        <v>6.9310999999999998</v>
      </c>
      <c r="M18" s="61">
        <f t="shared" si="4"/>
        <v>8</v>
      </c>
      <c r="N18" s="60">
        <f>VLOOKUP($A18,'Return Data'!$B$7:$R$2292,10,0)</f>
        <v>4.375</v>
      </c>
      <c r="O18" s="61">
        <f t="shared" si="5"/>
        <v>21</v>
      </c>
      <c r="P18" s="60">
        <f>VLOOKUP($A18,'Return Data'!$B$7:$R$2292,11,0)</f>
        <v>4.7811000000000003</v>
      </c>
      <c r="Q18" s="61">
        <f t="shared" si="6"/>
        <v>17</v>
      </c>
      <c r="R18" s="60">
        <f>VLOOKUP($A18,'Return Data'!$B$7:$R$2292,12,0)</f>
        <v>3.6345999999999998</v>
      </c>
      <c r="S18" s="61">
        <f t="shared" si="7"/>
        <v>17</v>
      </c>
      <c r="T18" s="60">
        <f>VLOOKUP($A18,'Return Data'!$B$7:$R$2292,13,0)</f>
        <v>3.6061999999999999</v>
      </c>
      <c r="U18" s="61">
        <f t="shared" si="8"/>
        <v>14</v>
      </c>
      <c r="V18" s="60">
        <f>VLOOKUP($A18,'Return Data'!$B$7:$R$2292,17,0)</f>
        <v>3.56</v>
      </c>
      <c r="W18" s="61">
        <f t="shared" si="9"/>
        <v>12</v>
      </c>
      <c r="X18" s="60">
        <f>VLOOKUP($A18,'Return Data'!$B$7:$R$2292,14,0)</f>
        <v>4.7906000000000004</v>
      </c>
      <c r="Y18" s="61">
        <f t="shared" si="10"/>
        <v>11</v>
      </c>
      <c r="Z18" s="60">
        <f>VLOOKUP($A18,'Return Data'!$B$7:$R$2292,16,0)</f>
        <v>7.4954999999999998</v>
      </c>
      <c r="AA18" s="62">
        <f t="shared" si="11"/>
        <v>3</v>
      </c>
    </row>
    <row r="19" spans="1:27" x14ac:dyDescent="0.3">
      <c r="A19" s="58" t="s">
        <v>982</v>
      </c>
      <c r="B19" s="59">
        <f>VLOOKUP($A19,'Return Data'!$B$7:$R$2292,3,0)</f>
        <v>44882</v>
      </c>
      <c r="C19" s="60">
        <f>VLOOKUP($A19,'Return Data'!$B$7:$R$2292,4,0)</f>
        <v>30.9376</v>
      </c>
      <c r="D19" s="60">
        <f>VLOOKUP($A19,'Return Data'!$B$7:$R$2292,5,0)</f>
        <v>7.0800999999999998</v>
      </c>
      <c r="E19" s="61">
        <f t="shared" si="0"/>
        <v>19</v>
      </c>
      <c r="F19" s="60">
        <f>VLOOKUP($A19,'Return Data'!$B$7:$R$2292,6,0)</f>
        <v>8.6974</v>
      </c>
      <c r="G19" s="61">
        <f t="shared" si="1"/>
        <v>15</v>
      </c>
      <c r="H19" s="60">
        <f>VLOOKUP($A19,'Return Data'!$B$7:$R$2292,7,0)</f>
        <v>8.4238</v>
      </c>
      <c r="I19" s="61">
        <f t="shared" si="2"/>
        <v>14</v>
      </c>
      <c r="J19" s="60">
        <f>VLOOKUP($A19,'Return Data'!$B$7:$R$2292,8,0)</f>
        <v>7.4794</v>
      </c>
      <c r="K19" s="61">
        <f t="shared" si="3"/>
        <v>17</v>
      </c>
      <c r="L19" s="60">
        <f>VLOOKUP($A19,'Return Data'!$B$7:$R$2292,9,0)</f>
        <v>6.4325000000000001</v>
      </c>
      <c r="M19" s="61">
        <f t="shared" si="4"/>
        <v>17</v>
      </c>
      <c r="N19" s="60">
        <f>VLOOKUP($A19,'Return Data'!$B$7:$R$2292,10,0)</f>
        <v>4.4386999999999999</v>
      </c>
      <c r="O19" s="61">
        <f t="shared" si="5"/>
        <v>16</v>
      </c>
      <c r="P19" s="60">
        <f>VLOOKUP($A19,'Return Data'!$B$7:$R$2292,11,0)</f>
        <v>4.7461000000000002</v>
      </c>
      <c r="Q19" s="61">
        <f t="shared" si="6"/>
        <v>18</v>
      </c>
      <c r="R19" s="60">
        <f>VLOOKUP($A19,'Return Data'!$B$7:$R$2292,12,0)</f>
        <v>3.7871999999999999</v>
      </c>
      <c r="S19" s="61">
        <f t="shared" si="7"/>
        <v>9</v>
      </c>
      <c r="T19" s="60">
        <f>VLOOKUP($A19,'Return Data'!$B$7:$R$2292,13,0)</f>
        <v>3.7450000000000001</v>
      </c>
      <c r="U19" s="61">
        <f t="shared" si="8"/>
        <v>8</v>
      </c>
      <c r="V19" s="60">
        <f>VLOOKUP($A19,'Return Data'!$B$7:$R$2292,17,0)</f>
        <v>3.4451999999999998</v>
      </c>
      <c r="W19" s="61">
        <f t="shared" si="9"/>
        <v>17</v>
      </c>
      <c r="X19" s="60">
        <f>VLOOKUP($A19,'Return Data'!$B$7:$R$2292,14,0)</f>
        <v>10.754799999999999</v>
      </c>
      <c r="Y19" s="61">
        <f t="shared" si="10"/>
        <v>1</v>
      </c>
      <c r="Z19" s="60">
        <f>VLOOKUP($A19,'Return Data'!$B$7:$R$2292,16,0)</f>
        <v>7.2431000000000001</v>
      </c>
      <c r="AA19" s="62">
        <f t="shared" si="11"/>
        <v>8</v>
      </c>
    </row>
    <row r="20" spans="1:27" x14ac:dyDescent="0.3">
      <c r="A20" s="58" t="s">
        <v>984</v>
      </c>
      <c r="B20" s="59">
        <f>VLOOKUP($A20,'Return Data'!$B$7:$R$2292,3,0)</f>
        <v>44882</v>
      </c>
      <c r="C20" s="60">
        <f>VLOOKUP($A20,'Return Data'!$B$7:$R$2292,4,0)</f>
        <v>2791.7656000000002</v>
      </c>
      <c r="D20" s="60">
        <f>VLOOKUP($A20,'Return Data'!$B$7:$R$2292,5,0)</f>
        <v>11.6737</v>
      </c>
      <c r="E20" s="61">
        <f t="shared" si="0"/>
        <v>5</v>
      </c>
      <c r="F20" s="60">
        <f>VLOOKUP($A20,'Return Data'!$B$7:$R$2292,6,0)</f>
        <v>10.109500000000001</v>
      </c>
      <c r="G20" s="61">
        <f t="shared" si="1"/>
        <v>6</v>
      </c>
      <c r="H20" s="60">
        <f>VLOOKUP($A20,'Return Data'!$B$7:$R$2292,7,0)</f>
        <v>10.3264</v>
      </c>
      <c r="I20" s="61">
        <f t="shared" si="2"/>
        <v>3</v>
      </c>
      <c r="J20" s="60">
        <f>VLOOKUP($A20,'Return Data'!$B$7:$R$2292,8,0)</f>
        <v>10.2866</v>
      </c>
      <c r="K20" s="61">
        <f t="shared" si="3"/>
        <v>3</v>
      </c>
      <c r="L20" s="60">
        <f>VLOOKUP($A20,'Return Data'!$B$7:$R$2292,9,0)</f>
        <v>7.2332000000000001</v>
      </c>
      <c r="M20" s="61">
        <f t="shared" si="4"/>
        <v>3</v>
      </c>
      <c r="N20" s="60">
        <f>VLOOKUP($A20,'Return Data'!$B$7:$R$2292,10,0)</f>
        <v>5.3228</v>
      </c>
      <c r="O20" s="61">
        <f t="shared" si="5"/>
        <v>2</v>
      </c>
      <c r="P20" s="60">
        <f>VLOOKUP($A20,'Return Data'!$B$7:$R$2292,11,0)</f>
        <v>5.2210999999999999</v>
      </c>
      <c r="Q20" s="61">
        <f t="shared" si="6"/>
        <v>3</v>
      </c>
      <c r="R20" s="60">
        <f>VLOOKUP($A20,'Return Data'!$B$7:$R$2292,12,0)</f>
        <v>3.7393000000000001</v>
      </c>
      <c r="S20" s="61">
        <f t="shared" si="7"/>
        <v>13</v>
      </c>
      <c r="T20" s="60">
        <f>VLOOKUP($A20,'Return Data'!$B$7:$R$2292,13,0)</f>
        <v>3.5177</v>
      </c>
      <c r="U20" s="61">
        <f t="shared" si="8"/>
        <v>18</v>
      </c>
      <c r="V20" s="60">
        <f>VLOOKUP($A20,'Return Data'!$B$7:$R$2292,17,0)</f>
        <v>3.5937000000000001</v>
      </c>
      <c r="W20" s="61">
        <f t="shared" si="9"/>
        <v>11</v>
      </c>
      <c r="X20" s="60">
        <f>VLOOKUP($A20,'Return Data'!$B$7:$R$2292,14,0)</f>
        <v>5.0957999999999997</v>
      </c>
      <c r="Y20" s="61">
        <f t="shared" si="10"/>
        <v>7</v>
      </c>
      <c r="Z20" s="60">
        <f>VLOOKUP($A20,'Return Data'!$B$7:$R$2292,16,0)</f>
        <v>7.2290000000000001</v>
      </c>
      <c r="AA20" s="62">
        <f t="shared" si="11"/>
        <v>9</v>
      </c>
    </row>
    <row r="21" spans="1:27" x14ac:dyDescent="0.3">
      <c r="A21" s="58" t="s">
        <v>987</v>
      </c>
      <c r="B21" s="59">
        <f>VLOOKUP($A21,'Return Data'!$B$7:$R$2292,3,0)</f>
        <v>44882</v>
      </c>
      <c r="C21" s="60">
        <f>VLOOKUP($A21,'Return Data'!$B$7:$R$2292,4,0)</f>
        <v>23.490600000000001</v>
      </c>
      <c r="D21" s="60">
        <f>VLOOKUP($A21,'Return Data'!$B$7:$R$2292,5,0)</f>
        <v>11.346399999999999</v>
      </c>
      <c r="E21" s="61">
        <f t="shared" si="0"/>
        <v>6</v>
      </c>
      <c r="F21" s="60">
        <f>VLOOKUP($A21,'Return Data'!$B$7:$R$2292,6,0)</f>
        <v>9.33</v>
      </c>
      <c r="G21" s="61">
        <f t="shared" si="1"/>
        <v>11</v>
      </c>
      <c r="H21" s="60">
        <f>VLOOKUP($A21,'Return Data'!$B$7:$R$2292,7,0)</f>
        <v>9.4286999999999992</v>
      </c>
      <c r="I21" s="61">
        <f t="shared" si="2"/>
        <v>6</v>
      </c>
      <c r="J21" s="60">
        <f>VLOOKUP($A21,'Return Data'!$B$7:$R$2292,8,0)</f>
        <v>8.9986999999999995</v>
      </c>
      <c r="K21" s="61">
        <f t="shared" si="3"/>
        <v>4</v>
      </c>
      <c r="L21" s="60">
        <f>VLOOKUP($A21,'Return Data'!$B$7:$R$2292,9,0)</f>
        <v>6.6536</v>
      </c>
      <c r="M21" s="61">
        <f t="shared" si="4"/>
        <v>13</v>
      </c>
      <c r="N21" s="60">
        <f>VLOOKUP($A21,'Return Data'!$B$7:$R$2292,10,0)</f>
        <v>4.4593999999999996</v>
      </c>
      <c r="O21" s="61">
        <f t="shared" si="5"/>
        <v>14</v>
      </c>
      <c r="P21" s="60">
        <f>VLOOKUP($A21,'Return Data'!$B$7:$R$2292,11,0)</f>
        <v>4.7142999999999997</v>
      </c>
      <c r="Q21" s="61">
        <f t="shared" si="6"/>
        <v>19</v>
      </c>
      <c r="R21" s="60">
        <f>VLOOKUP($A21,'Return Data'!$B$7:$R$2292,12,0)</f>
        <v>3.6215000000000002</v>
      </c>
      <c r="S21" s="61">
        <f t="shared" si="7"/>
        <v>18</v>
      </c>
      <c r="T21" s="60">
        <f>VLOOKUP($A21,'Return Data'!$B$7:$R$2292,13,0)</f>
        <v>3.5480999999999998</v>
      </c>
      <c r="U21" s="61">
        <f t="shared" si="8"/>
        <v>17</v>
      </c>
      <c r="V21" s="60">
        <f>VLOOKUP($A21,'Return Data'!$B$7:$R$2292,17,0)</f>
        <v>3.548</v>
      </c>
      <c r="W21" s="61">
        <f t="shared" si="9"/>
        <v>14</v>
      </c>
      <c r="X21" s="60">
        <f>VLOOKUP($A21,'Return Data'!$B$7:$R$2292,14,0)</f>
        <v>4.7523999999999997</v>
      </c>
      <c r="Y21" s="61">
        <f t="shared" si="10"/>
        <v>12</v>
      </c>
      <c r="Z21" s="60">
        <f>VLOOKUP($A21,'Return Data'!$B$7:$R$2292,16,0)</f>
        <v>7.4006999999999996</v>
      </c>
      <c r="AA21" s="62">
        <f t="shared" si="11"/>
        <v>5</v>
      </c>
    </row>
    <row r="22" spans="1:27" x14ac:dyDescent="0.3">
      <c r="A22" s="58" t="s">
        <v>988</v>
      </c>
      <c r="B22" s="59">
        <f>VLOOKUP($A22,'Return Data'!$B$7:$R$2292,3,0)</f>
        <v>44882</v>
      </c>
      <c r="C22" s="60">
        <f>VLOOKUP($A22,'Return Data'!$B$7:$R$2292,4,0)</f>
        <v>33.1541</v>
      </c>
      <c r="D22" s="60">
        <f>VLOOKUP($A22,'Return Data'!$B$7:$R$2292,5,0)</f>
        <v>8.0385000000000009</v>
      </c>
      <c r="E22" s="61">
        <f t="shared" si="0"/>
        <v>16</v>
      </c>
      <c r="F22" s="60">
        <f>VLOOKUP($A22,'Return Data'!$B$7:$R$2292,6,0)</f>
        <v>8.0053000000000001</v>
      </c>
      <c r="G22" s="61">
        <f t="shared" si="1"/>
        <v>18</v>
      </c>
      <c r="H22" s="60">
        <f>VLOOKUP($A22,'Return Data'!$B$7:$R$2292,7,0)</f>
        <v>7.6704999999999997</v>
      </c>
      <c r="I22" s="61">
        <f t="shared" si="2"/>
        <v>18</v>
      </c>
      <c r="J22" s="60">
        <f>VLOOKUP($A22,'Return Data'!$B$7:$R$2292,8,0)</f>
        <v>7.3654999999999999</v>
      </c>
      <c r="K22" s="61">
        <f t="shared" si="3"/>
        <v>18</v>
      </c>
      <c r="L22" s="60">
        <f>VLOOKUP($A22,'Return Data'!$B$7:$R$2292,9,0)</f>
        <v>6.6105</v>
      </c>
      <c r="M22" s="61">
        <f t="shared" si="4"/>
        <v>15</v>
      </c>
      <c r="N22" s="60">
        <f>VLOOKUP($A22,'Return Data'!$B$7:$R$2292,10,0)</f>
        <v>4.4176000000000002</v>
      </c>
      <c r="O22" s="61">
        <f t="shared" si="5"/>
        <v>17</v>
      </c>
      <c r="P22" s="60">
        <f>VLOOKUP($A22,'Return Data'!$B$7:$R$2292,11,0)</f>
        <v>4.5506000000000002</v>
      </c>
      <c r="Q22" s="61">
        <f t="shared" si="6"/>
        <v>21</v>
      </c>
      <c r="R22" s="60">
        <f>VLOOKUP($A22,'Return Data'!$B$7:$R$2292,12,0)</f>
        <v>3.5324</v>
      </c>
      <c r="S22" s="61">
        <f t="shared" si="7"/>
        <v>19</v>
      </c>
      <c r="T22" s="60">
        <f>VLOOKUP($A22,'Return Data'!$B$7:$R$2292,13,0)</f>
        <v>3.5007999999999999</v>
      </c>
      <c r="U22" s="61">
        <f t="shared" si="8"/>
        <v>20</v>
      </c>
      <c r="V22" s="60">
        <f>VLOOKUP($A22,'Return Data'!$B$7:$R$2292,17,0)</f>
        <v>3.6735000000000002</v>
      </c>
      <c r="W22" s="61">
        <f t="shared" si="9"/>
        <v>8</v>
      </c>
      <c r="X22" s="60">
        <f>VLOOKUP($A22,'Return Data'!$B$7:$R$2292,14,0)</f>
        <v>4.8189000000000002</v>
      </c>
      <c r="Y22" s="61">
        <f t="shared" si="10"/>
        <v>10</v>
      </c>
      <c r="Z22" s="60">
        <f>VLOOKUP($A22,'Return Data'!$B$7:$R$2292,16,0)</f>
        <v>6.35</v>
      </c>
      <c r="AA22" s="62">
        <f t="shared" si="11"/>
        <v>17</v>
      </c>
    </row>
    <row r="23" spans="1:27" x14ac:dyDescent="0.3">
      <c r="A23" s="58" t="s">
        <v>991</v>
      </c>
      <c r="B23" s="59">
        <f>VLOOKUP($A23,'Return Data'!$B$7:$R$2292,3,0)</f>
        <v>44882</v>
      </c>
      <c r="C23" s="60">
        <f>VLOOKUP($A23,'Return Data'!$B$7:$R$2292,4,0)</f>
        <v>1367.6768</v>
      </c>
      <c r="D23" s="60">
        <f>VLOOKUP($A23,'Return Data'!$B$7:$R$2292,5,0)</f>
        <v>9.9971999999999994</v>
      </c>
      <c r="E23" s="61">
        <f t="shared" si="0"/>
        <v>9</v>
      </c>
      <c r="F23" s="60">
        <f>VLOOKUP($A23,'Return Data'!$B$7:$R$2292,6,0)</f>
        <v>8.5888000000000009</v>
      </c>
      <c r="G23" s="61">
        <f t="shared" si="1"/>
        <v>16</v>
      </c>
      <c r="H23" s="60">
        <f>VLOOKUP($A23,'Return Data'!$B$7:$R$2292,7,0)</f>
        <v>8.2354000000000003</v>
      </c>
      <c r="I23" s="61">
        <f t="shared" si="2"/>
        <v>16</v>
      </c>
      <c r="J23" s="60">
        <f>VLOOKUP($A23,'Return Data'!$B$7:$R$2292,8,0)</f>
        <v>7.702</v>
      </c>
      <c r="K23" s="61">
        <f t="shared" si="3"/>
        <v>15</v>
      </c>
      <c r="L23" s="60">
        <f>VLOOKUP($A23,'Return Data'!$B$7:$R$2292,9,0)</f>
        <v>6.6580000000000004</v>
      </c>
      <c r="M23" s="61">
        <f t="shared" si="4"/>
        <v>12</v>
      </c>
      <c r="N23" s="60">
        <f>VLOOKUP($A23,'Return Data'!$B$7:$R$2292,10,0)</f>
        <v>4.3834999999999997</v>
      </c>
      <c r="O23" s="61">
        <f t="shared" si="5"/>
        <v>19</v>
      </c>
      <c r="P23" s="60">
        <f>VLOOKUP($A23,'Return Data'!$B$7:$R$2292,11,0)</f>
        <v>4.6589999999999998</v>
      </c>
      <c r="Q23" s="61">
        <f t="shared" si="6"/>
        <v>20</v>
      </c>
      <c r="R23" s="60">
        <f>VLOOKUP($A23,'Return Data'!$B$7:$R$2292,12,0)</f>
        <v>3.4100999999999999</v>
      </c>
      <c r="S23" s="61">
        <f t="shared" si="7"/>
        <v>21</v>
      </c>
      <c r="T23" s="60">
        <f>VLOOKUP($A23,'Return Data'!$B$7:$R$2292,13,0)</f>
        <v>3.3395999999999999</v>
      </c>
      <c r="U23" s="61">
        <f t="shared" si="8"/>
        <v>22</v>
      </c>
      <c r="V23" s="60">
        <f>VLOOKUP($A23,'Return Data'!$B$7:$R$2292,17,0)</f>
        <v>3.2780999999999998</v>
      </c>
      <c r="W23" s="61">
        <f t="shared" si="9"/>
        <v>22</v>
      </c>
      <c r="X23" s="60">
        <f>VLOOKUP($A23,'Return Data'!$B$7:$R$2292,14,0)</f>
        <v>4.3658999999999999</v>
      </c>
      <c r="Y23" s="61">
        <f t="shared" si="10"/>
        <v>18</v>
      </c>
      <c r="Z23" s="60">
        <f>VLOOKUP($A23,'Return Data'!$B$7:$R$2292,16,0)</f>
        <v>5.5903</v>
      </c>
      <c r="AA23" s="62">
        <f t="shared" si="11"/>
        <v>20</v>
      </c>
    </row>
    <row r="24" spans="1:27" x14ac:dyDescent="0.3">
      <c r="A24" s="58" t="s">
        <v>993</v>
      </c>
      <c r="B24" s="59">
        <f>VLOOKUP($A24,'Return Data'!$B$7:$R$2292,3,0)</f>
        <v>44882</v>
      </c>
      <c r="C24" s="60">
        <f>VLOOKUP($A24,'Return Data'!$B$7:$R$2292,4,0)</f>
        <v>1885.6003000000001</v>
      </c>
      <c r="D24" s="60">
        <f>VLOOKUP($A24,'Return Data'!$B$7:$R$2292,5,0)</f>
        <v>8.2306000000000008</v>
      </c>
      <c r="E24" s="61">
        <f t="shared" si="0"/>
        <v>15</v>
      </c>
      <c r="F24" s="60">
        <f>VLOOKUP($A24,'Return Data'!$B$7:$R$2292,6,0)</f>
        <v>10.173</v>
      </c>
      <c r="G24" s="61">
        <f t="shared" si="1"/>
        <v>4</v>
      </c>
      <c r="H24" s="60">
        <f>VLOOKUP($A24,'Return Data'!$B$7:$R$2292,7,0)</f>
        <v>8.2742000000000004</v>
      </c>
      <c r="I24" s="61">
        <f t="shared" si="2"/>
        <v>15</v>
      </c>
      <c r="J24" s="60">
        <f>VLOOKUP($A24,'Return Data'!$B$7:$R$2292,8,0)</f>
        <v>7.5746000000000002</v>
      </c>
      <c r="K24" s="61">
        <f t="shared" si="3"/>
        <v>16</v>
      </c>
      <c r="L24" s="60">
        <f>VLOOKUP($A24,'Return Data'!$B$7:$R$2292,9,0)</f>
        <v>6.4131</v>
      </c>
      <c r="M24" s="61">
        <f t="shared" si="4"/>
        <v>20</v>
      </c>
      <c r="N24" s="60">
        <f>VLOOKUP($A24,'Return Data'!$B$7:$R$2292,10,0)</f>
        <v>4.4862000000000002</v>
      </c>
      <c r="O24" s="61">
        <f t="shared" si="5"/>
        <v>12</v>
      </c>
      <c r="P24" s="60">
        <f>VLOOKUP($A24,'Return Data'!$B$7:$R$2292,11,0)</f>
        <v>4.9139999999999997</v>
      </c>
      <c r="Q24" s="61">
        <f t="shared" si="6"/>
        <v>11</v>
      </c>
      <c r="R24" s="60">
        <f>VLOOKUP($A24,'Return Data'!$B$7:$R$2292,12,0)</f>
        <v>3.7524999999999999</v>
      </c>
      <c r="S24" s="61">
        <f t="shared" si="7"/>
        <v>11</v>
      </c>
      <c r="T24" s="60">
        <f>VLOOKUP($A24,'Return Data'!$B$7:$R$2292,13,0)</f>
        <v>3.5733000000000001</v>
      </c>
      <c r="U24" s="61">
        <f t="shared" si="8"/>
        <v>15</v>
      </c>
      <c r="V24" s="60">
        <f>VLOOKUP($A24,'Return Data'!$B$7:$R$2292,17,0)</f>
        <v>3.3727</v>
      </c>
      <c r="W24" s="61">
        <f t="shared" si="9"/>
        <v>20</v>
      </c>
      <c r="X24" s="60">
        <f>VLOOKUP($A24,'Return Data'!$B$7:$R$2292,14,0)</f>
        <v>4.3531000000000004</v>
      </c>
      <c r="Y24" s="61">
        <f t="shared" si="10"/>
        <v>19</v>
      </c>
      <c r="Z24" s="60">
        <f>VLOOKUP($A24,'Return Data'!$B$7:$R$2292,16,0)</f>
        <v>4.4053000000000004</v>
      </c>
      <c r="AA24" s="62">
        <f t="shared" si="11"/>
        <v>21</v>
      </c>
    </row>
    <row r="25" spans="1:27" x14ac:dyDescent="0.3">
      <c r="A25" s="58" t="s">
        <v>994</v>
      </c>
      <c r="B25" s="59">
        <f>VLOOKUP($A25,'Return Data'!$B$7:$R$2292,3,0)</f>
        <v>44882</v>
      </c>
      <c r="C25" s="60">
        <f>VLOOKUP($A25,'Return Data'!$B$7:$R$2292,4,0)</f>
        <v>3117.9272999999998</v>
      </c>
      <c r="D25" s="60">
        <f>VLOOKUP($A25,'Return Data'!$B$7:$R$2292,5,0)</f>
        <v>9.6509999999999998</v>
      </c>
      <c r="E25" s="61">
        <f t="shared" si="0"/>
        <v>10</v>
      </c>
      <c r="F25" s="60">
        <f>VLOOKUP($A25,'Return Data'!$B$7:$R$2292,6,0)</f>
        <v>9.3114000000000008</v>
      </c>
      <c r="G25" s="61">
        <f t="shared" si="1"/>
        <v>12</v>
      </c>
      <c r="H25" s="60">
        <f>VLOOKUP($A25,'Return Data'!$B$7:$R$2292,7,0)</f>
        <v>9.0451999999999995</v>
      </c>
      <c r="I25" s="61">
        <f t="shared" si="2"/>
        <v>9</v>
      </c>
      <c r="J25" s="60">
        <f>VLOOKUP($A25,'Return Data'!$B$7:$R$2292,8,0)</f>
        <v>8.6194000000000006</v>
      </c>
      <c r="K25" s="61">
        <f t="shared" si="3"/>
        <v>5</v>
      </c>
      <c r="L25" s="60">
        <f>VLOOKUP($A25,'Return Data'!$B$7:$R$2292,9,0)</f>
        <v>7.1131000000000002</v>
      </c>
      <c r="M25" s="61">
        <f t="shared" si="4"/>
        <v>5</v>
      </c>
      <c r="N25" s="60">
        <f>VLOOKUP($A25,'Return Data'!$B$7:$R$2292,10,0)</f>
        <v>4.4844999999999997</v>
      </c>
      <c r="O25" s="61">
        <f t="shared" si="5"/>
        <v>13</v>
      </c>
      <c r="P25" s="60">
        <f>VLOOKUP($A25,'Return Data'!$B$7:$R$2292,11,0)</f>
        <v>4.9177</v>
      </c>
      <c r="Q25" s="61">
        <f t="shared" si="6"/>
        <v>9</v>
      </c>
      <c r="R25" s="60">
        <f>VLOOKUP($A25,'Return Data'!$B$7:$R$2292,12,0)</f>
        <v>3.7296999999999998</v>
      </c>
      <c r="S25" s="61">
        <f t="shared" si="7"/>
        <v>14</v>
      </c>
      <c r="T25" s="60">
        <f>VLOOKUP($A25,'Return Data'!$B$7:$R$2292,13,0)</f>
        <v>3.7871999999999999</v>
      </c>
      <c r="U25" s="61">
        <f t="shared" si="8"/>
        <v>5</v>
      </c>
      <c r="V25" s="60">
        <f>VLOOKUP($A25,'Return Data'!$B$7:$R$2292,17,0)</f>
        <v>4.0404</v>
      </c>
      <c r="W25" s="61">
        <f t="shared" si="9"/>
        <v>3</v>
      </c>
      <c r="X25" s="60">
        <f>VLOOKUP($A25,'Return Data'!$B$7:$R$2292,14,0)</f>
        <v>5.1600999999999999</v>
      </c>
      <c r="Y25" s="61">
        <f t="shared" si="10"/>
        <v>5</v>
      </c>
      <c r="Z25" s="60">
        <f>VLOOKUP($A25,'Return Data'!$B$7:$R$2292,16,0)</f>
        <v>7.5247999999999999</v>
      </c>
      <c r="AA25" s="62">
        <f t="shared" si="11"/>
        <v>2</v>
      </c>
    </row>
    <row r="26" spans="1:27" x14ac:dyDescent="0.3">
      <c r="A26" s="58" t="s">
        <v>996</v>
      </c>
      <c r="B26" s="59">
        <f>VLOOKUP($A26,'Return Data'!$B$7:$R$2292,3,0)</f>
        <v>44882</v>
      </c>
      <c r="C26" s="60">
        <f>VLOOKUP($A26,'Return Data'!$B$7:$R$2292,4,0)</f>
        <v>24.684000000000001</v>
      </c>
      <c r="D26" s="60">
        <f>VLOOKUP($A26,'Return Data'!$B$7:$R$2292,5,0)</f>
        <v>10.0579</v>
      </c>
      <c r="E26" s="61">
        <f t="shared" si="0"/>
        <v>8</v>
      </c>
      <c r="F26" s="60">
        <f>VLOOKUP($A26,'Return Data'!$B$7:$R$2292,6,0)</f>
        <v>8.7304999999999993</v>
      </c>
      <c r="G26" s="61">
        <f t="shared" si="1"/>
        <v>14</v>
      </c>
      <c r="H26" s="60">
        <f>VLOOKUP($A26,'Return Data'!$B$7:$R$2292,7,0)</f>
        <v>8.4634</v>
      </c>
      <c r="I26" s="61">
        <f t="shared" si="2"/>
        <v>13</v>
      </c>
      <c r="J26" s="60">
        <f>VLOOKUP($A26,'Return Data'!$B$7:$R$2292,8,0)</f>
        <v>7.8501000000000003</v>
      </c>
      <c r="K26" s="61">
        <f t="shared" si="3"/>
        <v>14</v>
      </c>
      <c r="L26" s="60">
        <f>VLOOKUP($A26,'Return Data'!$B$7:$R$2292,9,0)</f>
        <v>6.4459</v>
      </c>
      <c r="M26" s="61">
        <f t="shared" si="4"/>
        <v>16</v>
      </c>
      <c r="N26" s="60">
        <f>VLOOKUP($A26,'Return Data'!$B$7:$R$2292,10,0)</f>
        <v>4.3712</v>
      </c>
      <c r="O26" s="61">
        <f t="shared" si="5"/>
        <v>22</v>
      </c>
      <c r="P26" s="60">
        <f>VLOOKUP($A26,'Return Data'!$B$7:$R$2292,11,0)</f>
        <v>4.7968000000000002</v>
      </c>
      <c r="Q26" s="61">
        <f t="shared" si="6"/>
        <v>15</v>
      </c>
      <c r="R26" s="60">
        <f>VLOOKUP($A26,'Return Data'!$B$7:$R$2292,12,0)</f>
        <v>3.8241999999999998</v>
      </c>
      <c r="S26" s="61">
        <f t="shared" si="7"/>
        <v>6</v>
      </c>
      <c r="T26" s="60">
        <f>VLOOKUP($A26,'Return Data'!$B$7:$R$2292,13,0)</f>
        <v>3.6819999999999999</v>
      </c>
      <c r="U26" s="61">
        <f t="shared" si="8"/>
        <v>9</v>
      </c>
      <c r="V26" s="60">
        <f>VLOOKUP($A26,'Return Data'!$B$7:$R$2292,17,0)</f>
        <v>3.5402</v>
      </c>
      <c r="W26" s="61">
        <f t="shared" si="9"/>
        <v>15</v>
      </c>
      <c r="X26" s="60">
        <f>VLOOKUP($A26,'Return Data'!$B$7:$R$2292,14,0)</f>
        <v>3.2105999999999999</v>
      </c>
      <c r="Y26" s="61">
        <f t="shared" si="10"/>
        <v>22</v>
      </c>
      <c r="Z26" s="60">
        <f>VLOOKUP($A26,'Return Data'!$B$7:$R$2292,16,0)</f>
        <v>6.0362</v>
      </c>
      <c r="AA26" s="62">
        <f t="shared" si="11"/>
        <v>18</v>
      </c>
    </row>
    <row r="27" spans="1:27" x14ac:dyDescent="0.3">
      <c r="A27" s="58" t="s">
        <v>2029</v>
      </c>
      <c r="B27" s="59">
        <f>VLOOKUP($A27,'Return Data'!$B$7:$R$2292,3,0)</f>
        <v>44882</v>
      </c>
      <c r="C27" s="60">
        <f>VLOOKUP($A27,'Return Data'!$B$7:$R$2292,4,0)</f>
        <v>2912.3865999999998</v>
      </c>
      <c r="D27" s="60">
        <f>VLOOKUP($A27,'Return Data'!$B$7:$R$2292,5,0)</f>
        <v>8.5455000000000005</v>
      </c>
      <c r="E27" s="61">
        <f t="shared" si="0"/>
        <v>14</v>
      </c>
      <c r="F27" s="60">
        <f>VLOOKUP($A27,'Return Data'!$B$7:$R$2292,6,0)</f>
        <v>10.1248</v>
      </c>
      <c r="G27" s="61">
        <f t="shared" si="1"/>
        <v>5</v>
      </c>
      <c r="H27" s="60">
        <f>VLOOKUP($A27,'Return Data'!$B$7:$R$2292,7,0)</f>
        <v>9.1356000000000002</v>
      </c>
      <c r="I27" s="61">
        <f t="shared" si="2"/>
        <v>7</v>
      </c>
      <c r="J27" s="60">
        <f>VLOOKUP($A27,'Return Data'!$B$7:$R$2292,8,0)</f>
        <v>8.3646999999999991</v>
      </c>
      <c r="K27" s="61">
        <f t="shared" si="3"/>
        <v>9</v>
      </c>
      <c r="L27" s="60">
        <f>VLOOKUP($A27,'Return Data'!$B$7:$R$2292,9,0)</f>
        <v>6.9739000000000004</v>
      </c>
      <c r="M27" s="61">
        <f t="shared" si="4"/>
        <v>6</v>
      </c>
      <c r="N27" s="60">
        <f>VLOOKUP($A27,'Return Data'!$B$7:$R$2292,10,0)</f>
        <v>4.6429999999999998</v>
      </c>
      <c r="O27" s="61">
        <f t="shared" si="5"/>
        <v>8</v>
      </c>
      <c r="P27" s="60">
        <f>VLOOKUP($A27,'Return Data'!$B$7:$R$2292,11,0)</f>
        <v>4.7857000000000003</v>
      </c>
      <c r="Q27" s="61">
        <f t="shared" si="6"/>
        <v>16</v>
      </c>
      <c r="R27" s="60">
        <f>VLOOKUP($A27,'Return Data'!$B$7:$R$2292,12,0)</f>
        <v>3.6669</v>
      </c>
      <c r="S27" s="61">
        <f t="shared" si="7"/>
        <v>15</v>
      </c>
      <c r="T27" s="60">
        <f>VLOOKUP($A27,'Return Data'!$B$7:$R$2292,13,0)</f>
        <v>3.5701999999999998</v>
      </c>
      <c r="U27" s="61">
        <f t="shared" si="8"/>
        <v>16</v>
      </c>
      <c r="V27" s="60">
        <f>VLOOKUP($A27,'Return Data'!$B$7:$R$2292,17,0)</f>
        <v>3.4424000000000001</v>
      </c>
      <c r="W27" s="61">
        <f t="shared" si="9"/>
        <v>18</v>
      </c>
      <c r="X27" s="60">
        <f>VLOOKUP($A27,'Return Data'!$B$7:$R$2292,14,0)</f>
        <v>4.5778999999999996</v>
      </c>
      <c r="Y27" s="61">
        <f t="shared" si="10"/>
        <v>16</v>
      </c>
      <c r="Z27" s="60">
        <f>VLOOKUP($A27,'Return Data'!$B$7:$R$2292,16,0)</f>
        <v>7.2252000000000001</v>
      </c>
      <c r="AA27" s="62">
        <f t="shared" si="11"/>
        <v>10</v>
      </c>
    </row>
    <row r="28" spans="1:27" x14ac:dyDescent="0.3">
      <c r="A28" s="58" t="s">
        <v>1913</v>
      </c>
      <c r="B28" s="59">
        <f>VLOOKUP($A28,'Return Data'!$B$7:$R$2292,3,0)</f>
        <v>44882</v>
      </c>
      <c r="C28" s="60">
        <f>VLOOKUP($A28,'Return Data'!$B$7:$R$2292,4,0)</f>
        <v>2894.9081000000001</v>
      </c>
      <c r="D28" s="60">
        <f>VLOOKUP($A28,'Return Data'!$B$7:$R$2292,5,0)</f>
        <v>-14.419499999999999</v>
      </c>
      <c r="E28" s="61">
        <f t="shared" si="0"/>
        <v>24</v>
      </c>
      <c r="F28" s="60">
        <f>VLOOKUP($A28,'Return Data'!$B$7:$R$2292,6,0)</f>
        <v>2.3813</v>
      </c>
      <c r="G28" s="61">
        <f t="shared" si="1"/>
        <v>22</v>
      </c>
      <c r="H28" s="60">
        <f>VLOOKUP($A28,'Return Data'!$B$7:$R$2292,7,0)</f>
        <v>5.8520000000000003</v>
      </c>
      <c r="I28" s="61">
        <f t="shared" si="2"/>
        <v>22</v>
      </c>
      <c r="J28" s="60">
        <f>VLOOKUP($A28,'Return Data'!$B$7:$R$2292,8,0)</f>
        <v>6.02</v>
      </c>
      <c r="K28" s="61">
        <f t="shared" si="3"/>
        <v>22</v>
      </c>
      <c r="L28" s="60">
        <f>VLOOKUP($A28,'Return Data'!$B$7:$R$2292,9,0)</f>
        <v>5.7115</v>
      </c>
      <c r="M28" s="61">
        <f t="shared" si="4"/>
        <v>22</v>
      </c>
      <c r="N28" s="60">
        <f>VLOOKUP($A28,'Return Data'!$B$7:$R$2292,10,0)</f>
        <v>4.6265999999999998</v>
      </c>
      <c r="O28" s="61">
        <f t="shared" si="5"/>
        <v>9</v>
      </c>
      <c r="P28" s="60">
        <f>VLOOKUP($A28,'Return Data'!$B$7:$R$2292,11,0)</f>
        <v>4.4234999999999998</v>
      </c>
      <c r="Q28" s="61">
        <f t="shared" si="6"/>
        <v>22</v>
      </c>
      <c r="R28" s="60">
        <f>VLOOKUP($A28,'Return Data'!$B$7:$R$2292,12,0)</f>
        <v>3.7978999999999998</v>
      </c>
      <c r="S28" s="61">
        <f t="shared" si="7"/>
        <v>8</v>
      </c>
      <c r="T28" s="60">
        <f>VLOOKUP($A28,'Return Data'!$B$7:$R$2292,13,0)</f>
        <v>3.6676000000000002</v>
      </c>
      <c r="U28" s="61">
        <f t="shared" si="8"/>
        <v>12</v>
      </c>
      <c r="V28" s="60">
        <f>VLOOKUP($A28,'Return Data'!$B$7:$R$2292,17,0)</f>
        <v>3.5514000000000001</v>
      </c>
      <c r="W28" s="61">
        <f t="shared" si="9"/>
        <v>13</v>
      </c>
      <c r="X28" s="60">
        <f>VLOOKUP($A28,'Return Data'!$B$7:$R$2292,14,0)</f>
        <v>4.1242999999999999</v>
      </c>
      <c r="Y28" s="61">
        <f t="shared" si="10"/>
        <v>20</v>
      </c>
      <c r="Z28" s="60">
        <f>VLOOKUP($A28,'Return Data'!$B$7:$R$2292,16,0)</f>
        <v>6.0190000000000001</v>
      </c>
      <c r="AA28" s="62">
        <f t="shared" si="11"/>
        <v>19</v>
      </c>
    </row>
    <row r="29" spans="1:27" x14ac:dyDescent="0.3">
      <c r="A29" s="58" t="s">
        <v>1000</v>
      </c>
      <c r="B29" s="59">
        <f>VLOOKUP($A29,'Return Data'!$B$7:$R$2292,3,0)</f>
        <v>44882</v>
      </c>
      <c r="C29" s="60">
        <f>VLOOKUP($A29,'Return Data'!$B$7:$R$2292,4,0)</f>
        <v>3269.5463</v>
      </c>
      <c r="D29" s="60">
        <f>VLOOKUP($A29,'Return Data'!$B$7:$R$2292,5,0)</f>
        <v>7.1963999999999997</v>
      </c>
      <c r="E29" s="61">
        <f t="shared" si="0"/>
        <v>18</v>
      </c>
      <c r="F29" s="60">
        <f>VLOOKUP($A29,'Return Data'!$B$7:$R$2292,6,0)</f>
        <v>6.9153000000000002</v>
      </c>
      <c r="G29" s="61">
        <f t="shared" si="1"/>
        <v>21</v>
      </c>
      <c r="H29" s="60">
        <f>VLOOKUP($A29,'Return Data'!$B$7:$R$2292,7,0)</f>
        <v>6.3710000000000004</v>
      </c>
      <c r="I29" s="61">
        <f t="shared" si="2"/>
        <v>21</v>
      </c>
      <c r="J29" s="60">
        <f>VLOOKUP($A29,'Return Data'!$B$7:$R$2292,8,0)</f>
        <v>6.6009000000000002</v>
      </c>
      <c r="K29" s="61">
        <f t="shared" si="3"/>
        <v>21</v>
      </c>
      <c r="L29" s="60">
        <f>VLOOKUP($A29,'Return Data'!$B$7:$R$2292,9,0)</f>
        <v>6.3520000000000003</v>
      </c>
      <c r="M29" s="61">
        <f t="shared" si="4"/>
        <v>21</v>
      </c>
      <c r="N29" s="60">
        <f>VLOOKUP($A29,'Return Data'!$B$7:$R$2292,10,0)</f>
        <v>4.3822000000000001</v>
      </c>
      <c r="O29" s="61">
        <f t="shared" si="5"/>
        <v>20</v>
      </c>
      <c r="P29" s="60">
        <f>VLOOKUP($A29,'Return Data'!$B$7:$R$2292,11,0)</f>
        <v>4.9116</v>
      </c>
      <c r="Q29" s="61">
        <f t="shared" si="6"/>
        <v>12</v>
      </c>
      <c r="R29" s="60">
        <f>VLOOKUP($A29,'Return Data'!$B$7:$R$2292,12,0)</f>
        <v>3.7738999999999998</v>
      </c>
      <c r="S29" s="61">
        <f t="shared" si="7"/>
        <v>10</v>
      </c>
      <c r="T29" s="60">
        <f>VLOOKUP($A29,'Return Data'!$B$7:$R$2292,13,0)</f>
        <v>3.7543000000000002</v>
      </c>
      <c r="U29" s="61">
        <f t="shared" si="8"/>
        <v>7</v>
      </c>
      <c r="V29" s="60">
        <f>VLOOKUP($A29,'Return Data'!$B$7:$R$2292,17,0)</f>
        <v>3.7338</v>
      </c>
      <c r="W29" s="61">
        <f t="shared" si="9"/>
        <v>7</v>
      </c>
      <c r="X29" s="60">
        <f>VLOOKUP($A29,'Return Data'!$B$7:$R$2292,14,0)</f>
        <v>5.0003000000000002</v>
      </c>
      <c r="Y29" s="61">
        <f t="shared" si="10"/>
        <v>9</v>
      </c>
      <c r="Z29" s="60">
        <f>VLOOKUP($A29,'Return Data'!$B$7:$R$2292,16,0)</f>
        <v>7.1266999999999996</v>
      </c>
      <c r="AA29" s="62">
        <f t="shared" si="11"/>
        <v>14</v>
      </c>
    </row>
    <row r="30" spans="1:27" x14ac:dyDescent="0.3">
      <c r="A30" s="58" t="s">
        <v>1001</v>
      </c>
      <c r="B30" s="59">
        <f>VLOOKUP($A30,'Return Data'!$B$7:$R$2292,3,0)</f>
        <v>0</v>
      </c>
      <c r="C30" s="60">
        <f>VLOOKUP($A30,'Return Data'!$B$7:$R$2292,4,0)</f>
        <v>0</v>
      </c>
      <c r="D30" s="60">
        <f>VLOOKUP($A30,'Return Data'!$B$7:$R$2292,5,0)</f>
        <v>0</v>
      </c>
      <c r="E30" s="61">
        <f t="shared" si="0"/>
        <v>22</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44882</v>
      </c>
      <c r="C31" s="60">
        <f>VLOOKUP($A31,'Return Data'!$B$7:$R$2292,4,0)</f>
        <v>2931.3717000000001</v>
      </c>
      <c r="D31" s="60">
        <f>VLOOKUP($A31,'Return Data'!$B$7:$R$2292,5,0)</f>
        <v>5.6638000000000002</v>
      </c>
      <c r="E31" s="61">
        <f t="shared" si="0"/>
        <v>21</v>
      </c>
      <c r="F31" s="60">
        <f>VLOOKUP($A31,'Return Data'!$B$7:$R$2292,6,0)</f>
        <v>7.0362999999999998</v>
      </c>
      <c r="G31" s="61">
        <f t="shared" si="1"/>
        <v>20</v>
      </c>
      <c r="H31" s="60">
        <f>VLOOKUP($A31,'Return Data'!$B$7:$R$2292,7,0)</f>
        <v>6.7769000000000004</v>
      </c>
      <c r="I31" s="61">
        <f t="shared" si="2"/>
        <v>20</v>
      </c>
      <c r="J31" s="60">
        <f>VLOOKUP($A31,'Return Data'!$B$7:$R$2292,8,0)</f>
        <v>6.7351999999999999</v>
      </c>
      <c r="K31" s="61">
        <f t="shared" si="3"/>
        <v>20</v>
      </c>
      <c r="L31" s="60">
        <f>VLOOKUP($A31,'Return Data'!$B$7:$R$2292,9,0)</f>
        <v>6.4268999999999998</v>
      </c>
      <c r="M31" s="61">
        <f t="shared" si="4"/>
        <v>18</v>
      </c>
      <c r="N31" s="60">
        <f>VLOOKUP($A31,'Return Data'!$B$7:$R$2292,10,0)</f>
        <v>4.7606999999999999</v>
      </c>
      <c r="O31" s="61">
        <f t="shared" si="5"/>
        <v>6</v>
      </c>
      <c r="P31" s="60">
        <f>VLOOKUP($A31,'Return Data'!$B$7:$R$2292,11,0)</f>
        <v>5.2004000000000001</v>
      </c>
      <c r="Q31" s="61">
        <f t="shared" si="6"/>
        <v>4</v>
      </c>
      <c r="R31" s="60">
        <f>VLOOKUP($A31,'Return Data'!$B$7:$R$2292,12,0)</f>
        <v>4.2023999999999999</v>
      </c>
      <c r="S31" s="61">
        <f t="shared" si="7"/>
        <v>2</v>
      </c>
      <c r="T31" s="60">
        <f>VLOOKUP($A31,'Return Data'!$B$7:$R$2292,13,0)</f>
        <v>4.0488999999999997</v>
      </c>
      <c r="U31" s="61">
        <f t="shared" si="8"/>
        <v>1</v>
      </c>
      <c r="V31" s="60">
        <f>VLOOKUP($A31,'Return Data'!$B$7:$R$2292,17,0)</f>
        <v>6.5225</v>
      </c>
      <c r="W31" s="61">
        <f t="shared" si="9"/>
        <v>1</v>
      </c>
      <c r="X31" s="60">
        <f>VLOOKUP($A31,'Return Data'!$B$7:$R$2292,14,0)</f>
        <v>6.8413000000000004</v>
      </c>
      <c r="Y31" s="61">
        <f>RANK(X31,X$8:X$31,0)</f>
        <v>2</v>
      </c>
      <c r="Z31" s="60">
        <f>VLOOKUP($A31,'Return Data'!$B$7:$R$2292,16,0)</f>
        <v>7.1463000000000001</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8.5046250000000008</v>
      </c>
      <c r="E33" s="69"/>
      <c r="F33" s="70">
        <f>AVERAGE(F8:F31)</f>
        <v>8.5529833333333336</v>
      </c>
      <c r="G33" s="69"/>
      <c r="H33" s="70">
        <f>AVERAGE(H8:H31)</f>
        <v>8.0780625000000015</v>
      </c>
      <c r="I33" s="69"/>
      <c r="J33" s="70">
        <f>AVERAGE(J8:J31)</f>
        <v>7.5136958333333332</v>
      </c>
      <c r="K33" s="69"/>
      <c r="L33" s="70">
        <f>AVERAGE(L8:L31)</f>
        <v>6.197708333333332</v>
      </c>
      <c r="M33" s="69"/>
      <c r="N33" s="70">
        <f>AVERAGE(N8:N31)</f>
        <v>4.3790416666666667</v>
      </c>
      <c r="O33" s="69"/>
      <c r="P33" s="70">
        <f>AVERAGE(P8:P31)</f>
        <v>4.5215458333333336</v>
      </c>
      <c r="Q33" s="69"/>
      <c r="R33" s="70">
        <f>AVERAGE(R8:R31)</f>
        <v>3.4747124999999994</v>
      </c>
      <c r="S33" s="69"/>
      <c r="T33" s="70">
        <f>AVERAGE(T8:T31)</f>
        <v>3.3668291666666668</v>
      </c>
      <c r="U33" s="69"/>
      <c r="V33" s="70">
        <f>AVERAGE(V8:V31)</f>
        <v>3.4496958333333336</v>
      </c>
      <c r="W33" s="69"/>
      <c r="X33" s="70">
        <f>AVERAGE(X8:X31)</f>
        <v>4.8245608695652171</v>
      </c>
      <c r="Y33" s="69"/>
      <c r="Z33" s="70">
        <f>AVERAGE(Z8:Z31)</f>
        <v>6.1717583333333321</v>
      </c>
      <c r="AA33" s="71"/>
    </row>
    <row r="34" spans="1:27" x14ac:dyDescent="0.3">
      <c r="A34" s="68" t="s">
        <v>28</v>
      </c>
      <c r="B34" s="69"/>
      <c r="C34" s="69"/>
      <c r="D34" s="70">
        <f>MIN(D8:D31)</f>
        <v>-14.419499999999999</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25.659800000000001</v>
      </c>
      <c r="E35" s="73"/>
      <c r="F35" s="74">
        <f>MAX(F8:F31)</f>
        <v>18.2468</v>
      </c>
      <c r="G35" s="73"/>
      <c r="H35" s="74">
        <f>MAX(H8:H31)</f>
        <v>13.048400000000001</v>
      </c>
      <c r="I35" s="73"/>
      <c r="J35" s="74">
        <f>MAX(J8:J31)</f>
        <v>11.3019</v>
      </c>
      <c r="K35" s="73"/>
      <c r="L35" s="74">
        <f>MAX(L8:L31)</f>
        <v>7.7451999999999996</v>
      </c>
      <c r="M35" s="73"/>
      <c r="N35" s="74">
        <f>MAX(N8:N31)</f>
        <v>8.0640000000000001</v>
      </c>
      <c r="O35" s="73"/>
      <c r="P35" s="74">
        <f>MAX(P8:P31)</f>
        <v>5.9599000000000002</v>
      </c>
      <c r="Q35" s="73"/>
      <c r="R35" s="74">
        <f>MAX(R8:R31)</f>
        <v>4.9297000000000004</v>
      </c>
      <c r="S35" s="73"/>
      <c r="T35" s="74">
        <f>MAX(T8:T31)</f>
        <v>4.0488999999999997</v>
      </c>
      <c r="U35" s="73"/>
      <c r="V35" s="74">
        <f>MAX(V8:V31)</f>
        <v>6.5225</v>
      </c>
      <c r="W35" s="73"/>
      <c r="X35" s="74">
        <f>MAX(X8:X31)</f>
        <v>10.754799999999999</v>
      </c>
      <c r="Y35" s="73"/>
      <c r="Z35" s="74">
        <f>MAX(Z8:Z31)</f>
        <v>7.7091000000000003</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44882</v>
      </c>
      <c r="C8" s="60">
        <f>VLOOKUP($A8,'Return Data'!$B$7:$R$2292,4,0)</f>
        <v>458.39210000000003</v>
      </c>
      <c r="D8" s="60">
        <f>VLOOKUP($A8,'Return Data'!$B$7:$R$2292,5,0)</f>
        <v>8.7291000000000007</v>
      </c>
      <c r="E8" s="61">
        <f t="shared" ref="E8:E31" si="0">RANK(D8,D$8:D$31,0)</f>
        <v>9</v>
      </c>
      <c r="F8" s="60">
        <f>VLOOKUP($A8,'Return Data'!$B$7:$R$2292,6,0)</f>
        <v>7.3779000000000003</v>
      </c>
      <c r="G8" s="61">
        <f t="shared" ref="G8:G31" si="1">RANK(F8,F$8:F$31,0)</f>
        <v>24</v>
      </c>
      <c r="H8" s="60">
        <f>VLOOKUP($A8,'Return Data'!$B$7:$R$2292,7,0)</f>
        <v>8.2932000000000006</v>
      </c>
      <c r="I8" s="61">
        <f t="shared" ref="I8:I31" si="2">RANK(H8,H$8:H$31,0)</f>
        <v>4</v>
      </c>
      <c r="J8" s="60">
        <f>VLOOKUP($A8,'Return Data'!$B$7:$R$2292,8,0)</f>
        <v>7.9790000000000001</v>
      </c>
      <c r="K8" s="61">
        <f t="shared" ref="K8:K31" si="3">RANK(J8,J$8:J$31,0)</f>
        <v>1</v>
      </c>
      <c r="L8" s="60">
        <f>VLOOKUP($A8,'Return Data'!$B$7:$R$2292,9,0)</f>
        <v>7.0812999999999997</v>
      </c>
      <c r="M8" s="61">
        <f t="shared" ref="M8:M31" si="4">RANK(L8,L$8:L$31,0)</f>
        <v>2</v>
      </c>
      <c r="N8" s="60">
        <f>VLOOKUP($A8,'Return Data'!$B$7:$R$2292,10,0)</f>
        <v>5.4363999999999999</v>
      </c>
      <c r="O8" s="61">
        <f t="shared" ref="O8:O31" si="5">RANK(N8,N$8:N$31,0)</f>
        <v>11</v>
      </c>
      <c r="P8" s="60">
        <f>VLOOKUP($A8,'Return Data'!$B$7:$R$2292,11,0)</f>
        <v>5.5949</v>
      </c>
      <c r="Q8" s="61">
        <f t="shared" ref="Q8:Q31" si="6">RANK(P8,P$8:P$31,0)</f>
        <v>4</v>
      </c>
      <c r="R8" s="60">
        <f>VLOOKUP($A8,'Return Data'!$B$7:$R$2292,12,0)</f>
        <v>4.6555</v>
      </c>
      <c r="S8" s="61">
        <f t="shared" ref="S8:S31" si="7">RANK(R8,R$8:R$31,0)</f>
        <v>7</v>
      </c>
      <c r="T8" s="60">
        <f>VLOOKUP($A8,'Return Data'!$B$7:$R$2292,13,0)</f>
        <v>4.5880000000000001</v>
      </c>
      <c r="U8" s="61">
        <f t="shared" ref="U8:U31" si="8">RANK(T8,T$8:T$31,0)</f>
        <v>5</v>
      </c>
      <c r="V8" s="60">
        <f>VLOOKUP($A8,'Return Data'!$B$7:$R$2292,17,0)</f>
        <v>4.3670999999999998</v>
      </c>
      <c r="W8" s="61">
        <f>RANK(V8,V$8:V$31,0)</f>
        <v>6</v>
      </c>
      <c r="X8" s="60">
        <f>VLOOKUP($A8,'Return Data'!$B$7:$R$2292,14,0)</f>
        <v>5.3566000000000003</v>
      </c>
      <c r="Y8" s="61">
        <f>RANK(X8,X$8:X$31,0)</f>
        <v>4</v>
      </c>
      <c r="Z8" s="60">
        <f>VLOOKUP($A8,'Return Data'!$B$7:$R$2292,16,0)</f>
        <v>7.7534999999999998</v>
      </c>
      <c r="AA8" s="62">
        <f>RANK(Z8,Z$8:Z$31,0)</f>
        <v>3</v>
      </c>
    </row>
    <row r="9" spans="1:27" x14ac:dyDescent="0.3">
      <c r="A9" s="58" t="s">
        <v>1398</v>
      </c>
      <c r="B9" s="59">
        <f>VLOOKUP($A9,'Return Data'!$B$7:$R$2292,3,0)</f>
        <v>44882</v>
      </c>
      <c r="C9" s="60">
        <f>VLOOKUP($A9,'Return Data'!$B$7:$R$2292,4,0)</f>
        <v>12.8468</v>
      </c>
      <c r="D9" s="60">
        <f>VLOOKUP($A9,'Return Data'!$B$7:$R$2292,5,0)</f>
        <v>9.0939999999999994</v>
      </c>
      <c r="E9" s="61">
        <f t="shared" si="0"/>
        <v>6</v>
      </c>
      <c r="F9" s="60">
        <f>VLOOKUP($A9,'Return Data'!$B$7:$R$2292,6,0)</f>
        <v>8.8140000000000001</v>
      </c>
      <c r="G9" s="61">
        <f t="shared" si="1"/>
        <v>7</v>
      </c>
      <c r="H9" s="60">
        <f>VLOOKUP($A9,'Return Data'!$B$7:$R$2292,7,0)</f>
        <v>8.2117000000000004</v>
      </c>
      <c r="I9" s="61">
        <f t="shared" si="2"/>
        <v>6</v>
      </c>
      <c r="J9" s="60">
        <f>VLOOKUP($A9,'Return Data'!$B$7:$R$2292,8,0)</f>
        <v>7.5509000000000004</v>
      </c>
      <c r="K9" s="61">
        <f t="shared" si="3"/>
        <v>6</v>
      </c>
      <c r="L9" s="60">
        <f>VLOOKUP($A9,'Return Data'!$B$7:$R$2292,9,0)</f>
        <v>6.9234</v>
      </c>
      <c r="M9" s="61">
        <f t="shared" si="4"/>
        <v>4</v>
      </c>
      <c r="N9" s="60">
        <f>VLOOKUP($A9,'Return Data'!$B$7:$R$2292,10,0)</f>
        <v>5.5521000000000003</v>
      </c>
      <c r="O9" s="61">
        <f t="shared" si="5"/>
        <v>7</v>
      </c>
      <c r="P9" s="60">
        <f>VLOOKUP($A9,'Return Data'!$B$7:$R$2292,11,0)</f>
        <v>5.6242999999999999</v>
      </c>
      <c r="Q9" s="61">
        <f t="shared" si="6"/>
        <v>3</v>
      </c>
      <c r="R9" s="60">
        <f>VLOOKUP($A9,'Return Data'!$B$7:$R$2292,12,0)</f>
        <v>4.8097000000000003</v>
      </c>
      <c r="S9" s="61">
        <f t="shared" si="7"/>
        <v>2</v>
      </c>
      <c r="T9" s="60">
        <f>VLOOKUP($A9,'Return Data'!$B$7:$R$2292,13,0)</f>
        <v>4.6779000000000002</v>
      </c>
      <c r="U9" s="61">
        <f t="shared" si="8"/>
        <v>4</v>
      </c>
      <c r="V9" s="60">
        <f>VLOOKUP($A9,'Return Data'!$B$7:$R$2292,17,0)</f>
        <v>4.4024000000000001</v>
      </c>
      <c r="W9" s="61">
        <f t="shared" ref="W9:W31" si="9">RANK(V9,V$8:V$31,0)</f>
        <v>5</v>
      </c>
      <c r="X9" s="60">
        <f>VLOOKUP($A9,'Return Data'!$B$7:$R$2292,14,0)</f>
        <v>5.0826000000000002</v>
      </c>
      <c r="Y9" s="61">
        <f t="shared" ref="Y9:Y31" si="10">RANK(X9,X$8:X$31,0)</f>
        <v>5</v>
      </c>
      <c r="Z9" s="60">
        <f>VLOOKUP($A9,'Return Data'!$B$7:$R$2292,16,0)</f>
        <v>6.1624999999999996</v>
      </c>
      <c r="AA9" s="62">
        <f t="shared" ref="AA9:AA31" si="11">RANK(Z9,Z$8:Z$31,0)</f>
        <v>15</v>
      </c>
    </row>
    <row r="10" spans="1:27" x14ac:dyDescent="0.3">
      <c r="A10" s="58" t="s">
        <v>1984</v>
      </c>
      <c r="B10" s="59">
        <f>VLOOKUP($A10,'Return Data'!$B$7:$R$2292,3,0)</f>
        <v>44882</v>
      </c>
      <c r="C10" s="60">
        <f>VLOOKUP($A10,'Return Data'!$B$7:$R$2292,4,0)</f>
        <v>1289.4935</v>
      </c>
      <c r="D10" s="60">
        <f>VLOOKUP($A10,'Return Data'!$B$7:$R$2292,5,0)</f>
        <v>9.9267000000000003</v>
      </c>
      <c r="E10" s="61">
        <f t="shared" si="0"/>
        <v>4</v>
      </c>
      <c r="F10" s="60">
        <f>VLOOKUP($A10,'Return Data'!$B$7:$R$2292,6,0)</f>
        <v>10.0814</v>
      </c>
      <c r="G10" s="61">
        <f t="shared" si="1"/>
        <v>1</v>
      </c>
      <c r="H10" s="60">
        <f>VLOOKUP($A10,'Return Data'!$B$7:$R$2292,7,0)</f>
        <v>8.5765999999999991</v>
      </c>
      <c r="I10" s="61">
        <f t="shared" si="2"/>
        <v>1</v>
      </c>
      <c r="J10" s="60">
        <f>VLOOKUP($A10,'Return Data'!$B$7:$R$2292,8,0)</f>
        <v>7.6835000000000004</v>
      </c>
      <c r="K10" s="61">
        <f t="shared" si="3"/>
        <v>3</v>
      </c>
      <c r="L10" s="60">
        <f>VLOOKUP($A10,'Return Data'!$B$7:$R$2292,9,0)</f>
        <v>6.9180999999999999</v>
      </c>
      <c r="M10" s="61">
        <f t="shared" si="4"/>
        <v>5</v>
      </c>
      <c r="N10" s="60">
        <f>VLOOKUP($A10,'Return Data'!$B$7:$R$2292,10,0)</f>
        <v>5.8160999999999996</v>
      </c>
      <c r="O10" s="61">
        <f t="shared" si="5"/>
        <v>1</v>
      </c>
      <c r="P10" s="60">
        <f>VLOOKUP($A10,'Return Data'!$B$7:$R$2292,11,0)</f>
        <v>5.8296999999999999</v>
      </c>
      <c r="Q10" s="61">
        <f t="shared" si="6"/>
        <v>2</v>
      </c>
      <c r="R10" s="60">
        <f>VLOOKUP($A10,'Return Data'!$B$7:$R$2292,12,0)</f>
        <v>4.7651000000000003</v>
      </c>
      <c r="S10" s="61">
        <f t="shared" si="7"/>
        <v>5</v>
      </c>
      <c r="T10" s="60">
        <f>VLOOKUP($A10,'Return Data'!$B$7:$R$2292,13,0)</f>
        <v>4.7007000000000003</v>
      </c>
      <c r="U10" s="61">
        <f t="shared" si="8"/>
        <v>3</v>
      </c>
      <c r="V10" s="60">
        <f>VLOOKUP($A10,'Return Data'!$B$7:$R$2292,17,0)</f>
        <v>4.2511000000000001</v>
      </c>
      <c r="W10" s="61">
        <f t="shared" si="9"/>
        <v>8</v>
      </c>
      <c r="X10" s="60">
        <f>VLOOKUP($A10,'Return Data'!$B$7:$R$2292,14,0)</f>
        <v>4.6897000000000002</v>
      </c>
      <c r="Y10" s="61">
        <f t="shared" si="10"/>
        <v>12</v>
      </c>
      <c r="Z10" s="60">
        <f>VLOOKUP($A10,'Return Data'!$B$7:$R$2292,16,0)</f>
        <v>5.8585000000000003</v>
      </c>
      <c r="AA10" s="62">
        <f t="shared" si="11"/>
        <v>17</v>
      </c>
    </row>
    <row r="11" spans="1:27" x14ac:dyDescent="0.3">
      <c r="A11" s="58" t="s">
        <v>2036</v>
      </c>
      <c r="B11" s="59">
        <f>VLOOKUP($A11,'Return Data'!$B$7:$R$2292,3,0)</f>
        <v>44882</v>
      </c>
      <c r="C11" s="60">
        <f>VLOOKUP($A11,'Return Data'!$B$7:$R$2292,4,0)</f>
        <v>2733.6025</v>
      </c>
      <c r="D11" s="60">
        <f>VLOOKUP($A11,'Return Data'!$B$7:$R$2292,5,0)</f>
        <v>8.4046000000000003</v>
      </c>
      <c r="E11" s="61">
        <f t="shared" si="0"/>
        <v>11</v>
      </c>
      <c r="F11" s="60">
        <f>VLOOKUP($A11,'Return Data'!$B$7:$R$2292,6,0)</f>
        <v>8.2680000000000007</v>
      </c>
      <c r="G11" s="61">
        <f t="shared" si="1"/>
        <v>13</v>
      </c>
      <c r="H11" s="60">
        <f>VLOOKUP($A11,'Return Data'!$B$7:$R$2292,7,0)</f>
        <v>7.6528</v>
      </c>
      <c r="I11" s="61">
        <f t="shared" si="2"/>
        <v>19</v>
      </c>
      <c r="J11" s="60">
        <f>VLOOKUP($A11,'Return Data'!$B$7:$R$2292,8,0)</f>
        <v>7.2131999999999996</v>
      </c>
      <c r="K11" s="61">
        <f t="shared" si="3"/>
        <v>15</v>
      </c>
      <c r="L11" s="60">
        <f>VLOOKUP($A11,'Return Data'!$B$7:$R$2292,9,0)</f>
        <v>6.6257000000000001</v>
      </c>
      <c r="M11" s="61">
        <f t="shared" si="4"/>
        <v>20</v>
      </c>
      <c r="N11" s="60">
        <f>VLOOKUP($A11,'Return Data'!$B$7:$R$2292,10,0)</f>
        <v>5.2035</v>
      </c>
      <c r="O11" s="61">
        <f t="shared" si="5"/>
        <v>19</v>
      </c>
      <c r="P11" s="60">
        <f>VLOOKUP($A11,'Return Data'!$B$7:$R$2292,11,0)</f>
        <v>5.2068000000000003</v>
      </c>
      <c r="Q11" s="61">
        <f t="shared" si="6"/>
        <v>19</v>
      </c>
      <c r="R11" s="60">
        <f>VLOOKUP($A11,'Return Data'!$B$7:$R$2292,12,0)</f>
        <v>4.3155999999999999</v>
      </c>
      <c r="S11" s="61">
        <f t="shared" si="7"/>
        <v>20</v>
      </c>
      <c r="T11" s="60">
        <f>VLOOKUP($A11,'Return Data'!$B$7:$R$2292,13,0)</f>
        <v>4.1585000000000001</v>
      </c>
      <c r="U11" s="61">
        <f t="shared" si="8"/>
        <v>21</v>
      </c>
      <c r="V11" s="60">
        <f>VLOOKUP($A11,'Return Data'!$B$7:$R$2292,17,0)</f>
        <v>3.7362000000000002</v>
      </c>
      <c r="W11" s="61">
        <f t="shared" si="9"/>
        <v>22</v>
      </c>
      <c r="X11" s="60">
        <f>VLOOKUP($A11,'Return Data'!$B$7:$R$2292,14,0)</f>
        <v>4.3122999999999996</v>
      </c>
      <c r="Y11" s="61">
        <f t="shared" si="10"/>
        <v>19</v>
      </c>
      <c r="Z11" s="60">
        <f>VLOOKUP($A11,'Return Data'!$B$7:$R$2292,16,0)</f>
        <v>7.4088000000000003</v>
      </c>
      <c r="AA11" s="62">
        <f t="shared" si="11"/>
        <v>6</v>
      </c>
    </row>
    <row r="12" spans="1:27" x14ac:dyDescent="0.3">
      <c r="A12" s="58" t="s">
        <v>1400</v>
      </c>
      <c r="B12" s="59">
        <f>VLOOKUP($A12,'Return Data'!$B$7:$R$2292,3,0)</f>
        <v>44882</v>
      </c>
      <c r="C12" s="60">
        <f>VLOOKUP($A12,'Return Data'!$B$7:$R$2292,4,0)</f>
        <v>3361.5403999999999</v>
      </c>
      <c r="D12" s="60">
        <f>VLOOKUP($A12,'Return Data'!$B$7:$R$2292,5,0)</f>
        <v>7.9173</v>
      </c>
      <c r="E12" s="61">
        <f t="shared" si="0"/>
        <v>17</v>
      </c>
      <c r="F12" s="60">
        <f>VLOOKUP($A12,'Return Data'!$B$7:$R$2292,6,0)</f>
        <v>8.0627999999999993</v>
      </c>
      <c r="G12" s="61">
        <f t="shared" si="1"/>
        <v>19</v>
      </c>
      <c r="H12" s="60">
        <f>VLOOKUP($A12,'Return Data'!$B$7:$R$2292,7,0)</f>
        <v>7.4385000000000003</v>
      </c>
      <c r="I12" s="61">
        <f t="shared" si="2"/>
        <v>23</v>
      </c>
      <c r="J12" s="60">
        <f>VLOOKUP($A12,'Return Data'!$B$7:$R$2292,8,0)</f>
        <v>6.9671000000000003</v>
      </c>
      <c r="K12" s="61">
        <f t="shared" si="3"/>
        <v>20</v>
      </c>
      <c r="L12" s="60">
        <f>VLOOKUP($A12,'Return Data'!$B$7:$R$2292,9,0)</f>
        <v>6.3834999999999997</v>
      </c>
      <c r="M12" s="61">
        <f t="shared" si="4"/>
        <v>22</v>
      </c>
      <c r="N12" s="60">
        <f>VLOOKUP($A12,'Return Data'!$B$7:$R$2292,10,0)</f>
        <v>5.1336000000000004</v>
      </c>
      <c r="O12" s="61">
        <f t="shared" si="5"/>
        <v>21</v>
      </c>
      <c r="P12" s="60">
        <f>VLOOKUP($A12,'Return Data'!$B$7:$R$2292,11,0)</f>
        <v>5.0525000000000002</v>
      </c>
      <c r="Q12" s="61">
        <f t="shared" si="6"/>
        <v>23</v>
      </c>
      <c r="R12" s="60">
        <f>VLOOKUP($A12,'Return Data'!$B$7:$R$2292,12,0)</f>
        <v>4.2916999999999996</v>
      </c>
      <c r="S12" s="61">
        <f t="shared" si="7"/>
        <v>23</v>
      </c>
      <c r="T12" s="60">
        <f>VLOOKUP($A12,'Return Data'!$B$7:$R$2292,13,0)</f>
        <v>4.0796999999999999</v>
      </c>
      <c r="U12" s="61">
        <f t="shared" si="8"/>
        <v>23</v>
      </c>
      <c r="V12" s="60">
        <f>VLOOKUP($A12,'Return Data'!$B$7:$R$2292,17,0)</f>
        <v>3.6288999999999998</v>
      </c>
      <c r="W12" s="61">
        <f t="shared" si="9"/>
        <v>23</v>
      </c>
      <c r="X12" s="60">
        <f>VLOOKUP($A12,'Return Data'!$B$7:$R$2292,14,0)</f>
        <v>4.2275</v>
      </c>
      <c r="Y12" s="61">
        <f t="shared" si="10"/>
        <v>20</v>
      </c>
      <c r="Z12" s="60">
        <f>VLOOKUP($A12,'Return Data'!$B$7:$R$2292,16,0)</f>
        <v>6.8526999999999996</v>
      </c>
      <c r="AA12" s="62">
        <f t="shared" si="11"/>
        <v>13</v>
      </c>
    </row>
    <row r="13" spans="1:27" x14ac:dyDescent="0.3">
      <c r="A13" s="58" t="s">
        <v>1402</v>
      </c>
      <c r="B13" s="59">
        <f>VLOOKUP($A13,'Return Data'!$B$7:$R$2292,3,0)</f>
        <v>44882</v>
      </c>
      <c r="C13" s="60">
        <f>VLOOKUP($A13,'Return Data'!$B$7:$R$2292,4,0)</f>
        <v>3047.3141999999998</v>
      </c>
      <c r="D13" s="60">
        <f>VLOOKUP($A13,'Return Data'!$B$7:$R$2292,5,0)</f>
        <v>7.3331</v>
      </c>
      <c r="E13" s="61">
        <f t="shared" si="0"/>
        <v>24</v>
      </c>
      <c r="F13" s="60">
        <f>VLOOKUP($A13,'Return Data'!$B$7:$R$2292,6,0)</f>
        <v>7.7438000000000002</v>
      </c>
      <c r="G13" s="61">
        <f t="shared" si="1"/>
        <v>23</v>
      </c>
      <c r="H13" s="60">
        <f>VLOOKUP($A13,'Return Data'!$B$7:$R$2292,7,0)</f>
        <v>7.7226999999999997</v>
      </c>
      <c r="I13" s="61">
        <f t="shared" si="2"/>
        <v>16</v>
      </c>
      <c r="J13" s="60">
        <f>VLOOKUP($A13,'Return Data'!$B$7:$R$2292,8,0)</f>
        <v>7.0507</v>
      </c>
      <c r="K13" s="61">
        <f t="shared" si="3"/>
        <v>19</v>
      </c>
      <c r="L13" s="60">
        <f>VLOOKUP($A13,'Return Data'!$B$7:$R$2292,9,0)</f>
        <v>6.6627999999999998</v>
      </c>
      <c r="M13" s="61">
        <f t="shared" si="4"/>
        <v>17</v>
      </c>
      <c r="N13" s="60">
        <f>VLOOKUP($A13,'Return Data'!$B$7:$R$2292,10,0)</f>
        <v>5.2728000000000002</v>
      </c>
      <c r="O13" s="61">
        <f t="shared" si="5"/>
        <v>16</v>
      </c>
      <c r="P13" s="60">
        <f>VLOOKUP($A13,'Return Data'!$B$7:$R$2292,11,0)</f>
        <v>5.2996999999999996</v>
      </c>
      <c r="Q13" s="61">
        <f t="shared" si="6"/>
        <v>16</v>
      </c>
      <c r="R13" s="60">
        <f>VLOOKUP($A13,'Return Data'!$B$7:$R$2292,12,0)</f>
        <v>4.5278</v>
      </c>
      <c r="S13" s="61">
        <f t="shared" si="7"/>
        <v>14</v>
      </c>
      <c r="T13" s="60">
        <f>VLOOKUP($A13,'Return Data'!$B$7:$R$2292,13,0)</f>
        <v>4.3945999999999996</v>
      </c>
      <c r="U13" s="61">
        <f t="shared" si="8"/>
        <v>14</v>
      </c>
      <c r="V13" s="60">
        <f>VLOOKUP($A13,'Return Data'!$B$7:$R$2292,17,0)</f>
        <v>3.9971999999999999</v>
      </c>
      <c r="W13" s="61">
        <f t="shared" si="9"/>
        <v>17</v>
      </c>
      <c r="X13" s="60">
        <f>VLOOKUP($A13,'Return Data'!$B$7:$R$2292,14,0)</f>
        <v>4.5625999999999998</v>
      </c>
      <c r="Y13" s="61">
        <f t="shared" si="10"/>
        <v>15</v>
      </c>
      <c r="Z13" s="60">
        <f>VLOOKUP($A13,'Return Data'!$B$7:$R$2292,16,0)</f>
        <v>7.0167999999999999</v>
      </c>
      <c r="AA13" s="62">
        <f t="shared" si="11"/>
        <v>12</v>
      </c>
    </row>
    <row r="14" spans="1:27" x14ac:dyDescent="0.3">
      <c r="A14" s="58" t="s">
        <v>1408</v>
      </c>
      <c r="B14" s="59">
        <f>VLOOKUP($A14,'Return Data'!$B$7:$R$2292,3,0)</f>
        <v>44882</v>
      </c>
      <c r="C14" s="60">
        <f>VLOOKUP($A14,'Return Data'!$B$7:$R$2292,4,0)</f>
        <v>12.7735</v>
      </c>
      <c r="D14" s="60">
        <f>VLOOKUP($A14,'Return Data'!$B$7:$R$2292,5,0)</f>
        <v>8.5744000000000007</v>
      </c>
      <c r="E14" s="61">
        <f t="shared" si="0"/>
        <v>10</v>
      </c>
      <c r="F14" s="60">
        <f>VLOOKUP($A14,'Return Data'!$B$7:$R$2292,6,0)</f>
        <v>8.3877000000000006</v>
      </c>
      <c r="G14" s="61">
        <f t="shared" si="1"/>
        <v>12</v>
      </c>
      <c r="H14" s="60">
        <f>VLOOKUP($A14,'Return Data'!$B$7:$R$2292,7,0)</f>
        <v>7.7266000000000004</v>
      </c>
      <c r="I14" s="61">
        <f t="shared" si="2"/>
        <v>15</v>
      </c>
      <c r="J14" s="60">
        <f>VLOOKUP($A14,'Return Data'!$B$7:$R$2292,8,0)</f>
        <v>7.3070000000000004</v>
      </c>
      <c r="K14" s="61">
        <f t="shared" si="3"/>
        <v>12</v>
      </c>
      <c r="L14" s="60">
        <f>VLOOKUP($A14,'Return Data'!$B$7:$R$2292,9,0)</f>
        <v>6.8141999999999996</v>
      </c>
      <c r="M14" s="61">
        <f t="shared" si="4"/>
        <v>9</v>
      </c>
      <c r="N14" s="60">
        <f>VLOOKUP($A14,'Return Data'!$B$7:$R$2292,10,0)</f>
        <v>5.4184000000000001</v>
      </c>
      <c r="O14" s="61">
        <f t="shared" si="5"/>
        <v>12</v>
      </c>
      <c r="P14" s="60">
        <f>VLOOKUP($A14,'Return Data'!$B$7:$R$2292,11,0)</f>
        <v>5.3688000000000002</v>
      </c>
      <c r="Q14" s="61">
        <f t="shared" si="6"/>
        <v>13</v>
      </c>
      <c r="R14" s="60">
        <f>VLOOKUP($A14,'Return Data'!$B$7:$R$2292,12,0)</f>
        <v>4.5792000000000002</v>
      </c>
      <c r="S14" s="61">
        <f t="shared" si="7"/>
        <v>12</v>
      </c>
      <c r="T14" s="60">
        <f>VLOOKUP($A14,'Return Data'!$B$7:$R$2292,13,0)</f>
        <v>4.4157999999999999</v>
      </c>
      <c r="U14" s="61">
        <f t="shared" si="8"/>
        <v>13</v>
      </c>
      <c r="V14" s="60">
        <f>VLOOKUP($A14,'Return Data'!$B$7:$R$2292,17,0)</f>
        <v>4.1624999999999996</v>
      </c>
      <c r="W14" s="61">
        <f t="shared" si="9"/>
        <v>10</v>
      </c>
      <c r="X14" s="60">
        <f>VLOOKUP($A14,'Return Data'!$B$7:$R$2292,14,0)</f>
        <v>5.0728999999999997</v>
      </c>
      <c r="Y14" s="61">
        <f t="shared" si="10"/>
        <v>6</v>
      </c>
      <c r="Z14" s="60">
        <f>VLOOKUP($A14,'Return Data'!$B$7:$R$2292,16,0)</f>
        <v>6.0749000000000004</v>
      </c>
      <c r="AA14" s="62">
        <f t="shared" si="11"/>
        <v>16</v>
      </c>
    </row>
    <row r="15" spans="1:27" x14ac:dyDescent="0.3">
      <c r="A15" s="58" t="s">
        <v>1410</v>
      </c>
      <c r="B15" s="59">
        <f>VLOOKUP($A15,'Return Data'!$B$7:$R$2292,3,0)</f>
        <v>44882</v>
      </c>
      <c r="C15" s="60">
        <f>VLOOKUP($A15,'Return Data'!$B$7:$R$2292,4,0)</f>
        <v>1134.3643999999999</v>
      </c>
      <c r="D15" s="60">
        <f>VLOOKUP($A15,'Return Data'!$B$7:$R$2292,5,0)</f>
        <v>7.6661000000000001</v>
      </c>
      <c r="E15" s="61">
        <f t="shared" si="0"/>
        <v>20</v>
      </c>
      <c r="F15" s="60">
        <f>VLOOKUP($A15,'Return Data'!$B$7:$R$2292,6,0)</f>
        <v>8.7228999999999992</v>
      </c>
      <c r="G15" s="61">
        <f t="shared" si="1"/>
        <v>9</v>
      </c>
      <c r="H15" s="60">
        <f>VLOOKUP($A15,'Return Data'!$B$7:$R$2292,7,0)</f>
        <v>7.9358000000000004</v>
      </c>
      <c r="I15" s="61">
        <f t="shared" si="2"/>
        <v>8</v>
      </c>
      <c r="J15" s="60">
        <f>VLOOKUP($A15,'Return Data'!$B$7:$R$2292,8,0)</f>
        <v>7.4503000000000004</v>
      </c>
      <c r="K15" s="61">
        <f t="shared" si="3"/>
        <v>7</v>
      </c>
      <c r="L15" s="60">
        <f>VLOOKUP($A15,'Return Data'!$B$7:$R$2292,9,0)</f>
        <v>6.7563000000000004</v>
      </c>
      <c r="M15" s="61">
        <f t="shared" si="4"/>
        <v>11</v>
      </c>
      <c r="N15" s="60">
        <f>VLOOKUP($A15,'Return Data'!$B$7:$R$2292,10,0)</f>
        <v>5.5556999999999999</v>
      </c>
      <c r="O15" s="61">
        <f t="shared" si="5"/>
        <v>6</v>
      </c>
      <c r="P15" s="60">
        <f>VLOOKUP($A15,'Return Data'!$B$7:$R$2292,11,0)</f>
        <v>5.4934000000000003</v>
      </c>
      <c r="Q15" s="61">
        <f t="shared" si="6"/>
        <v>7</v>
      </c>
      <c r="R15" s="60">
        <f>VLOOKUP($A15,'Return Data'!$B$7:$R$2292,12,0)</f>
        <v>4.5648</v>
      </c>
      <c r="S15" s="61">
        <f t="shared" si="7"/>
        <v>13</v>
      </c>
      <c r="T15" s="60">
        <f>VLOOKUP($A15,'Return Data'!$B$7:$R$2292,13,0)</f>
        <v>4.4269999999999996</v>
      </c>
      <c r="U15" s="61">
        <f t="shared" si="8"/>
        <v>12</v>
      </c>
      <c r="V15" s="60">
        <f>VLOOKUP($A15,'Return Data'!$B$7:$R$2292,17,0)</f>
        <v>4.0670999999999999</v>
      </c>
      <c r="W15" s="61">
        <f t="shared" si="9"/>
        <v>13</v>
      </c>
      <c r="X15" s="60"/>
      <c r="Y15" s="61"/>
      <c r="Z15" s="60">
        <f>VLOOKUP($A15,'Return Data'!$B$7:$R$2292,16,0)</f>
        <v>4.6009000000000002</v>
      </c>
      <c r="AA15" s="62">
        <f t="shared" si="11"/>
        <v>22</v>
      </c>
    </row>
    <row r="16" spans="1:27" x14ac:dyDescent="0.3">
      <c r="A16" s="58" t="s">
        <v>1413</v>
      </c>
      <c r="B16" s="59">
        <f>VLOOKUP($A16,'Return Data'!$B$7:$R$2292,3,0)</f>
        <v>44882</v>
      </c>
      <c r="C16" s="60">
        <f>VLOOKUP($A16,'Return Data'!$B$7:$R$2292,4,0)</f>
        <v>24.6492</v>
      </c>
      <c r="D16" s="60">
        <f>VLOOKUP($A16,'Return Data'!$B$7:$R$2292,5,0)</f>
        <v>11.850099999999999</v>
      </c>
      <c r="E16" s="61">
        <f t="shared" si="0"/>
        <v>1</v>
      </c>
      <c r="F16" s="60">
        <f>VLOOKUP($A16,'Return Data'!$B$7:$R$2292,6,0)</f>
        <v>9.1382999999999992</v>
      </c>
      <c r="G16" s="61">
        <f t="shared" si="1"/>
        <v>4</v>
      </c>
      <c r="H16" s="60">
        <f>VLOOKUP($A16,'Return Data'!$B$7:$R$2292,7,0)</f>
        <v>8.2630999999999997</v>
      </c>
      <c r="I16" s="61">
        <f t="shared" si="2"/>
        <v>5</v>
      </c>
      <c r="J16" s="60">
        <f>VLOOKUP($A16,'Return Data'!$B$7:$R$2292,8,0)</f>
        <v>7.6165000000000003</v>
      </c>
      <c r="K16" s="61">
        <f t="shared" si="3"/>
        <v>4</v>
      </c>
      <c r="L16" s="60">
        <f>VLOOKUP($A16,'Return Data'!$B$7:$R$2292,9,0)</f>
        <v>6.9865000000000004</v>
      </c>
      <c r="M16" s="61">
        <f t="shared" si="4"/>
        <v>3</v>
      </c>
      <c r="N16" s="60">
        <f>VLOOKUP($A16,'Return Data'!$B$7:$R$2292,10,0)</f>
        <v>5.5738000000000003</v>
      </c>
      <c r="O16" s="61">
        <f t="shared" si="5"/>
        <v>5</v>
      </c>
      <c r="P16" s="60">
        <f>VLOOKUP($A16,'Return Data'!$B$7:$R$2292,11,0)</f>
        <v>5.5826000000000002</v>
      </c>
      <c r="Q16" s="61">
        <f t="shared" si="6"/>
        <v>5</v>
      </c>
      <c r="R16" s="60">
        <f>VLOOKUP($A16,'Return Data'!$B$7:$R$2292,12,0)</f>
        <v>4.8048000000000002</v>
      </c>
      <c r="S16" s="61">
        <f t="shared" si="7"/>
        <v>3</v>
      </c>
      <c r="T16" s="60">
        <f>VLOOKUP($A16,'Return Data'!$B$7:$R$2292,13,0)</f>
        <v>4.7257999999999996</v>
      </c>
      <c r="U16" s="61">
        <f t="shared" si="8"/>
        <v>2</v>
      </c>
      <c r="V16" s="60">
        <f>VLOOKUP($A16,'Return Data'!$B$7:$R$2292,17,0)</f>
        <v>4.6658999999999997</v>
      </c>
      <c r="W16" s="61">
        <f t="shared" si="9"/>
        <v>3</v>
      </c>
      <c r="X16" s="60">
        <f>VLOOKUP($A16,'Return Data'!$B$7:$R$2292,14,0)</f>
        <v>5.6355000000000004</v>
      </c>
      <c r="Y16" s="61">
        <f t="shared" si="10"/>
        <v>3</v>
      </c>
      <c r="Z16" s="60">
        <f>VLOOKUP($A16,'Return Data'!$B$7:$R$2292,16,0)</f>
        <v>8.1274999999999995</v>
      </c>
      <c r="AA16" s="62">
        <f t="shared" si="11"/>
        <v>2</v>
      </c>
    </row>
    <row r="17" spans="1:27" x14ac:dyDescent="0.3">
      <c r="A17" s="58" t="s">
        <v>1415</v>
      </c>
      <c r="B17" s="59">
        <f>VLOOKUP($A17,'Return Data'!$B$7:$R$2292,3,0)</f>
        <v>44882</v>
      </c>
      <c r="C17" s="60">
        <f>VLOOKUP($A17,'Return Data'!$B$7:$R$2292,4,0)</f>
        <v>2436.6046000000001</v>
      </c>
      <c r="D17" s="60">
        <f>VLOOKUP($A17,'Return Data'!$B$7:$R$2292,5,0)</f>
        <v>8.7997999999999994</v>
      </c>
      <c r="E17" s="61">
        <f t="shared" si="0"/>
        <v>8</v>
      </c>
      <c r="F17" s="60">
        <f>VLOOKUP($A17,'Return Data'!$B$7:$R$2292,6,0)</f>
        <v>8.7705000000000002</v>
      </c>
      <c r="G17" s="61">
        <f t="shared" si="1"/>
        <v>8</v>
      </c>
      <c r="H17" s="60">
        <f>VLOOKUP($A17,'Return Data'!$B$7:$R$2292,7,0)</f>
        <v>7.8354999999999997</v>
      </c>
      <c r="I17" s="61">
        <f t="shared" si="2"/>
        <v>10</v>
      </c>
      <c r="J17" s="60">
        <f>VLOOKUP($A17,'Return Data'!$B$7:$R$2292,8,0)</f>
        <v>7.2084000000000001</v>
      </c>
      <c r="K17" s="61">
        <f t="shared" si="3"/>
        <v>16</v>
      </c>
      <c r="L17" s="60">
        <f>VLOOKUP($A17,'Return Data'!$B$7:$R$2292,9,0)</f>
        <v>6.8781999999999996</v>
      </c>
      <c r="M17" s="61">
        <f t="shared" si="4"/>
        <v>7</v>
      </c>
      <c r="N17" s="60">
        <f>VLOOKUP($A17,'Return Data'!$B$7:$R$2292,10,0)</f>
        <v>5.7332999999999998</v>
      </c>
      <c r="O17" s="61">
        <f t="shared" si="5"/>
        <v>2</v>
      </c>
      <c r="P17" s="60">
        <f>VLOOKUP($A17,'Return Data'!$B$7:$R$2292,11,0)</f>
        <v>5.4668999999999999</v>
      </c>
      <c r="Q17" s="61">
        <f t="shared" si="6"/>
        <v>10</v>
      </c>
      <c r="R17" s="60">
        <f>VLOOKUP($A17,'Return Data'!$B$7:$R$2292,12,0)</f>
        <v>4.6451000000000002</v>
      </c>
      <c r="S17" s="61">
        <f t="shared" si="7"/>
        <v>9</v>
      </c>
      <c r="T17" s="60">
        <f>VLOOKUP($A17,'Return Data'!$B$7:$R$2292,13,0)</f>
        <v>4.4287999999999998</v>
      </c>
      <c r="U17" s="61">
        <f t="shared" si="8"/>
        <v>11</v>
      </c>
      <c r="V17" s="60">
        <f>VLOOKUP($A17,'Return Data'!$B$7:$R$2292,17,0)</f>
        <v>4.4343000000000004</v>
      </c>
      <c r="W17" s="61">
        <f t="shared" si="9"/>
        <v>4</v>
      </c>
      <c r="X17" s="60">
        <f>VLOOKUP($A17,'Return Data'!$B$7:$R$2292,14,0)</f>
        <v>4.8795999999999999</v>
      </c>
      <c r="Y17" s="61">
        <f t="shared" si="10"/>
        <v>9</v>
      </c>
      <c r="Z17" s="60">
        <f>VLOOKUP($A17,'Return Data'!$B$7:$R$2292,16,0)</f>
        <v>7.1939000000000002</v>
      </c>
      <c r="AA17" s="62">
        <f t="shared" si="11"/>
        <v>9</v>
      </c>
    </row>
    <row r="18" spans="1:27" x14ac:dyDescent="0.3">
      <c r="A18" s="58" t="s">
        <v>1416</v>
      </c>
      <c r="B18" s="59">
        <f>VLOOKUP($A18,'Return Data'!$B$7:$R$2292,3,0)</f>
        <v>44882</v>
      </c>
      <c r="C18" s="60">
        <f>VLOOKUP($A18,'Return Data'!$B$7:$R$2292,4,0)</f>
        <v>12.748699999999999</v>
      </c>
      <c r="D18" s="60">
        <f>VLOOKUP($A18,'Return Data'!$B$7:$R$2292,5,0)</f>
        <v>7.4454000000000002</v>
      </c>
      <c r="E18" s="61">
        <f t="shared" si="0"/>
        <v>21</v>
      </c>
      <c r="F18" s="60">
        <f>VLOOKUP($A18,'Return Data'!$B$7:$R$2292,6,0)</f>
        <v>8.1173999999999999</v>
      </c>
      <c r="G18" s="61">
        <f t="shared" si="1"/>
        <v>16</v>
      </c>
      <c r="H18" s="60">
        <f>VLOOKUP($A18,'Return Data'!$B$7:$R$2292,7,0)</f>
        <v>8.0288000000000004</v>
      </c>
      <c r="I18" s="61">
        <f t="shared" si="2"/>
        <v>7</v>
      </c>
      <c r="J18" s="60">
        <f>VLOOKUP($A18,'Return Data'!$B$7:$R$2292,8,0)</f>
        <v>7.3418000000000001</v>
      </c>
      <c r="K18" s="61">
        <f t="shared" si="3"/>
        <v>10</v>
      </c>
      <c r="L18" s="60">
        <f>VLOOKUP($A18,'Return Data'!$B$7:$R$2292,9,0)</f>
        <v>6.6780999999999997</v>
      </c>
      <c r="M18" s="61">
        <f t="shared" si="4"/>
        <v>16</v>
      </c>
      <c r="N18" s="60">
        <f>VLOOKUP($A18,'Return Data'!$B$7:$R$2292,10,0)</f>
        <v>5.0679999999999996</v>
      </c>
      <c r="O18" s="61">
        <f t="shared" si="5"/>
        <v>22</v>
      </c>
      <c r="P18" s="60">
        <f>VLOOKUP($A18,'Return Data'!$B$7:$R$2292,11,0)</f>
        <v>5.2008000000000001</v>
      </c>
      <c r="Q18" s="61">
        <f t="shared" si="6"/>
        <v>20</v>
      </c>
      <c r="R18" s="60">
        <f>VLOOKUP($A18,'Return Data'!$B$7:$R$2292,12,0)</f>
        <v>4.3140000000000001</v>
      </c>
      <c r="S18" s="61">
        <f t="shared" si="7"/>
        <v>21</v>
      </c>
      <c r="T18" s="60">
        <f>VLOOKUP($A18,'Return Data'!$B$7:$R$2292,13,0)</f>
        <v>4.1985999999999999</v>
      </c>
      <c r="U18" s="61">
        <f t="shared" si="8"/>
        <v>19</v>
      </c>
      <c r="V18" s="60">
        <f>VLOOKUP($A18,'Return Data'!$B$7:$R$2292,17,0)</f>
        <v>3.8090000000000002</v>
      </c>
      <c r="W18" s="61">
        <f t="shared" si="9"/>
        <v>20</v>
      </c>
      <c r="X18" s="60">
        <f>VLOOKUP($A18,'Return Data'!$B$7:$R$2292,14,0)</f>
        <v>4.5620000000000003</v>
      </c>
      <c r="Y18" s="61">
        <f t="shared" si="10"/>
        <v>16</v>
      </c>
      <c r="Z18" s="60">
        <f>VLOOKUP($A18,'Return Data'!$B$7:$R$2292,16,0)</f>
        <v>5.7591000000000001</v>
      </c>
      <c r="AA18" s="62">
        <f t="shared" si="11"/>
        <v>18</v>
      </c>
    </row>
    <row r="19" spans="1:27" x14ac:dyDescent="0.3">
      <c r="A19" s="58" t="s">
        <v>1421</v>
      </c>
      <c r="B19" s="59">
        <f>VLOOKUP($A19,'Return Data'!$B$7:$R$2292,3,0)</f>
        <v>44882</v>
      </c>
      <c r="C19" s="60">
        <f>VLOOKUP($A19,'Return Data'!$B$7:$R$2292,4,0)</f>
        <v>2374.0104999999999</v>
      </c>
      <c r="D19" s="60">
        <f>VLOOKUP($A19,'Return Data'!$B$7:$R$2292,5,0)</f>
        <v>8.3903999999999996</v>
      </c>
      <c r="E19" s="61">
        <f t="shared" si="0"/>
        <v>12</v>
      </c>
      <c r="F19" s="60">
        <f>VLOOKUP($A19,'Return Data'!$B$7:$R$2292,6,0)</f>
        <v>8.1463999999999999</v>
      </c>
      <c r="G19" s="61">
        <f t="shared" si="1"/>
        <v>14</v>
      </c>
      <c r="H19" s="60">
        <f>VLOOKUP($A19,'Return Data'!$B$7:$R$2292,7,0)</f>
        <v>7.7454999999999998</v>
      </c>
      <c r="I19" s="61">
        <f t="shared" si="2"/>
        <v>12</v>
      </c>
      <c r="J19" s="60">
        <f>VLOOKUP($A19,'Return Data'!$B$7:$R$2292,8,0)</f>
        <v>7.2709999999999999</v>
      </c>
      <c r="K19" s="61">
        <f t="shared" si="3"/>
        <v>13</v>
      </c>
      <c r="L19" s="60">
        <f>VLOOKUP($A19,'Return Data'!$B$7:$R$2292,9,0)</f>
        <v>6.7114000000000003</v>
      </c>
      <c r="M19" s="61">
        <f t="shared" si="4"/>
        <v>14</v>
      </c>
      <c r="N19" s="60">
        <f>VLOOKUP($A19,'Return Data'!$B$7:$R$2292,10,0)</f>
        <v>5.1974999999999998</v>
      </c>
      <c r="O19" s="61">
        <f t="shared" si="5"/>
        <v>20</v>
      </c>
      <c r="P19" s="60">
        <f>VLOOKUP($A19,'Return Data'!$B$7:$R$2292,11,0)</f>
        <v>5.3311000000000002</v>
      </c>
      <c r="Q19" s="61">
        <f t="shared" si="6"/>
        <v>15</v>
      </c>
      <c r="R19" s="60">
        <f>VLOOKUP($A19,'Return Data'!$B$7:$R$2292,12,0)</f>
        <v>4.4810999999999996</v>
      </c>
      <c r="S19" s="61">
        <f t="shared" si="7"/>
        <v>16</v>
      </c>
      <c r="T19" s="60">
        <f>VLOOKUP($A19,'Return Data'!$B$7:$R$2292,13,0)</f>
        <v>4.3731999999999998</v>
      </c>
      <c r="U19" s="61">
        <f t="shared" si="8"/>
        <v>16</v>
      </c>
      <c r="V19" s="60">
        <f>VLOOKUP($A19,'Return Data'!$B$7:$R$2292,17,0)</f>
        <v>4.0346000000000002</v>
      </c>
      <c r="W19" s="61">
        <f t="shared" si="9"/>
        <v>15</v>
      </c>
      <c r="X19" s="60">
        <f>VLOOKUP($A19,'Return Data'!$B$7:$R$2292,14,0)</f>
        <v>4.6805000000000003</v>
      </c>
      <c r="Y19" s="61">
        <f t="shared" si="10"/>
        <v>13</v>
      </c>
      <c r="Z19" s="60">
        <f>VLOOKUP($A19,'Return Data'!$B$7:$R$2292,16,0)</f>
        <v>7.3388999999999998</v>
      </c>
      <c r="AA19" s="62">
        <f t="shared" si="11"/>
        <v>8</v>
      </c>
    </row>
    <row r="20" spans="1:27" x14ac:dyDescent="0.3">
      <c r="A20" s="58" t="s">
        <v>1425</v>
      </c>
      <c r="B20" s="59">
        <f>VLOOKUP($A20,'Return Data'!$B$7:$R$2292,3,0)</f>
        <v>44882</v>
      </c>
      <c r="C20" s="60">
        <f>VLOOKUP($A20,'Return Data'!$B$7:$R$2292,4,0)</f>
        <v>37.096800000000002</v>
      </c>
      <c r="D20" s="60">
        <f>VLOOKUP($A20,'Return Data'!$B$7:$R$2292,5,0)</f>
        <v>8.8574000000000002</v>
      </c>
      <c r="E20" s="61">
        <f t="shared" si="0"/>
        <v>7</v>
      </c>
      <c r="F20" s="60">
        <f>VLOOKUP($A20,'Return Data'!$B$7:$R$2292,6,0)</f>
        <v>8.6974</v>
      </c>
      <c r="G20" s="61">
        <f t="shared" si="1"/>
        <v>10</v>
      </c>
      <c r="H20" s="60">
        <f>VLOOKUP($A20,'Return Data'!$B$7:$R$2292,7,0)</f>
        <v>7.8691000000000004</v>
      </c>
      <c r="I20" s="61">
        <f t="shared" si="2"/>
        <v>9</v>
      </c>
      <c r="J20" s="60">
        <f>VLOOKUP($A20,'Return Data'!$B$7:$R$2292,8,0)</f>
        <v>7.5982000000000003</v>
      </c>
      <c r="K20" s="61">
        <f t="shared" si="3"/>
        <v>5</v>
      </c>
      <c r="L20" s="60">
        <f>VLOOKUP($A20,'Return Data'!$B$7:$R$2292,9,0)</f>
        <v>6.7545000000000002</v>
      </c>
      <c r="M20" s="61">
        <f t="shared" si="4"/>
        <v>12</v>
      </c>
      <c r="N20" s="60">
        <f>VLOOKUP($A20,'Return Data'!$B$7:$R$2292,10,0)</f>
        <v>5.3754</v>
      </c>
      <c r="O20" s="61">
        <f t="shared" si="5"/>
        <v>13</v>
      </c>
      <c r="P20" s="60">
        <f>VLOOKUP($A20,'Return Data'!$B$7:$R$2292,11,0)</f>
        <v>5.4667000000000003</v>
      </c>
      <c r="Q20" s="61">
        <f t="shared" si="6"/>
        <v>11</v>
      </c>
      <c r="R20" s="60">
        <f>VLOOKUP($A20,'Return Data'!$B$7:$R$2292,12,0)</f>
        <v>4.6478999999999999</v>
      </c>
      <c r="S20" s="61">
        <f t="shared" si="7"/>
        <v>8</v>
      </c>
      <c r="T20" s="60">
        <f>VLOOKUP($A20,'Return Data'!$B$7:$R$2292,13,0)</f>
        <v>4.5153999999999996</v>
      </c>
      <c r="U20" s="61">
        <f t="shared" si="8"/>
        <v>9</v>
      </c>
      <c r="V20" s="60">
        <f>VLOOKUP($A20,'Return Data'!$B$7:$R$2292,17,0)</f>
        <v>4.0994000000000002</v>
      </c>
      <c r="W20" s="61">
        <f t="shared" si="9"/>
        <v>12</v>
      </c>
      <c r="X20" s="60">
        <f>VLOOKUP($A20,'Return Data'!$B$7:$R$2292,14,0)</f>
        <v>4.9127999999999998</v>
      </c>
      <c r="Y20" s="61">
        <f t="shared" si="10"/>
        <v>7</v>
      </c>
      <c r="Z20" s="60">
        <f>VLOOKUP($A20,'Return Data'!$B$7:$R$2292,16,0)</f>
        <v>7.4219999999999997</v>
      </c>
      <c r="AA20" s="62">
        <f t="shared" si="11"/>
        <v>5</v>
      </c>
    </row>
    <row r="21" spans="1:27" x14ac:dyDescent="0.3">
      <c r="A21" s="58" t="s">
        <v>1427</v>
      </c>
      <c r="B21" s="59">
        <f>VLOOKUP($A21,'Return Data'!$B$7:$R$2292,3,0)</f>
        <v>44882</v>
      </c>
      <c r="C21" s="60">
        <f>VLOOKUP($A21,'Return Data'!$B$7:$R$2292,4,0)</f>
        <v>37.418199999999999</v>
      </c>
      <c r="D21" s="60">
        <f>VLOOKUP($A21,'Return Data'!$B$7:$R$2292,5,0)</f>
        <v>7.415</v>
      </c>
      <c r="E21" s="61">
        <f t="shared" si="0"/>
        <v>23</v>
      </c>
      <c r="F21" s="60">
        <f>VLOOKUP($A21,'Return Data'!$B$7:$R$2292,6,0)</f>
        <v>8.1016999999999992</v>
      </c>
      <c r="G21" s="61">
        <f t="shared" si="1"/>
        <v>17</v>
      </c>
      <c r="H21" s="60">
        <f>VLOOKUP($A21,'Return Data'!$B$7:$R$2292,7,0)</f>
        <v>7.7314999999999996</v>
      </c>
      <c r="I21" s="61">
        <f t="shared" si="2"/>
        <v>14</v>
      </c>
      <c r="J21" s="60">
        <f>VLOOKUP($A21,'Return Data'!$B$7:$R$2292,8,0)</f>
        <v>7.2595000000000001</v>
      </c>
      <c r="K21" s="61">
        <f t="shared" si="3"/>
        <v>14</v>
      </c>
      <c r="L21" s="60">
        <f>VLOOKUP($A21,'Return Data'!$B$7:$R$2292,9,0)</f>
        <v>6.6929999999999996</v>
      </c>
      <c r="M21" s="61">
        <f t="shared" si="4"/>
        <v>15</v>
      </c>
      <c r="N21" s="60">
        <f>VLOOKUP($A21,'Return Data'!$B$7:$R$2292,10,0)</f>
        <v>5.2796000000000003</v>
      </c>
      <c r="O21" s="61">
        <f t="shared" si="5"/>
        <v>15</v>
      </c>
      <c r="P21" s="60">
        <f>VLOOKUP($A21,'Return Data'!$B$7:$R$2292,11,0)</f>
        <v>5.2239000000000004</v>
      </c>
      <c r="Q21" s="61">
        <f t="shared" si="6"/>
        <v>18</v>
      </c>
      <c r="R21" s="60">
        <f>VLOOKUP($A21,'Return Data'!$B$7:$R$2292,12,0)</f>
        <v>4.4649000000000001</v>
      </c>
      <c r="S21" s="61">
        <f t="shared" si="7"/>
        <v>17</v>
      </c>
      <c r="T21" s="60">
        <f>VLOOKUP($A21,'Return Data'!$B$7:$R$2292,13,0)</f>
        <v>4.3124000000000002</v>
      </c>
      <c r="U21" s="61">
        <f t="shared" si="8"/>
        <v>17</v>
      </c>
      <c r="V21" s="60">
        <f>VLOOKUP($A21,'Return Data'!$B$7:$R$2292,17,0)</f>
        <v>3.8938999999999999</v>
      </c>
      <c r="W21" s="61">
        <f t="shared" si="9"/>
        <v>19</v>
      </c>
      <c r="X21" s="60">
        <f>VLOOKUP($A21,'Return Data'!$B$7:$R$2292,14,0)</f>
        <v>4.6125999999999996</v>
      </c>
      <c r="Y21" s="61">
        <f t="shared" si="10"/>
        <v>14</v>
      </c>
      <c r="Z21" s="60">
        <f>VLOOKUP($A21,'Return Data'!$B$7:$R$2292,16,0)</f>
        <v>7.3422999999999998</v>
      </c>
      <c r="AA21" s="62">
        <f t="shared" si="11"/>
        <v>7</v>
      </c>
    </row>
    <row r="22" spans="1:27" x14ac:dyDescent="0.3">
      <c r="A22" s="58" t="s">
        <v>1428</v>
      </c>
      <c r="B22" s="59">
        <f>VLOOKUP($A22,'Return Data'!$B$7:$R$2292,3,0)</f>
        <v>44882</v>
      </c>
      <c r="C22" s="60">
        <f>VLOOKUP($A22,'Return Data'!$B$7:$R$2292,4,0)</f>
        <v>1126.8233</v>
      </c>
      <c r="D22" s="60">
        <f>VLOOKUP($A22,'Return Data'!$B$7:$R$2292,5,0)</f>
        <v>10.358599999999999</v>
      </c>
      <c r="E22" s="61">
        <f t="shared" si="0"/>
        <v>2</v>
      </c>
      <c r="F22" s="60">
        <f>VLOOKUP($A22,'Return Data'!$B$7:$R$2292,6,0)</f>
        <v>9.0127000000000006</v>
      </c>
      <c r="G22" s="61">
        <f t="shared" si="1"/>
        <v>5</v>
      </c>
      <c r="H22" s="60">
        <f>VLOOKUP($A22,'Return Data'!$B$7:$R$2292,7,0)</f>
        <v>7.7049000000000003</v>
      </c>
      <c r="I22" s="61">
        <f t="shared" si="2"/>
        <v>18</v>
      </c>
      <c r="J22" s="60">
        <f>VLOOKUP($A22,'Return Data'!$B$7:$R$2292,8,0)</f>
        <v>6.8133999999999997</v>
      </c>
      <c r="K22" s="61">
        <f t="shared" si="3"/>
        <v>22</v>
      </c>
      <c r="L22" s="60">
        <f>VLOOKUP($A22,'Return Data'!$B$7:$R$2292,9,0)</f>
        <v>6.3181000000000003</v>
      </c>
      <c r="M22" s="61">
        <f t="shared" si="4"/>
        <v>23</v>
      </c>
      <c r="N22" s="60">
        <f>VLOOKUP($A22,'Return Data'!$B$7:$R$2292,10,0)</f>
        <v>5.0250000000000004</v>
      </c>
      <c r="O22" s="61">
        <f t="shared" si="5"/>
        <v>23</v>
      </c>
      <c r="P22" s="60">
        <f>VLOOKUP($A22,'Return Data'!$B$7:$R$2292,11,0)</f>
        <v>5.1109999999999998</v>
      </c>
      <c r="Q22" s="61">
        <f t="shared" si="6"/>
        <v>21</v>
      </c>
      <c r="R22" s="60">
        <f>VLOOKUP($A22,'Return Data'!$B$7:$R$2292,12,0)</f>
        <v>4.2953999999999999</v>
      </c>
      <c r="S22" s="61">
        <f t="shared" si="7"/>
        <v>22</v>
      </c>
      <c r="T22" s="60">
        <f>VLOOKUP($A22,'Return Data'!$B$7:$R$2292,13,0)</f>
        <v>4.0936000000000003</v>
      </c>
      <c r="U22" s="61">
        <f t="shared" si="8"/>
        <v>22</v>
      </c>
      <c r="V22" s="60">
        <f>VLOOKUP($A22,'Return Data'!$B$7:$R$2292,17,0)</f>
        <v>3.7467000000000001</v>
      </c>
      <c r="W22" s="61">
        <f t="shared" si="9"/>
        <v>21</v>
      </c>
      <c r="X22" s="60"/>
      <c r="Y22" s="61"/>
      <c r="Z22" s="60">
        <f>VLOOKUP($A22,'Return Data'!$B$7:$R$2292,16,0)</f>
        <v>4.0946999999999996</v>
      </c>
      <c r="AA22" s="62">
        <f t="shared" si="11"/>
        <v>24</v>
      </c>
    </row>
    <row r="23" spans="1:27" x14ac:dyDescent="0.3">
      <c r="A23" s="58" t="s">
        <v>1430</v>
      </c>
      <c r="B23" s="59">
        <f>VLOOKUP($A23,'Return Data'!$B$7:$R$2292,3,0)</f>
        <v>44882</v>
      </c>
      <c r="C23" s="60">
        <f>VLOOKUP($A23,'Return Data'!$B$7:$R$2292,4,0)</f>
        <v>1162.8358000000001</v>
      </c>
      <c r="D23" s="60">
        <f>VLOOKUP($A23,'Return Data'!$B$7:$R$2292,5,0)</f>
        <v>8.3419000000000008</v>
      </c>
      <c r="E23" s="61">
        <f t="shared" si="0"/>
        <v>13</v>
      </c>
      <c r="F23" s="60">
        <f>VLOOKUP($A23,'Return Data'!$B$7:$R$2292,6,0)</f>
        <v>8.0795999999999992</v>
      </c>
      <c r="G23" s="61">
        <f t="shared" si="1"/>
        <v>18</v>
      </c>
      <c r="H23" s="60">
        <f>VLOOKUP($A23,'Return Data'!$B$7:$R$2292,7,0)</f>
        <v>7.6337000000000002</v>
      </c>
      <c r="I23" s="61">
        <f t="shared" si="2"/>
        <v>20</v>
      </c>
      <c r="J23" s="60">
        <f>VLOOKUP($A23,'Return Data'!$B$7:$R$2292,8,0)</f>
        <v>7.3262999999999998</v>
      </c>
      <c r="K23" s="61">
        <f t="shared" si="3"/>
        <v>11</v>
      </c>
      <c r="L23" s="60">
        <f>VLOOKUP($A23,'Return Data'!$B$7:$R$2292,9,0)</f>
        <v>6.7644000000000002</v>
      </c>
      <c r="M23" s="61">
        <f t="shared" si="4"/>
        <v>10</v>
      </c>
      <c r="N23" s="60">
        <f>VLOOKUP($A23,'Return Data'!$B$7:$R$2292,10,0)</f>
        <v>5.5411000000000001</v>
      </c>
      <c r="O23" s="61">
        <f t="shared" si="5"/>
        <v>8</v>
      </c>
      <c r="P23" s="60">
        <f>VLOOKUP($A23,'Return Data'!$B$7:$R$2292,11,0)</f>
        <v>5.4884000000000004</v>
      </c>
      <c r="Q23" s="61">
        <f t="shared" si="6"/>
        <v>8</v>
      </c>
      <c r="R23" s="60">
        <f>VLOOKUP($A23,'Return Data'!$B$7:$R$2292,12,0)</f>
        <v>4.5998000000000001</v>
      </c>
      <c r="S23" s="61">
        <f t="shared" si="7"/>
        <v>11</v>
      </c>
      <c r="T23" s="60">
        <f>VLOOKUP($A23,'Return Data'!$B$7:$R$2292,13,0)</f>
        <v>4.4337999999999997</v>
      </c>
      <c r="U23" s="61">
        <f t="shared" si="8"/>
        <v>10</v>
      </c>
      <c r="V23" s="60">
        <f>VLOOKUP($A23,'Return Data'!$B$7:$R$2292,17,0)</f>
        <v>4.0617999999999999</v>
      </c>
      <c r="W23" s="61">
        <f t="shared" si="9"/>
        <v>14</v>
      </c>
      <c r="X23" s="60"/>
      <c r="Y23" s="61"/>
      <c r="Z23" s="60">
        <f>VLOOKUP($A23,'Return Data'!$B$7:$R$2292,16,0)</f>
        <v>5.0072999999999999</v>
      </c>
      <c r="AA23" s="62">
        <f t="shared" si="11"/>
        <v>20</v>
      </c>
    </row>
    <row r="24" spans="1:27" x14ac:dyDescent="0.3">
      <c r="A24" s="58" t="s">
        <v>1432</v>
      </c>
      <c r="B24" s="59">
        <f>VLOOKUP($A24,'Return Data'!$B$7:$R$2292,3,0)</f>
        <v>44882</v>
      </c>
      <c r="C24" s="60">
        <f>VLOOKUP($A24,'Return Data'!$B$7:$R$2292,4,0)</f>
        <v>14.771599999999999</v>
      </c>
      <c r="D24" s="60">
        <f>VLOOKUP($A24,'Return Data'!$B$7:$R$2292,5,0)</f>
        <v>9.6393000000000004</v>
      </c>
      <c r="E24" s="61">
        <f t="shared" si="0"/>
        <v>5</v>
      </c>
      <c r="F24" s="60">
        <f>VLOOKUP($A24,'Return Data'!$B$7:$R$2292,6,0)</f>
        <v>9.2318999999999996</v>
      </c>
      <c r="G24" s="61">
        <f t="shared" si="1"/>
        <v>2</v>
      </c>
      <c r="H24" s="60">
        <f>VLOOKUP($A24,'Return Data'!$B$7:$R$2292,7,0)</f>
        <v>7.7065999999999999</v>
      </c>
      <c r="I24" s="61">
        <f t="shared" si="2"/>
        <v>17</v>
      </c>
      <c r="J24" s="60">
        <f>VLOOKUP($A24,'Return Data'!$B$7:$R$2292,8,0)</f>
        <v>6.7950999999999997</v>
      </c>
      <c r="K24" s="61">
        <f t="shared" si="3"/>
        <v>23</v>
      </c>
      <c r="L24" s="60">
        <f>VLOOKUP($A24,'Return Data'!$B$7:$R$2292,9,0)</f>
        <v>6.2260999999999997</v>
      </c>
      <c r="M24" s="61">
        <f t="shared" si="4"/>
        <v>24</v>
      </c>
      <c r="N24" s="60">
        <f>VLOOKUP($A24,'Return Data'!$B$7:$R$2292,10,0)</f>
        <v>4.9767000000000001</v>
      </c>
      <c r="O24" s="61">
        <f t="shared" si="5"/>
        <v>24</v>
      </c>
      <c r="P24" s="60">
        <f>VLOOKUP($A24,'Return Data'!$B$7:$R$2292,11,0)</f>
        <v>4.7664</v>
      </c>
      <c r="Q24" s="61">
        <f t="shared" si="6"/>
        <v>24</v>
      </c>
      <c r="R24" s="60">
        <f>VLOOKUP($A24,'Return Data'!$B$7:$R$2292,12,0)</f>
        <v>4.0019999999999998</v>
      </c>
      <c r="S24" s="61">
        <f t="shared" si="7"/>
        <v>24</v>
      </c>
      <c r="T24" s="60">
        <f>VLOOKUP($A24,'Return Data'!$B$7:$R$2292,13,0)</f>
        <v>3.7608000000000001</v>
      </c>
      <c r="U24" s="61">
        <f t="shared" si="8"/>
        <v>24</v>
      </c>
      <c r="V24" s="60">
        <f>VLOOKUP($A24,'Return Data'!$B$7:$R$2292,17,0)</f>
        <v>3.49</v>
      </c>
      <c r="W24" s="61">
        <f t="shared" si="9"/>
        <v>24</v>
      </c>
      <c r="X24" s="60">
        <f>VLOOKUP($A24,'Return Data'!$B$7:$R$2292,14,0)</f>
        <v>3.8447</v>
      </c>
      <c r="Y24" s="61">
        <f t="shared" si="10"/>
        <v>21</v>
      </c>
      <c r="Z24" s="60">
        <f>VLOOKUP($A24,'Return Data'!$B$7:$R$2292,16,0)</f>
        <v>4.3303000000000003</v>
      </c>
      <c r="AA24" s="62">
        <f t="shared" si="11"/>
        <v>23</v>
      </c>
    </row>
    <row r="25" spans="1:27" x14ac:dyDescent="0.3">
      <c r="A25" s="58" t="s">
        <v>1435</v>
      </c>
      <c r="B25" s="59">
        <f>VLOOKUP($A25,'Return Data'!$B$7:$R$2292,3,0)</f>
        <v>44882</v>
      </c>
      <c r="C25" s="60">
        <f>VLOOKUP($A25,'Return Data'!$B$7:$R$2292,4,0)</f>
        <v>3644.0590999999999</v>
      </c>
      <c r="D25" s="60">
        <f>VLOOKUP($A25,'Return Data'!$B$7:$R$2292,5,0)</f>
        <v>9.9268999999999998</v>
      </c>
      <c r="E25" s="61">
        <f t="shared" si="0"/>
        <v>3</v>
      </c>
      <c r="F25" s="60">
        <f>VLOOKUP($A25,'Return Data'!$B$7:$R$2292,6,0)</f>
        <v>9.1956000000000007</v>
      </c>
      <c r="G25" s="61">
        <f t="shared" si="1"/>
        <v>3</v>
      </c>
      <c r="H25" s="60">
        <f>VLOOKUP($A25,'Return Data'!$B$7:$R$2292,7,0)</f>
        <v>8.5129000000000001</v>
      </c>
      <c r="I25" s="61">
        <f t="shared" si="2"/>
        <v>2</v>
      </c>
      <c r="J25" s="60">
        <f>VLOOKUP($A25,'Return Data'!$B$7:$R$2292,8,0)</f>
        <v>7.7965</v>
      </c>
      <c r="K25" s="61">
        <f t="shared" si="3"/>
        <v>2</v>
      </c>
      <c r="L25" s="60">
        <f>VLOOKUP($A25,'Return Data'!$B$7:$R$2292,9,0)</f>
        <v>7.1574</v>
      </c>
      <c r="M25" s="61">
        <f t="shared" si="4"/>
        <v>1</v>
      </c>
      <c r="N25" s="60">
        <f>VLOOKUP($A25,'Return Data'!$B$7:$R$2292,10,0)</f>
        <v>5.7016999999999998</v>
      </c>
      <c r="O25" s="61">
        <f t="shared" si="5"/>
        <v>3</v>
      </c>
      <c r="P25" s="60">
        <f>VLOOKUP($A25,'Return Data'!$B$7:$R$2292,11,0)</f>
        <v>5.8973000000000004</v>
      </c>
      <c r="Q25" s="61">
        <f t="shared" si="6"/>
        <v>1</v>
      </c>
      <c r="R25" s="60">
        <f>VLOOKUP($A25,'Return Data'!$B$7:$R$2292,12,0)</f>
        <v>5.1074999999999999</v>
      </c>
      <c r="S25" s="61">
        <f t="shared" si="7"/>
        <v>1</v>
      </c>
      <c r="T25" s="60">
        <f>VLOOKUP($A25,'Return Data'!$B$7:$R$2292,13,0)</f>
        <v>5.1318000000000001</v>
      </c>
      <c r="U25" s="61">
        <f t="shared" si="8"/>
        <v>1</v>
      </c>
      <c r="V25" s="60">
        <f>VLOOKUP($A25,'Return Data'!$B$7:$R$2292,17,0)</f>
        <v>6.9751000000000003</v>
      </c>
      <c r="W25" s="61">
        <f t="shared" si="9"/>
        <v>1</v>
      </c>
      <c r="X25" s="60">
        <f>VLOOKUP($A25,'Return Data'!$B$7:$R$2292,14,0)</f>
        <v>6.6284999999999998</v>
      </c>
      <c r="Y25" s="61">
        <f t="shared" si="10"/>
        <v>1</v>
      </c>
      <c r="Z25" s="60">
        <f>VLOOKUP($A25,'Return Data'!$B$7:$R$2292,16,0)</f>
        <v>7.0747</v>
      </c>
      <c r="AA25" s="62">
        <f t="shared" si="11"/>
        <v>11</v>
      </c>
    </row>
    <row r="26" spans="1:27" x14ac:dyDescent="0.3">
      <c r="A26" s="58" t="s">
        <v>1943</v>
      </c>
      <c r="B26" s="59">
        <f>VLOOKUP($A26,'Return Data'!$B$7:$R$2292,3,0)</f>
        <v>44882</v>
      </c>
      <c r="C26" s="60">
        <f>VLOOKUP($A26,'Return Data'!$B$7:$R$2292,4,0)</f>
        <v>29.506900000000002</v>
      </c>
      <c r="D26" s="60">
        <f>VLOOKUP($A26,'Return Data'!$B$7:$R$2292,5,0)</f>
        <v>8.1660000000000004</v>
      </c>
      <c r="E26" s="61">
        <f t="shared" si="0"/>
        <v>14</v>
      </c>
      <c r="F26" s="60">
        <f>VLOOKUP($A26,'Return Data'!$B$7:$R$2292,6,0)</f>
        <v>7.8807</v>
      </c>
      <c r="G26" s="61">
        <f t="shared" si="1"/>
        <v>20</v>
      </c>
      <c r="H26" s="60">
        <f>VLOOKUP($A26,'Return Data'!$B$7:$R$2292,7,0)</f>
        <v>7.0072999999999999</v>
      </c>
      <c r="I26" s="61">
        <f t="shared" si="2"/>
        <v>24</v>
      </c>
      <c r="J26" s="60">
        <f>VLOOKUP($A26,'Return Data'!$B$7:$R$2292,8,0)</f>
        <v>6.6524999999999999</v>
      </c>
      <c r="K26" s="61">
        <f t="shared" si="3"/>
        <v>24</v>
      </c>
      <c r="L26" s="60">
        <f>VLOOKUP($A26,'Return Data'!$B$7:$R$2292,9,0)</f>
        <v>6.6372</v>
      </c>
      <c r="M26" s="61">
        <f t="shared" si="4"/>
        <v>18</v>
      </c>
      <c r="N26" s="60">
        <f>VLOOKUP($A26,'Return Data'!$B$7:$R$2292,10,0)</f>
        <v>5.5115999999999996</v>
      </c>
      <c r="O26" s="61">
        <f t="shared" si="5"/>
        <v>10</v>
      </c>
      <c r="P26" s="60">
        <f>VLOOKUP($A26,'Return Data'!$B$7:$R$2292,11,0)</f>
        <v>5.4833999999999996</v>
      </c>
      <c r="Q26" s="61">
        <f t="shared" si="6"/>
        <v>9</v>
      </c>
      <c r="R26" s="60">
        <f>VLOOKUP($A26,'Return Data'!$B$7:$R$2292,12,0)</f>
        <v>4.6886000000000001</v>
      </c>
      <c r="S26" s="61">
        <f t="shared" si="7"/>
        <v>6</v>
      </c>
      <c r="T26" s="60">
        <f>VLOOKUP($A26,'Return Data'!$B$7:$R$2292,13,0)</f>
        <v>4.5239000000000003</v>
      </c>
      <c r="U26" s="61">
        <f t="shared" si="8"/>
        <v>8</v>
      </c>
      <c r="V26" s="60">
        <f>VLOOKUP($A26,'Return Data'!$B$7:$R$2292,17,0)</f>
        <v>4.1471999999999998</v>
      </c>
      <c r="W26" s="61">
        <f t="shared" si="9"/>
        <v>11</v>
      </c>
      <c r="X26" s="60">
        <f>VLOOKUP($A26,'Return Data'!$B$7:$R$2292,14,0)</f>
        <v>4.9005000000000001</v>
      </c>
      <c r="Y26" s="61">
        <f t="shared" si="10"/>
        <v>8</v>
      </c>
      <c r="Z26" s="60">
        <f>VLOOKUP($A26,'Return Data'!$B$7:$R$2292,16,0)</f>
        <v>8.1327999999999996</v>
      </c>
      <c r="AA26" s="62">
        <f t="shared" si="11"/>
        <v>1</v>
      </c>
    </row>
    <row r="27" spans="1:27" x14ac:dyDescent="0.3">
      <c r="A27" s="58" t="s">
        <v>1438</v>
      </c>
      <c r="B27" s="59">
        <f>VLOOKUP($A27,'Return Data'!$B$7:$R$2292,3,0)</f>
        <v>44882</v>
      </c>
      <c r="C27" s="60">
        <f>VLOOKUP($A27,'Return Data'!$B$7:$R$2292,4,0)</f>
        <v>5029.9331000000002</v>
      </c>
      <c r="D27" s="60">
        <f>VLOOKUP($A27,'Return Data'!$B$7:$R$2292,5,0)</f>
        <v>7.9664999999999999</v>
      </c>
      <c r="E27" s="61">
        <f t="shared" si="0"/>
        <v>16</v>
      </c>
      <c r="F27" s="60">
        <f>VLOOKUP($A27,'Return Data'!$B$7:$R$2292,6,0)</f>
        <v>8.9117999999999995</v>
      </c>
      <c r="G27" s="61">
        <f t="shared" si="1"/>
        <v>6</v>
      </c>
      <c r="H27" s="60">
        <f>VLOOKUP($A27,'Return Data'!$B$7:$R$2292,7,0)</f>
        <v>8.3051999999999992</v>
      </c>
      <c r="I27" s="61">
        <f t="shared" si="2"/>
        <v>3</v>
      </c>
      <c r="J27" s="60">
        <f>VLOOKUP($A27,'Return Data'!$B$7:$R$2292,8,0)</f>
        <v>7.3597000000000001</v>
      </c>
      <c r="K27" s="61">
        <f t="shared" si="3"/>
        <v>9</v>
      </c>
      <c r="L27" s="60">
        <f>VLOOKUP($A27,'Return Data'!$B$7:$R$2292,9,0)</f>
        <v>6.8156999999999996</v>
      </c>
      <c r="M27" s="61">
        <f t="shared" si="4"/>
        <v>8</v>
      </c>
      <c r="N27" s="60">
        <f>VLOOKUP($A27,'Return Data'!$B$7:$R$2292,10,0)</f>
        <v>5.2163000000000004</v>
      </c>
      <c r="O27" s="61">
        <f t="shared" si="5"/>
        <v>17</v>
      </c>
      <c r="P27" s="60">
        <f>VLOOKUP($A27,'Return Data'!$B$7:$R$2292,11,0)</f>
        <v>5.2416</v>
      </c>
      <c r="Q27" s="61">
        <f t="shared" si="6"/>
        <v>17</v>
      </c>
      <c r="R27" s="60">
        <f>VLOOKUP($A27,'Return Data'!$B$7:$R$2292,12,0)</f>
        <v>4.3219000000000003</v>
      </c>
      <c r="S27" s="61">
        <f t="shared" si="7"/>
        <v>19</v>
      </c>
      <c r="T27" s="60">
        <f>VLOOKUP($A27,'Return Data'!$B$7:$R$2292,13,0)</f>
        <v>4.2275999999999998</v>
      </c>
      <c r="U27" s="61">
        <f t="shared" si="8"/>
        <v>18</v>
      </c>
      <c r="V27" s="60">
        <f>VLOOKUP($A27,'Return Data'!$B$7:$R$2292,17,0)</f>
        <v>3.8952</v>
      </c>
      <c r="W27" s="61">
        <f t="shared" si="9"/>
        <v>18</v>
      </c>
      <c r="X27" s="60">
        <f>VLOOKUP($A27,'Return Data'!$B$7:$R$2292,14,0)</f>
        <v>4.7058</v>
      </c>
      <c r="Y27" s="61">
        <f t="shared" si="10"/>
        <v>11</v>
      </c>
      <c r="Z27" s="60">
        <f>VLOOKUP($A27,'Return Data'!$B$7:$R$2292,16,0)</f>
        <v>7.1616999999999997</v>
      </c>
      <c r="AA27" s="62">
        <f t="shared" si="11"/>
        <v>10</v>
      </c>
    </row>
    <row r="28" spans="1:27" x14ac:dyDescent="0.3">
      <c r="A28" s="58" t="s">
        <v>1921</v>
      </c>
      <c r="B28" s="59">
        <f>VLOOKUP($A28,'Return Data'!$B$7:$R$2292,3,0)</f>
        <v>44882</v>
      </c>
      <c r="C28" s="60">
        <f>VLOOKUP($A28,'Return Data'!$B$7:$R$2292,4,0)</f>
        <v>2415.8253</v>
      </c>
      <c r="D28" s="60">
        <f>VLOOKUP($A28,'Return Data'!$B$7:$R$2292,5,0)</f>
        <v>7.7781000000000002</v>
      </c>
      <c r="E28" s="61">
        <f t="shared" si="0"/>
        <v>18</v>
      </c>
      <c r="F28" s="60">
        <f>VLOOKUP($A28,'Return Data'!$B$7:$R$2292,6,0)</f>
        <v>7.8611000000000004</v>
      </c>
      <c r="G28" s="61">
        <f t="shared" si="1"/>
        <v>21</v>
      </c>
      <c r="H28" s="60">
        <f>VLOOKUP($A28,'Return Data'!$B$7:$R$2292,7,0)</f>
        <v>7.4687999999999999</v>
      </c>
      <c r="I28" s="61">
        <f t="shared" si="2"/>
        <v>21</v>
      </c>
      <c r="J28" s="60">
        <f>VLOOKUP($A28,'Return Data'!$B$7:$R$2292,8,0)</f>
        <v>7.1150000000000002</v>
      </c>
      <c r="K28" s="61">
        <f t="shared" si="3"/>
        <v>18</v>
      </c>
      <c r="L28" s="60">
        <f>VLOOKUP($A28,'Return Data'!$B$7:$R$2292,9,0)</f>
        <v>6.7316000000000003</v>
      </c>
      <c r="M28" s="61">
        <f t="shared" si="4"/>
        <v>13</v>
      </c>
      <c r="N28" s="60">
        <f>VLOOKUP($A28,'Return Data'!$B$7:$R$2292,10,0)</f>
        <v>5.6444999999999999</v>
      </c>
      <c r="O28" s="61">
        <f t="shared" si="5"/>
        <v>4</v>
      </c>
      <c r="P28" s="60">
        <f>VLOOKUP($A28,'Return Data'!$B$7:$R$2292,11,0)</f>
        <v>5.4945000000000004</v>
      </c>
      <c r="Q28" s="61">
        <f t="shared" si="6"/>
        <v>6</v>
      </c>
      <c r="R28" s="60">
        <f>VLOOKUP($A28,'Return Data'!$B$7:$R$2292,12,0)</f>
        <v>4.7721</v>
      </c>
      <c r="S28" s="61">
        <f t="shared" si="7"/>
        <v>4</v>
      </c>
      <c r="T28" s="60">
        <f>VLOOKUP($A28,'Return Data'!$B$7:$R$2292,13,0)</f>
        <v>4.5255999999999998</v>
      </c>
      <c r="U28" s="61">
        <f t="shared" si="8"/>
        <v>7</v>
      </c>
      <c r="V28" s="60">
        <f>VLOOKUP($A28,'Return Data'!$B$7:$R$2292,17,0)</f>
        <v>4.0168999999999997</v>
      </c>
      <c r="W28" s="61">
        <f t="shared" si="9"/>
        <v>16</v>
      </c>
      <c r="X28" s="60">
        <f>VLOOKUP($A28,'Return Data'!$B$7:$R$2292,14,0)</f>
        <v>4.3902000000000001</v>
      </c>
      <c r="Y28" s="61">
        <f t="shared" si="10"/>
        <v>17</v>
      </c>
      <c r="Z28" s="60">
        <f>VLOOKUP($A28,'Return Data'!$B$7:$R$2292,16,0)</f>
        <v>6.5881999999999996</v>
      </c>
      <c r="AA28" s="62">
        <f t="shared" si="11"/>
        <v>14</v>
      </c>
    </row>
    <row r="29" spans="1:27" x14ac:dyDescent="0.3">
      <c r="A29" s="58" t="s">
        <v>1442</v>
      </c>
      <c r="B29" s="59">
        <f>VLOOKUP($A29,'Return Data'!$B$7:$R$2292,3,0)</f>
        <v>44882</v>
      </c>
      <c r="C29" s="60">
        <f>VLOOKUP($A29,'Return Data'!$B$7:$R$2292,4,0)</f>
        <v>12.259</v>
      </c>
      <c r="D29" s="60">
        <f>VLOOKUP($A29,'Return Data'!$B$7:$R$2292,5,0)</f>
        <v>7.4450000000000003</v>
      </c>
      <c r="E29" s="61">
        <f t="shared" si="0"/>
        <v>22</v>
      </c>
      <c r="F29" s="60">
        <f>VLOOKUP($A29,'Return Data'!$B$7:$R$2292,6,0)</f>
        <v>7.8456000000000001</v>
      </c>
      <c r="G29" s="61">
        <f t="shared" si="1"/>
        <v>22</v>
      </c>
      <c r="H29" s="60">
        <f>VLOOKUP($A29,'Return Data'!$B$7:$R$2292,7,0)</f>
        <v>7.7953999999999999</v>
      </c>
      <c r="I29" s="61">
        <f t="shared" si="2"/>
        <v>11</v>
      </c>
      <c r="J29" s="60">
        <f>VLOOKUP($A29,'Return Data'!$B$7:$R$2292,8,0)</f>
        <v>7.4006999999999996</v>
      </c>
      <c r="K29" s="61">
        <f t="shared" si="3"/>
        <v>8</v>
      </c>
      <c r="L29" s="60">
        <f>VLOOKUP($A29,'Return Data'!$B$7:$R$2292,9,0)</f>
        <v>6.8978000000000002</v>
      </c>
      <c r="M29" s="61">
        <f t="shared" si="4"/>
        <v>6</v>
      </c>
      <c r="N29" s="60">
        <f>VLOOKUP($A29,'Return Data'!$B$7:$R$2292,10,0)</f>
        <v>5.5358000000000001</v>
      </c>
      <c r="O29" s="61">
        <f t="shared" si="5"/>
        <v>9</v>
      </c>
      <c r="P29" s="60">
        <f>VLOOKUP($A29,'Return Data'!$B$7:$R$2292,11,0)</f>
        <v>5.4619999999999997</v>
      </c>
      <c r="Q29" s="61">
        <f t="shared" si="6"/>
        <v>12</v>
      </c>
      <c r="R29" s="60">
        <f>VLOOKUP($A29,'Return Data'!$B$7:$R$2292,12,0)</f>
        <v>4.6402999999999999</v>
      </c>
      <c r="S29" s="61">
        <f t="shared" si="7"/>
        <v>10</v>
      </c>
      <c r="T29" s="60">
        <f>VLOOKUP($A29,'Return Data'!$B$7:$R$2292,13,0)</f>
        <v>4.5614999999999997</v>
      </c>
      <c r="U29" s="61">
        <f t="shared" si="8"/>
        <v>6</v>
      </c>
      <c r="V29" s="60">
        <f>VLOOKUP($A29,'Return Data'!$B$7:$R$2292,17,0)</f>
        <v>4.2419000000000002</v>
      </c>
      <c r="W29" s="61">
        <f t="shared" si="9"/>
        <v>9</v>
      </c>
      <c r="X29" s="60">
        <f>VLOOKUP($A29,'Return Data'!$B$7:$R$2292,14,0)</f>
        <v>4.7834000000000003</v>
      </c>
      <c r="Y29" s="61">
        <f t="shared" si="10"/>
        <v>10</v>
      </c>
      <c r="Z29" s="60">
        <f>VLOOKUP($A29,'Return Data'!$B$7:$R$2292,16,0)</f>
        <v>5.4737</v>
      </c>
      <c r="AA29" s="62">
        <f t="shared" si="11"/>
        <v>19</v>
      </c>
    </row>
    <row r="30" spans="1:27" x14ac:dyDescent="0.3">
      <c r="A30" s="58" t="s">
        <v>1444</v>
      </c>
      <c r="B30" s="59">
        <f>VLOOKUP($A30,'Return Data'!$B$7:$R$2292,3,0)</f>
        <v>44882</v>
      </c>
      <c r="C30" s="60">
        <f>VLOOKUP($A30,'Return Data'!$B$7:$R$2292,4,0)</f>
        <v>3750.8103000000001</v>
      </c>
      <c r="D30" s="60">
        <f>VLOOKUP($A30,'Return Data'!$B$7:$R$2292,5,0)</f>
        <v>7.7009999999999996</v>
      </c>
      <c r="E30" s="61">
        <f t="shared" si="0"/>
        <v>19</v>
      </c>
      <c r="F30" s="60">
        <f>VLOOKUP($A30,'Return Data'!$B$7:$R$2292,6,0)</f>
        <v>8.3917999999999999</v>
      </c>
      <c r="G30" s="61">
        <f t="shared" si="1"/>
        <v>11</v>
      </c>
      <c r="H30" s="60">
        <f>VLOOKUP($A30,'Return Data'!$B$7:$R$2292,7,0)</f>
        <v>7.7385999999999999</v>
      </c>
      <c r="I30" s="61">
        <f t="shared" si="2"/>
        <v>13</v>
      </c>
      <c r="J30" s="60">
        <f>VLOOKUP($A30,'Return Data'!$B$7:$R$2292,8,0)</f>
        <v>7.1969000000000003</v>
      </c>
      <c r="K30" s="61">
        <f t="shared" si="3"/>
        <v>17</v>
      </c>
      <c r="L30" s="60">
        <f>VLOOKUP($A30,'Return Data'!$B$7:$R$2292,9,0)</f>
        <v>6.6330999999999998</v>
      </c>
      <c r="M30" s="61">
        <f t="shared" si="4"/>
        <v>19</v>
      </c>
      <c r="N30" s="60">
        <f>VLOOKUP($A30,'Return Data'!$B$7:$R$2292,10,0)</f>
        <v>5.3106</v>
      </c>
      <c r="O30" s="61">
        <f t="shared" si="5"/>
        <v>14</v>
      </c>
      <c r="P30" s="60">
        <f>VLOOKUP($A30,'Return Data'!$B$7:$R$2292,11,0)</f>
        <v>5.3445999999999998</v>
      </c>
      <c r="Q30" s="61">
        <f t="shared" si="6"/>
        <v>14</v>
      </c>
      <c r="R30" s="60">
        <f>VLOOKUP($A30,'Return Data'!$B$7:$R$2292,12,0)</f>
        <v>4.5251999999999999</v>
      </c>
      <c r="S30" s="61">
        <f t="shared" si="7"/>
        <v>15</v>
      </c>
      <c r="T30" s="60">
        <f>VLOOKUP($A30,'Return Data'!$B$7:$R$2292,13,0)</f>
        <v>4.3852000000000002</v>
      </c>
      <c r="U30" s="61">
        <f t="shared" si="8"/>
        <v>15</v>
      </c>
      <c r="V30" s="60">
        <f>VLOOKUP($A30,'Return Data'!$B$7:$R$2292,17,0)</f>
        <v>5.5892999999999997</v>
      </c>
      <c r="W30" s="61">
        <f t="shared" si="9"/>
        <v>2</v>
      </c>
      <c r="X30" s="60">
        <f>VLOOKUP($A30,'Return Data'!$B$7:$R$2292,14,0)</f>
        <v>5.7397</v>
      </c>
      <c r="Y30" s="61">
        <f t="shared" si="10"/>
        <v>2</v>
      </c>
      <c r="Z30" s="60">
        <f>VLOOKUP($A30,'Return Data'!$B$7:$R$2292,16,0)</f>
        <v>7.4280999999999997</v>
      </c>
      <c r="AA30" s="62">
        <f t="shared" si="11"/>
        <v>4</v>
      </c>
    </row>
    <row r="31" spans="1:27" x14ac:dyDescent="0.3">
      <c r="A31" s="58" t="s">
        <v>1934</v>
      </c>
      <c r="B31" s="59">
        <f>VLOOKUP($A31,'Return Data'!$B$7:$R$2292,3,0)</f>
        <v>44882</v>
      </c>
      <c r="C31" s="60">
        <f>VLOOKUP($A31,'Return Data'!$B$7:$R$2292,4,0)</f>
        <v>1171.1036999999999</v>
      </c>
      <c r="D31" s="60">
        <f>VLOOKUP($A31,'Return Data'!$B$7:$R$2292,5,0)</f>
        <v>8.0647000000000002</v>
      </c>
      <c r="E31" s="61">
        <f t="shared" si="0"/>
        <v>15</v>
      </c>
      <c r="F31" s="60">
        <f>VLOOKUP($A31,'Return Data'!$B$7:$R$2292,6,0)</f>
        <v>8.1453000000000007</v>
      </c>
      <c r="G31" s="61">
        <f t="shared" si="1"/>
        <v>15</v>
      </c>
      <c r="H31" s="60">
        <f>VLOOKUP($A31,'Return Data'!$B$7:$R$2292,7,0)</f>
        <v>7.4448999999999996</v>
      </c>
      <c r="I31" s="61">
        <f t="shared" si="2"/>
        <v>22</v>
      </c>
      <c r="J31" s="60">
        <f>VLOOKUP($A31,'Return Data'!$B$7:$R$2292,8,0)</f>
        <v>6.9196</v>
      </c>
      <c r="K31" s="61">
        <f t="shared" si="3"/>
        <v>21</v>
      </c>
      <c r="L31" s="60">
        <f>VLOOKUP($A31,'Return Data'!$B$7:$R$2292,9,0)</f>
        <v>6.4020999999999999</v>
      </c>
      <c r="M31" s="61">
        <f t="shared" si="4"/>
        <v>21</v>
      </c>
      <c r="N31" s="60">
        <f>VLOOKUP($A31,'Return Data'!$B$7:$R$2292,10,0)</f>
        <v>5.2081999999999997</v>
      </c>
      <c r="O31" s="61">
        <f t="shared" si="5"/>
        <v>18</v>
      </c>
      <c r="P31" s="60">
        <f>VLOOKUP($A31,'Return Data'!$B$7:$R$2292,11,0)</f>
        <v>5.0610999999999997</v>
      </c>
      <c r="Q31" s="61">
        <f t="shared" si="6"/>
        <v>22</v>
      </c>
      <c r="R31" s="60">
        <f>VLOOKUP($A31,'Return Data'!$B$7:$R$2292,12,0)</f>
        <v>4.3811999999999998</v>
      </c>
      <c r="S31" s="61">
        <f t="shared" si="7"/>
        <v>18</v>
      </c>
      <c r="T31" s="60">
        <f>VLOOKUP($A31,'Return Data'!$B$7:$R$2292,13,0)</f>
        <v>4.1727999999999996</v>
      </c>
      <c r="U31" s="61">
        <f t="shared" si="8"/>
        <v>20</v>
      </c>
      <c r="V31" s="60">
        <f>VLOOKUP($A31,'Return Data'!$B$7:$R$2292,17,0)</f>
        <v>4.3112000000000004</v>
      </c>
      <c r="W31" s="61">
        <f t="shared" si="9"/>
        <v>7</v>
      </c>
      <c r="X31" s="60">
        <f>VLOOKUP($A31,'Return Data'!$B$7:$R$2292,14,0)</f>
        <v>4.327</v>
      </c>
      <c r="Y31" s="61">
        <f t="shared" si="10"/>
        <v>18</v>
      </c>
      <c r="Z31" s="60">
        <f>VLOOKUP($A31,'Return Data'!$B$7:$R$2292,16,0)</f>
        <v>4.6817000000000002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8.5746416666666665</v>
      </c>
      <c r="E33" s="69"/>
      <c r="F33" s="70">
        <f>AVERAGE(F8:F31)</f>
        <v>8.4577624999999976</v>
      </c>
      <c r="G33" s="69"/>
      <c r="H33" s="70">
        <f>AVERAGE(H8:H31)</f>
        <v>7.8479041666666651</v>
      </c>
      <c r="I33" s="69"/>
      <c r="J33" s="70">
        <f>AVERAGE(J8:J31)</f>
        <v>7.2863666666666687</v>
      </c>
      <c r="K33" s="69"/>
      <c r="L33" s="70">
        <f>AVERAGE(L8:L31)</f>
        <v>6.727104166666666</v>
      </c>
      <c r="M33" s="69"/>
      <c r="N33" s="70">
        <f>AVERAGE(N8:N31)</f>
        <v>5.3869875</v>
      </c>
      <c r="O33" s="69"/>
      <c r="P33" s="70">
        <f>AVERAGE(P8:P31)</f>
        <v>5.3788500000000008</v>
      </c>
      <c r="Q33" s="69"/>
      <c r="R33" s="70">
        <f>AVERAGE(R8:R31)</f>
        <v>4.5500499999999988</v>
      </c>
      <c r="S33" s="69"/>
      <c r="T33" s="70">
        <f>AVERAGE(T8:T31)</f>
        <v>4.4088749999999992</v>
      </c>
      <c r="U33" s="69"/>
      <c r="V33" s="70">
        <f>AVERAGE(V8:V31)</f>
        <v>4.2510374999999998</v>
      </c>
      <c r="W33" s="69"/>
      <c r="X33" s="70">
        <f>AVERAGE(X8:X31)</f>
        <v>4.8527142857142849</v>
      </c>
      <c r="Y33" s="69"/>
      <c r="Z33" s="70">
        <f>AVERAGE(Z8:Z31)</f>
        <v>6.4535625000000003</v>
      </c>
      <c r="AA33" s="71"/>
    </row>
    <row r="34" spans="1:27" x14ac:dyDescent="0.3">
      <c r="A34" s="68" t="s">
        <v>28</v>
      </c>
      <c r="B34" s="69"/>
      <c r="C34" s="69"/>
      <c r="D34" s="70">
        <f>MIN(D8:D31)</f>
        <v>7.3331</v>
      </c>
      <c r="E34" s="69"/>
      <c r="F34" s="70">
        <f>MIN(F8:F31)</f>
        <v>7.3779000000000003</v>
      </c>
      <c r="G34" s="69"/>
      <c r="H34" s="70">
        <f>MIN(H8:H31)</f>
        <v>7.0072999999999999</v>
      </c>
      <c r="I34" s="69"/>
      <c r="J34" s="70">
        <f>MIN(J8:J31)</f>
        <v>6.6524999999999999</v>
      </c>
      <c r="K34" s="69"/>
      <c r="L34" s="70">
        <f>MIN(L8:L31)</f>
        <v>6.2260999999999997</v>
      </c>
      <c r="M34" s="69"/>
      <c r="N34" s="70">
        <f>MIN(N8:N31)</f>
        <v>4.9767000000000001</v>
      </c>
      <c r="O34" s="69"/>
      <c r="P34" s="70">
        <f>MIN(P8:P31)</f>
        <v>4.7664</v>
      </c>
      <c r="Q34" s="69"/>
      <c r="R34" s="70">
        <f>MIN(R8:R31)</f>
        <v>4.0019999999999998</v>
      </c>
      <c r="S34" s="69"/>
      <c r="T34" s="70">
        <f>MIN(T8:T31)</f>
        <v>3.7608000000000001</v>
      </c>
      <c r="U34" s="69"/>
      <c r="V34" s="70">
        <f>MIN(V8:V31)</f>
        <v>3.49</v>
      </c>
      <c r="W34" s="69"/>
      <c r="X34" s="70">
        <f>MIN(X8:X31)</f>
        <v>3.8447</v>
      </c>
      <c r="Y34" s="69"/>
      <c r="Z34" s="70">
        <f>MIN(Z8:Z31)</f>
        <v>4.0946999999999996</v>
      </c>
      <c r="AA34" s="71"/>
    </row>
    <row r="35" spans="1:27" ht="15" thickBot="1" x14ac:dyDescent="0.35">
      <c r="A35" s="72" t="s">
        <v>29</v>
      </c>
      <c r="B35" s="73"/>
      <c r="C35" s="73"/>
      <c r="D35" s="74">
        <f>MAX(D8:D31)</f>
        <v>11.850099999999999</v>
      </c>
      <c r="E35" s="73"/>
      <c r="F35" s="74">
        <f>MAX(F8:F31)</f>
        <v>10.0814</v>
      </c>
      <c r="G35" s="73"/>
      <c r="H35" s="74">
        <f>MAX(H8:H31)</f>
        <v>8.5765999999999991</v>
      </c>
      <c r="I35" s="73"/>
      <c r="J35" s="74">
        <f>MAX(J8:J31)</f>
        <v>7.9790000000000001</v>
      </c>
      <c r="K35" s="73"/>
      <c r="L35" s="74">
        <f>MAX(L8:L31)</f>
        <v>7.1574</v>
      </c>
      <c r="M35" s="73"/>
      <c r="N35" s="74">
        <f>MAX(N8:N31)</f>
        <v>5.8160999999999996</v>
      </c>
      <c r="O35" s="73"/>
      <c r="P35" s="74">
        <f>MAX(P8:P31)</f>
        <v>5.8973000000000004</v>
      </c>
      <c r="Q35" s="73"/>
      <c r="R35" s="74">
        <f>MAX(R8:R31)</f>
        <v>5.1074999999999999</v>
      </c>
      <c r="S35" s="73"/>
      <c r="T35" s="74">
        <f>MAX(T8:T31)</f>
        <v>5.1318000000000001</v>
      </c>
      <c r="U35" s="73"/>
      <c r="V35" s="74">
        <f>MAX(V8:V31)</f>
        <v>6.9751000000000003</v>
      </c>
      <c r="W35" s="73"/>
      <c r="X35" s="74">
        <f>MAX(X8:X31)</f>
        <v>6.6284999999999998</v>
      </c>
      <c r="Y35" s="73"/>
      <c r="Z35" s="74">
        <f>MAX(Z8:Z31)</f>
        <v>8.1327999999999996</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44882</v>
      </c>
      <c r="C8" s="60">
        <f>VLOOKUP($A8,'Return Data'!$B$7:$R$2292,4,0)</f>
        <v>452.75850000000003</v>
      </c>
      <c r="D8" s="60">
        <f>VLOOKUP($A8,'Return Data'!$B$7:$R$2292,5,0)</f>
        <v>8.5473999999999997</v>
      </c>
      <c r="E8" s="61">
        <f t="shared" ref="E8:E31" si="0">RANK(D8,D$8:D$31,0)</f>
        <v>7</v>
      </c>
      <c r="F8" s="60">
        <f>VLOOKUP($A8,'Return Data'!$B$7:$R$2292,6,0)</f>
        <v>7.1980000000000004</v>
      </c>
      <c r="G8" s="61">
        <f t="shared" ref="G8:G31" si="1">RANK(F8,F$8:F$31,0)</f>
        <v>21</v>
      </c>
      <c r="H8" s="60">
        <f>VLOOKUP($A8,'Return Data'!$B$7:$R$2292,7,0)</f>
        <v>8.1122999999999994</v>
      </c>
      <c r="I8" s="61">
        <f t="shared" ref="I8:I31" si="2">RANK(H8,H$8:H$31,0)</f>
        <v>3</v>
      </c>
      <c r="J8" s="60">
        <f>VLOOKUP($A8,'Return Data'!$B$7:$R$2292,8,0)</f>
        <v>7.7976000000000001</v>
      </c>
      <c r="K8" s="61">
        <f t="shared" ref="K8:K31" si="3">RANK(J8,J$8:J$31,0)</f>
        <v>1</v>
      </c>
      <c r="L8" s="60">
        <f>VLOOKUP($A8,'Return Data'!$B$7:$R$2292,9,0)</f>
        <v>6.8990999999999998</v>
      </c>
      <c r="M8" s="61">
        <f t="shared" ref="M8:M31" si="4">RANK(L8,L$8:L$31,0)</f>
        <v>1</v>
      </c>
      <c r="N8" s="60">
        <f>VLOOKUP($A8,'Return Data'!$B$7:$R$2292,10,0)</f>
        <v>5.2564000000000002</v>
      </c>
      <c r="O8" s="61">
        <f t="shared" ref="O8:O31" si="5">RANK(N8,N$8:N$31,0)</f>
        <v>4</v>
      </c>
      <c r="P8" s="60">
        <f>VLOOKUP($A8,'Return Data'!$B$7:$R$2292,11,0)</f>
        <v>5.4131999999999998</v>
      </c>
      <c r="Q8" s="61">
        <f t="shared" ref="Q8:Q31" si="6">RANK(P8,P$8:P$31,0)</f>
        <v>2</v>
      </c>
      <c r="R8" s="60">
        <f>VLOOKUP($A8,'Return Data'!$B$7:$R$2292,12,0)</f>
        <v>4.4786000000000001</v>
      </c>
      <c r="S8" s="61">
        <f t="shared" ref="S8:S31" si="7">RANK(R8,R$8:R$31,0)</f>
        <v>2</v>
      </c>
      <c r="T8" s="60">
        <f>VLOOKUP($A8,'Return Data'!$B$7:$R$2292,13,0)</f>
        <v>4.4151999999999996</v>
      </c>
      <c r="U8" s="61">
        <f t="shared" ref="U8:U31" si="8">RANK(T8,T$8:T$31,0)</f>
        <v>2</v>
      </c>
      <c r="V8" s="60">
        <f>VLOOKUP($A8,'Return Data'!$B$7:$R$2292,17,0)</f>
        <v>4.1997</v>
      </c>
      <c r="W8" s="61">
        <f>RANK(V8,V$8:V$31,0)</f>
        <v>3</v>
      </c>
      <c r="X8" s="60">
        <f>VLOOKUP($A8,'Return Data'!$B$7:$R$2292,14,0)</f>
        <v>5.1980000000000004</v>
      </c>
      <c r="Y8" s="61">
        <f>RANK(X8,X$8:X$31,0)</f>
        <v>2</v>
      </c>
      <c r="Z8" s="60">
        <f>VLOOKUP($A8,'Return Data'!$B$7:$R$2292,16,0)</f>
        <v>7.4088000000000003</v>
      </c>
      <c r="AA8" s="62">
        <f>RANK(Z8,Z$8:Z$31,0)</f>
        <v>3</v>
      </c>
    </row>
    <row r="9" spans="1:27" x14ac:dyDescent="0.3">
      <c r="A9" s="58" t="s">
        <v>1399</v>
      </c>
      <c r="B9" s="59">
        <f>VLOOKUP($A9,'Return Data'!$B$7:$R$2292,3,0)</f>
        <v>44882</v>
      </c>
      <c r="C9" s="60">
        <f>VLOOKUP($A9,'Return Data'!$B$7:$R$2292,4,0)</f>
        <v>12.378399999999999</v>
      </c>
      <c r="D9" s="60">
        <f>VLOOKUP($A9,'Return Data'!$B$7:$R$2292,5,0)</f>
        <v>7.9631999999999996</v>
      </c>
      <c r="E9" s="61">
        <f t="shared" si="0"/>
        <v>11</v>
      </c>
      <c r="F9" s="60">
        <f>VLOOKUP($A9,'Return Data'!$B$7:$R$2292,6,0)</f>
        <v>7.8681999999999999</v>
      </c>
      <c r="G9" s="61">
        <f t="shared" si="1"/>
        <v>15</v>
      </c>
      <c r="H9" s="60">
        <f>VLOOKUP($A9,'Return Data'!$B$7:$R$2292,7,0)</f>
        <v>7.3399000000000001</v>
      </c>
      <c r="I9" s="61">
        <f t="shared" si="2"/>
        <v>13</v>
      </c>
      <c r="J9" s="60">
        <f>VLOOKUP($A9,'Return Data'!$B$7:$R$2292,8,0)</f>
        <v>6.6515000000000004</v>
      </c>
      <c r="K9" s="61">
        <f t="shared" si="3"/>
        <v>15</v>
      </c>
      <c r="L9" s="60">
        <f>VLOOKUP($A9,'Return Data'!$B$7:$R$2292,9,0)</f>
        <v>6.0423999999999998</v>
      </c>
      <c r="M9" s="61">
        <f t="shared" si="4"/>
        <v>18</v>
      </c>
      <c r="N9" s="60">
        <f>VLOOKUP($A9,'Return Data'!$B$7:$R$2292,10,0)</f>
        <v>4.6565000000000003</v>
      </c>
      <c r="O9" s="61">
        <f t="shared" si="5"/>
        <v>18</v>
      </c>
      <c r="P9" s="60">
        <f>VLOOKUP($A9,'Return Data'!$B$7:$R$2292,11,0)</f>
        <v>4.7186000000000003</v>
      </c>
      <c r="Q9" s="61">
        <f t="shared" si="6"/>
        <v>17</v>
      </c>
      <c r="R9" s="60">
        <f>VLOOKUP($A9,'Return Data'!$B$7:$R$2292,12,0)</f>
        <v>3.8995000000000002</v>
      </c>
      <c r="S9" s="61">
        <f t="shared" si="7"/>
        <v>17</v>
      </c>
      <c r="T9" s="60">
        <f>VLOOKUP($A9,'Return Data'!$B$7:$R$2292,13,0)</f>
        <v>3.7595000000000001</v>
      </c>
      <c r="U9" s="61">
        <f t="shared" si="8"/>
        <v>17</v>
      </c>
      <c r="V9" s="60">
        <f>VLOOKUP($A9,'Return Data'!$B$7:$R$2292,17,0)</f>
        <v>3.4845999999999999</v>
      </c>
      <c r="W9" s="61">
        <f t="shared" ref="W9:W31" si="9">RANK(V9,V$8:V$31,0)</f>
        <v>18</v>
      </c>
      <c r="X9" s="60">
        <f>VLOOKUP($A9,'Return Data'!$B$7:$R$2292,14,0)</f>
        <v>4.1516000000000002</v>
      </c>
      <c r="Y9" s="61">
        <f t="shared" ref="Y9:Y31" si="10">RANK(X9,X$8:X$31,0)</f>
        <v>13</v>
      </c>
      <c r="Z9" s="60">
        <f>VLOOKUP($A9,'Return Data'!$B$7:$R$2292,16,0)</f>
        <v>5.2253999999999996</v>
      </c>
      <c r="AA9" s="62">
        <f t="shared" ref="AA9:AA31" si="11">RANK(Z9,Z$8:Z$31,0)</f>
        <v>17</v>
      </c>
    </row>
    <row r="10" spans="1:27" x14ac:dyDescent="0.3">
      <c r="A10" s="58" t="s">
        <v>2002</v>
      </c>
      <c r="B10" s="59">
        <f>VLOOKUP($A10,'Return Data'!$B$7:$R$2292,3,0)</f>
        <v>44882</v>
      </c>
      <c r="C10" s="60">
        <f>VLOOKUP($A10,'Return Data'!$B$7:$R$2292,4,0)</f>
        <v>1278.9173000000001</v>
      </c>
      <c r="D10" s="60">
        <f>VLOOKUP($A10,'Return Data'!$B$7:$R$2292,5,0)</f>
        <v>9.8059999999999992</v>
      </c>
      <c r="E10" s="61">
        <f t="shared" si="0"/>
        <v>3</v>
      </c>
      <c r="F10" s="60">
        <f>VLOOKUP($A10,'Return Data'!$B$7:$R$2292,6,0)</f>
        <v>9.9609000000000005</v>
      </c>
      <c r="G10" s="61">
        <f t="shared" si="1"/>
        <v>1</v>
      </c>
      <c r="H10" s="60">
        <f>VLOOKUP($A10,'Return Data'!$B$7:$R$2292,7,0)</f>
        <v>8.4565999999999999</v>
      </c>
      <c r="I10" s="61">
        <f t="shared" si="2"/>
        <v>1</v>
      </c>
      <c r="J10" s="60">
        <f>VLOOKUP($A10,'Return Data'!$B$7:$R$2292,8,0)</f>
        <v>7.5631000000000004</v>
      </c>
      <c r="K10" s="61">
        <f t="shared" si="3"/>
        <v>2</v>
      </c>
      <c r="L10" s="60">
        <f>VLOOKUP($A10,'Return Data'!$B$7:$R$2292,9,0)</f>
        <v>6.7973999999999997</v>
      </c>
      <c r="M10" s="61">
        <f t="shared" si="4"/>
        <v>2</v>
      </c>
      <c r="N10" s="60">
        <f>VLOOKUP($A10,'Return Data'!$B$7:$R$2292,10,0)</f>
        <v>5.6954000000000002</v>
      </c>
      <c r="O10" s="61">
        <f t="shared" si="5"/>
        <v>1</v>
      </c>
      <c r="P10" s="60">
        <f>VLOOKUP($A10,'Return Data'!$B$7:$R$2292,11,0)</f>
        <v>5.7073</v>
      </c>
      <c r="Q10" s="61">
        <f t="shared" si="6"/>
        <v>1</v>
      </c>
      <c r="R10" s="60">
        <f>VLOOKUP($A10,'Return Data'!$B$7:$R$2292,12,0)</f>
        <v>4.6223000000000001</v>
      </c>
      <c r="S10" s="61">
        <f t="shared" si="7"/>
        <v>1</v>
      </c>
      <c r="T10" s="60">
        <f>VLOOKUP($A10,'Return Data'!$B$7:$R$2292,13,0)</f>
        <v>4.5414000000000003</v>
      </c>
      <c r="U10" s="61">
        <f t="shared" si="8"/>
        <v>1</v>
      </c>
      <c r="V10" s="60">
        <f>VLOOKUP($A10,'Return Data'!$B$7:$R$2292,17,0)</f>
        <v>4.0613000000000001</v>
      </c>
      <c r="W10" s="61">
        <f t="shared" si="9"/>
        <v>6</v>
      </c>
      <c r="X10" s="60">
        <f>VLOOKUP($A10,'Return Data'!$B$7:$R$2292,14,0)</f>
        <v>4.4996999999999998</v>
      </c>
      <c r="Y10" s="61">
        <f t="shared" si="10"/>
        <v>8</v>
      </c>
      <c r="Z10" s="60">
        <f>VLOOKUP($A10,'Return Data'!$B$7:$R$2292,16,0)</f>
        <v>5.6635</v>
      </c>
      <c r="AA10" s="62">
        <f t="shared" si="11"/>
        <v>15</v>
      </c>
    </row>
    <row r="11" spans="1:27" x14ac:dyDescent="0.3">
      <c r="A11" s="58" t="s">
        <v>2037</v>
      </c>
      <c r="B11" s="59">
        <f>VLOOKUP($A11,'Return Data'!$B$7:$R$2292,3,0)</f>
        <v>44882</v>
      </c>
      <c r="C11" s="60">
        <f>VLOOKUP($A11,'Return Data'!$B$7:$R$2292,4,0)</f>
        <v>2673.9117999999999</v>
      </c>
      <c r="D11" s="60">
        <f>VLOOKUP($A11,'Return Data'!$B$7:$R$2292,5,0)</f>
        <v>8.0855999999999995</v>
      </c>
      <c r="E11" s="61">
        <f t="shared" si="0"/>
        <v>10</v>
      </c>
      <c r="F11" s="60">
        <f>VLOOKUP($A11,'Return Data'!$B$7:$R$2292,6,0)</f>
        <v>7.9474999999999998</v>
      </c>
      <c r="G11" s="61">
        <f t="shared" si="1"/>
        <v>12</v>
      </c>
      <c r="H11" s="60">
        <f>VLOOKUP($A11,'Return Data'!$B$7:$R$2292,7,0)</f>
        <v>7.3301999999999996</v>
      </c>
      <c r="I11" s="61">
        <f t="shared" si="2"/>
        <v>14</v>
      </c>
      <c r="J11" s="60">
        <f>VLOOKUP($A11,'Return Data'!$B$7:$R$2292,8,0)</f>
        <v>6.8901000000000003</v>
      </c>
      <c r="K11" s="61">
        <f t="shared" si="3"/>
        <v>13</v>
      </c>
      <c r="L11" s="60">
        <f>VLOOKUP($A11,'Return Data'!$B$7:$R$2292,9,0)</f>
        <v>6.3075999999999999</v>
      </c>
      <c r="M11" s="61">
        <f t="shared" si="4"/>
        <v>13</v>
      </c>
      <c r="N11" s="60">
        <f>VLOOKUP($A11,'Return Data'!$B$7:$R$2292,10,0)</f>
        <v>4.8795000000000002</v>
      </c>
      <c r="O11" s="61">
        <f t="shared" si="5"/>
        <v>13</v>
      </c>
      <c r="P11" s="60">
        <f>VLOOKUP($A11,'Return Data'!$B$7:$R$2292,11,0)</f>
        <v>4.9635999999999996</v>
      </c>
      <c r="Q11" s="61">
        <f t="shared" si="6"/>
        <v>13</v>
      </c>
      <c r="R11" s="60">
        <f>VLOOKUP($A11,'Return Data'!$B$7:$R$2292,12,0)</f>
        <v>4.1219000000000001</v>
      </c>
      <c r="S11" s="61">
        <f t="shared" si="7"/>
        <v>13</v>
      </c>
      <c r="T11" s="60">
        <f>VLOOKUP($A11,'Return Data'!$B$7:$R$2292,13,0)</f>
        <v>3.9695999999999998</v>
      </c>
      <c r="U11" s="61">
        <f t="shared" si="8"/>
        <v>13</v>
      </c>
      <c r="V11" s="60">
        <f>VLOOKUP($A11,'Return Data'!$B$7:$R$2292,17,0)</f>
        <v>3.5280999999999998</v>
      </c>
      <c r="W11" s="61">
        <f t="shared" si="9"/>
        <v>17</v>
      </c>
      <c r="X11" s="60">
        <f>VLOOKUP($A11,'Return Data'!$B$7:$R$2292,14,0)</f>
        <v>4.0902000000000003</v>
      </c>
      <c r="Y11" s="61">
        <f t="shared" si="10"/>
        <v>14</v>
      </c>
      <c r="Z11" s="60">
        <f>VLOOKUP($A11,'Return Data'!$B$7:$R$2292,16,0)</f>
        <v>7.0952999999999999</v>
      </c>
      <c r="AA11" s="62">
        <f t="shared" si="11"/>
        <v>6</v>
      </c>
    </row>
    <row r="12" spans="1:27" x14ac:dyDescent="0.3">
      <c r="A12" s="58" t="s">
        <v>1401</v>
      </c>
      <c r="B12" s="59">
        <f>VLOOKUP($A12,'Return Data'!$B$7:$R$2292,3,0)</f>
        <v>44882</v>
      </c>
      <c r="C12" s="60">
        <f>VLOOKUP($A12,'Return Data'!$B$7:$R$2292,4,0)</f>
        <v>3206.143</v>
      </c>
      <c r="D12" s="60">
        <f>VLOOKUP($A12,'Return Data'!$B$7:$R$2292,5,0)</f>
        <v>7.3648999999999996</v>
      </c>
      <c r="E12" s="61">
        <f t="shared" si="0"/>
        <v>18</v>
      </c>
      <c r="F12" s="60">
        <f>VLOOKUP($A12,'Return Data'!$B$7:$R$2292,6,0)</f>
        <v>7.5095999999999998</v>
      </c>
      <c r="G12" s="61">
        <f t="shared" si="1"/>
        <v>17</v>
      </c>
      <c r="H12" s="60">
        <f>VLOOKUP($A12,'Return Data'!$B$7:$R$2292,7,0)</f>
        <v>6.8808999999999996</v>
      </c>
      <c r="I12" s="61">
        <f t="shared" si="2"/>
        <v>21</v>
      </c>
      <c r="J12" s="60">
        <f>VLOOKUP($A12,'Return Data'!$B$7:$R$2292,8,0)</f>
        <v>6.4191000000000003</v>
      </c>
      <c r="K12" s="61">
        <f t="shared" si="3"/>
        <v>19</v>
      </c>
      <c r="L12" s="60">
        <f>VLOOKUP($A12,'Return Data'!$B$7:$R$2292,9,0)</f>
        <v>5.8268000000000004</v>
      </c>
      <c r="M12" s="61">
        <f t="shared" si="4"/>
        <v>21</v>
      </c>
      <c r="N12" s="60">
        <f>VLOOKUP($A12,'Return Data'!$B$7:$R$2292,10,0)</f>
        <v>4.5808</v>
      </c>
      <c r="O12" s="61">
        <f t="shared" si="5"/>
        <v>19</v>
      </c>
      <c r="P12" s="60">
        <f>VLOOKUP($A12,'Return Data'!$B$7:$R$2292,11,0)</f>
        <v>4.4947999999999997</v>
      </c>
      <c r="Q12" s="61">
        <f t="shared" si="6"/>
        <v>21</v>
      </c>
      <c r="R12" s="60">
        <f>VLOOKUP($A12,'Return Data'!$B$7:$R$2292,12,0)</f>
        <v>3.7374000000000001</v>
      </c>
      <c r="S12" s="61">
        <f t="shared" si="7"/>
        <v>21</v>
      </c>
      <c r="T12" s="60">
        <f>VLOOKUP($A12,'Return Data'!$B$7:$R$2292,13,0)</f>
        <v>3.5146000000000002</v>
      </c>
      <c r="U12" s="61">
        <f t="shared" si="8"/>
        <v>21</v>
      </c>
      <c r="V12" s="60">
        <f>VLOOKUP($A12,'Return Data'!$B$7:$R$2292,17,0)</f>
        <v>3.0594999999999999</v>
      </c>
      <c r="W12" s="61">
        <f t="shared" si="9"/>
        <v>22</v>
      </c>
      <c r="X12" s="60">
        <f>VLOOKUP($A12,'Return Data'!$B$7:$R$2292,14,0)</f>
        <v>3.6438000000000001</v>
      </c>
      <c r="Y12" s="61">
        <f t="shared" si="10"/>
        <v>19</v>
      </c>
      <c r="Z12" s="60">
        <f>VLOOKUP($A12,'Return Data'!$B$7:$R$2292,16,0)</f>
        <v>6.8339999999999996</v>
      </c>
      <c r="AA12" s="62">
        <f t="shared" si="11"/>
        <v>9</v>
      </c>
    </row>
    <row r="13" spans="1:27" x14ac:dyDescent="0.3">
      <c r="A13" s="58" t="s">
        <v>1403</v>
      </c>
      <c r="B13" s="59">
        <f>VLOOKUP($A13,'Return Data'!$B$7:$R$2292,3,0)</f>
        <v>44882</v>
      </c>
      <c r="C13" s="60">
        <f>VLOOKUP($A13,'Return Data'!$B$7:$R$2292,4,0)</f>
        <v>2856.0989</v>
      </c>
      <c r="D13" s="60">
        <f>VLOOKUP($A13,'Return Data'!$B$7:$R$2292,5,0)</f>
        <v>6.6517999999999997</v>
      </c>
      <c r="E13" s="61">
        <f t="shared" si="0"/>
        <v>22</v>
      </c>
      <c r="F13" s="60">
        <f>VLOOKUP($A13,'Return Data'!$B$7:$R$2292,6,0)</f>
        <v>7.0627000000000004</v>
      </c>
      <c r="G13" s="61">
        <f t="shared" si="1"/>
        <v>22</v>
      </c>
      <c r="H13" s="60">
        <f>VLOOKUP($A13,'Return Data'!$B$7:$R$2292,7,0)</f>
        <v>7.0549999999999997</v>
      </c>
      <c r="I13" s="61">
        <f t="shared" si="2"/>
        <v>19</v>
      </c>
      <c r="J13" s="60">
        <f>VLOOKUP($A13,'Return Data'!$B$7:$R$2292,8,0)</f>
        <v>6.3758999999999997</v>
      </c>
      <c r="K13" s="61">
        <f t="shared" si="3"/>
        <v>20</v>
      </c>
      <c r="L13" s="60">
        <f>VLOOKUP($A13,'Return Data'!$B$7:$R$2292,9,0)</f>
        <v>5.9706999999999999</v>
      </c>
      <c r="M13" s="61">
        <f t="shared" si="4"/>
        <v>20</v>
      </c>
      <c r="N13" s="60">
        <f>VLOOKUP($A13,'Return Data'!$B$7:$R$2292,10,0)</f>
        <v>4.5545</v>
      </c>
      <c r="O13" s="61">
        <f t="shared" si="5"/>
        <v>20</v>
      </c>
      <c r="P13" s="60">
        <f>VLOOKUP($A13,'Return Data'!$B$7:$R$2292,11,0)</f>
        <v>4.5670999999999999</v>
      </c>
      <c r="Q13" s="61">
        <f t="shared" si="6"/>
        <v>20</v>
      </c>
      <c r="R13" s="60">
        <f>VLOOKUP($A13,'Return Data'!$B$7:$R$2292,12,0)</f>
        <v>3.7940999999999998</v>
      </c>
      <c r="S13" s="61">
        <f t="shared" si="7"/>
        <v>20</v>
      </c>
      <c r="T13" s="60">
        <f>VLOOKUP($A13,'Return Data'!$B$7:$R$2292,13,0)</f>
        <v>3.6558999999999999</v>
      </c>
      <c r="U13" s="61">
        <f t="shared" si="8"/>
        <v>20</v>
      </c>
      <c r="V13" s="60">
        <f>VLOOKUP($A13,'Return Data'!$B$7:$R$2292,17,0)</f>
        <v>3.2642000000000002</v>
      </c>
      <c r="W13" s="61">
        <f t="shared" si="9"/>
        <v>21</v>
      </c>
      <c r="X13" s="60">
        <f>VLOOKUP($A13,'Return Data'!$B$7:$R$2292,14,0)</f>
        <v>3.8308</v>
      </c>
      <c r="Y13" s="61">
        <f t="shared" si="10"/>
        <v>17</v>
      </c>
      <c r="Z13" s="60">
        <f>VLOOKUP($A13,'Return Data'!$B$7:$R$2292,16,0)</f>
        <v>6.6460999999999997</v>
      </c>
      <c r="AA13" s="62">
        <f t="shared" si="11"/>
        <v>11</v>
      </c>
    </row>
    <row r="14" spans="1:27" x14ac:dyDescent="0.3">
      <c r="A14" s="58" t="s">
        <v>1409</v>
      </c>
      <c r="B14" s="59">
        <f>VLOOKUP($A14,'Return Data'!$B$7:$R$2292,3,0)</f>
        <v>44882</v>
      </c>
      <c r="C14" s="60">
        <f>VLOOKUP($A14,'Return Data'!$B$7:$R$2292,4,0)</f>
        <v>12.610300000000001</v>
      </c>
      <c r="D14" s="60">
        <f>VLOOKUP($A14,'Return Data'!$B$7:$R$2292,5,0)</f>
        <v>8.1062999999999992</v>
      </c>
      <c r="E14" s="61">
        <f t="shared" si="0"/>
        <v>9</v>
      </c>
      <c r="F14" s="60">
        <f>VLOOKUP($A14,'Return Data'!$B$7:$R$2292,6,0)</f>
        <v>8.0132999999999992</v>
      </c>
      <c r="G14" s="61">
        <f t="shared" si="1"/>
        <v>10</v>
      </c>
      <c r="H14" s="60">
        <f>VLOOKUP($A14,'Return Data'!$B$7:$R$2292,7,0)</f>
        <v>7.4120999999999997</v>
      </c>
      <c r="I14" s="61">
        <f t="shared" si="2"/>
        <v>12</v>
      </c>
      <c r="J14" s="60">
        <f>VLOOKUP($A14,'Return Data'!$B$7:$R$2292,8,0)</f>
        <v>7.0068000000000001</v>
      </c>
      <c r="K14" s="61">
        <f t="shared" si="3"/>
        <v>10</v>
      </c>
      <c r="L14" s="60">
        <f>VLOOKUP($A14,'Return Data'!$B$7:$R$2292,9,0)</f>
        <v>6.5063000000000004</v>
      </c>
      <c r="M14" s="61">
        <f t="shared" si="4"/>
        <v>6</v>
      </c>
      <c r="N14" s="60">
        <f>VLOOKUP($A14,'Return Data'!$B$7:$R$2292,10,0)</f>
        <v>5.1147</v>
      </c>
      <c r="O14" s="61">
        <f t="shared" si="5"/>
        <v>6</v>
      </c>
      <c r="P14" s="60">
        <f>VLOOKUP($A14,'Return Data'!$B$7:$R$2292,11,0)</f>
        <v>5.0606</v>
      </c>
      <c r="Q14" s="61">
        <f t="shared" si="6"/>
        <v>7</v>
      </c>
      <c r="R14" s="60">
        <f>VLOOKUP($A14,'Return Data'!$B$7:$R$2292,12,0)</f>
        <v>4.2679999999999998</v>
      </c>
      <c r="S14" s="61">
        <f t="shared" si="7"/>
        <v>8</v>
      </c>
      <c r="T14" s="60">
        <f>VLOOKUP($A14,'Return Data'!$B$7:$R$2292,13,0)</f>
        <v>4.1029</v>
      </c>
      <c r="U14" s="61">
        <f t="shared" si="8"/>
        <v>8</v>
      </c>
      <c r="V14" s="60">
        <f>VLOOKUP($A14,'Return Data'!$B$7:$R$2292,17,0)</f>
        <v>3.8395000000000001</v>
      </c>
      <c r="W14" s="61">
        <f t="shared" si="9"/>
        <v>7</v>
      </c>
      <c r="X14" s="60">
        <f>VLOOKUP($A14,'Return Data'!$B$7:$R$2292,14,0)</f>
        <v>4.7481999999999998</v>
      </c>
      <c r="Y14" s="61">
        <f t="shared" si="10"/>
        <v>5</v>
      </c>
      <c r="Z14" s="60">
        <f>VLOOKUP($A14,'Return Data'!$B$7:$R$2292,16,0)</f>
        <v>5.7468000000000004</v>
      </c>
      <c r="AA14" s="62">
        <f t="shared" si="11"/>
        <v>13</v>
      </c>
    </row>
    <row r="15" spans="1:27" x14ac:dyDescent="0.3">
      <c r="A15" s="58" t="s">
        <v>1411</v>
      </c>
      <c r="B15" s="59">
        <f>VLOOKUP($A15,'Return Data'!$B$7:$R$2292,3,0)</f>
        <v>44882</v>
      </c>
      <c r="C15" s="60">
        <f>VLOOKUP($A15,'Return Data'!$B$7:$R$2292,4,0)</f>
        <v>1126.1470999999999</v>
      </c>
      <c r="D15" s="60">
        <f>VLOOKUP($A15,'Return Data'!$B$7:$R$2292,5,0)</f>
        <v>7.4074999999999998</v>
      </c>
      <c r="E15" s="61">
        <f t="shared" si="0"/>
        <v>17</v>
      </c>
      <c r="F15" s="60">
        <f>VLOOKUP($A15,'Return Data'!$B$7:$R$2292,6,0)</f>
        <v>8.4652999999999992</v>
      </c>
      <c r="G15" s="61">
        <f t="shared" si="1"/>
        <v>7</v>
      </c>
      <c r="H15" s="60">
        <f>VLOOKUP($A15,'Return Data'!$B$7:$R$2292,7,0)</f>
        <v>7.6779999999999999</v>
      </c>
      <c r="I15" s="61">
        <f t="shared" si="2"/>
        <v>7</v>
      </c>
      <c r="J15" s="60">
        <f>VLOOKUP($A15,'Return Data'!$B$7:$R$2292,8,0)</f>
        <v>7.1921999999999997</v>
      </c>
      <c r="K15" s="61">
        <f t="shared" si="3"/>
        <v>3</v>
      </c>
      <c r="L15" s="60">
        <f>VLOOKUP($A15,'Return Data'!$B$7:$R$2292,9,0)</f>
        <v>6.4973000000000001</v>
      </c>
      <c r="M15" s="61">
        <f t="shared" si="4"/>
        <v>9</v>
      </c>
      <c r="N15" s="60">
        <f>VLOOKUP($A15,'Return Data'!$B$7:$R$2292,10,0)</f>
        <v>5.2948000000000004</v>
      </c>
      <c r="O15" s="61">
        <f t="shared" si="5"/>
        <v>3</v>
      </c>
      <c r="P15" s="60">
        <f>VLOOKUP($A15,'Return Data'!$B$7:$R$2292,11,0)</f>
        <v>5.2285000000000004</v>
      </c>
      <c r="Q15" s="61">
        <f t="shared" si="6"/>
        <v>4</v>
      </c>
      <c r="R15" s="60">
        <f>VLOOKUP($A15,'Return Data'!$B$7:$R$2292,12,0)</f>
        <v>4.2979000000000003</v>
      </c>
      <c r="S15" s="61">
        <f t="shared" si="7"/>
        <v>6</v>
      </c>
      <c r="T15" s="60">
        <f>VLOOKUP($A15,'Return Data'!$B$7:$R$2292,13,0)</f>
        <v>4.1574</v>
      </c>
      <c r="U15" s="61">
        <f t="shared" si="8"/>
        <v>5</v>
      </c>
      <c r="V15" s="60">
        <f>VLOOKUP($A15,'Return Data'!$B$7:$R$2292,17,0)</f>
        <v>3.7961</v>
      </c>
      <c r="W15" s="61">
        <f t="shared" si="9"/>
        <v>8</v>
      </c>
      <c r="X15" s="60"/>
      <c r="Y15" s="61"/>
      <c r="Z15" s="60">
        <f>VLOOKUP($A15,'Return Data'!$B$7:$R$2292,16,0)</f>
        <v>4.3299000000000003</v>
      </c>
      <c r="AA15" s="62">
        <f t="shared" si="11"/>
        <v>20</v>
      </c>
    </row>
    <row r="16" spans="1:27" x14ac:dyDescent="0.3">
      <c r="A16" s="58" t="s">
        <v>1412</v>
      </c>
      <c r="B16" s="59">
        <f>VLOOKUP($A16,'Return Data'!$B$7:$R$2292,3,0)</f>
        <v>44882</v>
      </c>
      <c r="C16" s="60">
        <f>VLOOKUP($A16,'Return Data'!$B$7:$R$2292,4,0)</f>
        <v>23.042400000000001</v>
      </c>
      <c r="D16" s="60">
        <f>VLOOKUP($A16,'Return Data'!$B$7:$R$2292,5,0)</f>
        <v>11.4086</v>
      </c>
      <c r="E16" s="61">
        <f t="shared" si="0"/>
        <v>1</v>
      </c>
      <c r="F16" s="60">
        <f>VLOOKUP($A16,'Return Data'!$B$7:$R$2292,6,0)</f>
        <v>8.6655999999999995</v>
      </c>
      <c r="G16" s="61">
        <f t="shared" si="1"/>
        <v>5</v>
      </c>
      <c r="H16" s="60">
        <f>VLOOKUP($A16,'Return Data'!$B$7:$R$2292,7,0)</f>
        <v>7.7732999999999999</v>
      </c>
      <c r="I16" s="61">
        <f t="shared" si="2"/>
        <v>5</v>
      </c>
      <c r="J16" s="60">
        <f>VLOOKUP($A16,'Return Data'!$B$7:$R$2292,8,0)</f>
        <v>7.1363000000000003</v>
      </c>
      <c r="K16" s="61">
        <f t="shared" si="3"/>
        <v>7</v>
      </c>
      <c r="L16" s="60">
        <f>VLOOKUP($A16,'Return Data'!$B$7:$R$2292,9,0)</f>
        <v>6.5046999999999997</v>
      </c>
      <c r="M16" s="61">
        <f t="shared" si="4"/>
        <v>7</v>
      </c>
      <c r="N16" s="60">
        <f>VLOOKUP($A16,'Return Data'!$B$7:$R$2292,10,0)</f>
        <v>5.0868000000000002</v>
      </c>
      <c r="O16" s="61">
        <f t="shared" si="5"/>
        <v>8</v>
      </c>
      <c r="P16" s="60">
        <f>VLOOKUP($A16,'Return Data'!$B$7:$R$2292,11,0)</f>
        <v>5.0903999999999998</v>
      </c>
      <c r="Q16" s="61">
        <f t="shared" si="6"/>
        <v>5</v>
      </c>
      <c r="R16" s="60">
        <f>VLOOKUP($A16,'Return Data'!$B$7:$R$2292,12,0)</f>
        <v>4.3044000000000002</v>
      </c>
      <c r="S16" s="61">
        <f t="shared" si="7"/>
        <v>4</v>
      </c>
      <c r="T16" s="60">
        <f>VLOOKUP($A16,'Return Data'!$B$7:$R$2292,13,0)</f>
        <v>4.2104999999999997</v>
      </c>
      <c r="U16" s="61">
        <f t="shared" si="8"/>
        <v>4</v>
      </c>
      <c r="V16" s="60">
        <f>VLOOKUP($A16,'Return Data'!$B$7:$R$2292,17,0)</f>
        <v>4.1166</v>
      </c>
      <c r="W16" s="61">
        <f t="shared" si="9"/>
        <v>5</v>
      </c>
      <c r="X16" s="60">
        <f>VLOOKUP($A16,'Return Data'!$B$7:$R$2292,14,0)</f>
        <v>5.0515999999999996</v>
      </c>
      <c r="Y16" s="61">
        <f t="shared" si="10"/>
        <v>4</v>
      </c>
      <c r="Z16" s="60">
        <f>VLOOKUP($A16,'Return Data'!$B$7:$R$2292,16,0)</f>
        <v>7.4943999999999997</v>
      </c>
      <c r="AA16" s="62">
        <f t="shared" si="11"/>
        <v>2</v>
      </c>
    </row>
    <row r="17" spans="1:27" x14ac:dyDescent="0.3">
      <c r="A17" s="58" t="s">
        <v>1414</v>
      </c>
      <c r="B17" s="59">
        <f>VLOOKUP($A17,'Return Data'!$B$7:$R$2292,3,0)</f>
        <v>44882</v>
      </c>
      <c r="C17" s="60">
        <f>VLOOKUP($A17,'Return Data'!$B$7:$R$2292,4,0)</f>
        <v>2318.0493999999999</v>
      </c>
      <c r="D17" s="60">
        <f>VLOOKUP($A17,'Return Data'!$B$7:$R$2292,5,0)</f>
        <v>8.6056000000000008</v>
      </c>
      <c r="E17" s="61">
        <f t="shared" si="0"/>
        <v>6</v>
      </c>
      <c r="F17" s="60">
        <f>VLOOKUP($A17,'Return Data'!$B$7:$R$2292,6,0)</f>
        <v>8.5770999999999997</v>
      </c>
      <c r="G17" s="61">
        <f t="shared" si="1"/>
        <v>6</v>
      </c>
      <c r="H17" s="60">
        <f>VLOOKUP($A17,'Return Data'!$B$7:$R$2292,7,0)</f>
        <v>7.6417000000000002</v>
      </c>
      <c r="I17" s="61">
        <f t="shared" si="2"/>
        <v>8</v>
      </c>
      <c r="J17" s="60">
        <f>VLOOKUP($A17,'Return Data'!$B$7:$R$2292,8,0)</f>
        <v>7.0141999999999998</v>
      </c>
      <c r="K17" s="61">
        <f t="shared" si="3"/>
        <v>9</v>
      </c>
      <c r="L17" s="60">
        <f>VLOOKUP($A17,'Return Data'!$B$7:$R$2292,9,0)</f>
        <v>6.6833999999999998</v>
      </c>
      <c r="M17" s="61">
        <f t="shared" si="4"/>
        <v>3</v>
      </c>
      <c r="N17" s="60">
        <f>VLOOKUP($A17,'Return Data'!$B$7:$R$2292,10,0)</f>
        <v>5.5471000000000004</v>
      </c>
      <c r="O17" s="61">
        <f t="shared" si="5"/>
        <v>2</v>
      </c>
      <c r="P17" s="60">
        <f>VLOOKUP($A17,'Return Data'!$B$7:$R$2292,11,0)</f>
        <v>5.2539999999999996</v>
      </c>
      <c r="Q17" s="61">
        <f t="shared" si="6"/>
        <v>3</v>
      </c>
      <c r="R17" s="60">
        <f>VLOOKUP($A17,'Return Data'!$B$7:$R$2292,12,0)</f>
        <v>4.3928000000000003</v>
      </c>
      <c r="S17" s="61">
        <f t="shared" si="7"/>
        <v>3</v>
      </c>
      <c r="T17" s="60">
        <f>VLOOKUP($A17,'Return Data'!$B$7:$R$2292,13,0)</f>
        <v>4.1543000000000001</v>
      </c>
      <c r="U17" s="61">
        <f t="shared" si="8"/>
        <v>6</v>
      </c>
      <c r="V17" s="60">
        <f>VLOOKUP($A17,'Return Data'!$B$7:$R$2292,17,0)</f>
        <v>4.1302000000000003</v>
      </c>
      <c r="W17" s="61">
        <f t="shared" si="9"/>
        <v>4</v>
      </c>
      <c r="X17" s="60">
        <f>VLOOKUP($A17,'Return Data'!$B$7:$R$2292,14,0)</f>
        <v>4.5358000000000001</v>
      </c>
      <c r="Y17" s="61">
        <f t="shared" si="10"/>
        <v>6</v>
      </c>
      <c r="Z17" s="60">
        <f>VLOOKUP($A17,'Return Data'!$B$7:$R$2292,16,0)</f>
        <v>7.1258999999999997</v>
      </c>
      <c r="AA17" s="62">
        <f t="shared" si="11"/>
        <v>5</v>
      </c>
    </row>
    <row r="18" spans="1:27" x14ac:dyDescent="0.3">
      <c r="A18" s="58" t="s">
        <v>1417</v>
      </c>
      <c r="B18" s="59">
        <f>VLOOKUP($A18,'Return Data'!$B$7:$R$2292,3,0)</f>
        <v>44882</v>
      </c>
      <c r="C18" s="60">
        <f>VLOOKUP($A18,'Return Data'!$B$7:$R$2292,4,0)</f>
        <v>12.6564</v>
      </c>
      <c r="D18" s="60">
        <f>VLOOKUP($A18,'Return Data'!$B$7:$R$2292,5,0)</f>
        <v>7.4996999999999998</v>
      </c>
      <c r="E18" s="61">
        <f t="shared" si="0"/>
        <v>16</v>
      </c>
      <c r="F18" s="60">
        <f>VLOOKUP($A18,'Return Data'!$B$7:$R$2292,6,0)</f>
        <v>7.9840999999999998</v>
      </c>
      <c r="G18" s="61">
        <f t="shared" si="1"/>
        <v>11</v>
      </c>
      <c r="H18" s="60">
        <f>VLOOKUP($A18,'Return Data'!$B$7:$R$2292,7,0)</f>
        <v>7.8808999999999996</v>
      </c>
      <c r="I18" s="61">
        <f t="shared" si="2"/>
        <v>4</v>
      </c>
      <c r="J18" s="60">
        <f>VLOOKUP($A18,'Return Data'!$B$7:$R$2292,8,0)</f>
        <v>7.1676000000000002</v>
      </c>
      <c r="K18" s="61">
        <f t="shared" si="3"/>
        <v>5</v>
      </c>
      <c r="L18" s="60">
        <f>VLOOKUP($A18,'Return Data'!$B$7:$R$2292,9,0)</f>
        <v>6.5012999999999996</v>
      </c>
      <c r="M18" s="61">
        <f t="shared" si="4"/>
        <v>8</v>
      </c>
      <c r="N18" s="60">
        <f>VLOOKUP($A18,'Return Data'!$B$7:$R$2292,10,0)</f>
        <v>4.8901000000000003</v>
      </c>
      <c r="O18" s="61">
        <f t="shared" si="5"/>
        <v>12</v>
      </c>
      <c r="P18" s="60">
        <f>VLOOKUP($A18,'Return Data'!$B$7:$R$2292,11,0)</f>
        <v>5.0170000000000003</v>
      </c>
      <c r="Q18" s="61">
        <f t="shared" si="6"/>
        <v>12</v>
      </c>
      <c r="R18" s="60">
        <f>VLOOKUP($A18,'Return Data'!$B$7:$R$2292,12,0)</f>
        <v>4.125</v>
      </c>
      <c r="S18" s="61">
        <f t="shared" si="7"/>
        <v>12</v>
      </c>
      <c r="T18" s="60">
        <f>VLOOKUP($A18,'Return Data'!$B$7:$R$2292,13,0)</f>
        <v>4.0061</v>
      </c>
      <c r="U18" s="61">
        <f t="shared" si="8"/>
        <v>11</v>
      </c>
      <c r="V18" s="60">
        <f>VLOOKUP($A18,'Return Data'!$B$7:$R$2292,17,0)</f>
        <v>3.6280999999999999</v>
      </c>
      <c r="W18" s="61">
        <f t="shared" si="9"/>
        <v>13</v>
      </c>
      <c r="X18" s="60">
        <f>VLOOKUP($A18,'Return Data'!$B$7:$R$2292,14,0)</f>
        <v>4.3882000000000003</v>
      </c>
      <c r="Y18" s="61">
        <f t="shared" si="10"/>
        <v>11</v>
      </c>
      <c r="Z18" s="60">
        <f>VLOOKUP($A18,'Return Data'!$B$7:$R$2292,16,0)</f>
        <v>5.5820999999999996</v>
      </c>
      <c r="AA18" s="62">
        <f t="shared" si="11"/>
        <v>16</v>
      </c>
    </row>
    <row r="19" spans="1:27" x14ac:dyDescent="0.3">
      <c r="A19" s="58" t="s">
        <v>1420</v>
      </c>
      <c r="B19" s="59">
        <f>VLOOKUP($A19,'Return Data'!$B$7:$R$2292,3,0)</f>
        <v>44882</v>
      </c>
      <c r="C19" s="60">
        <f>VLOOKUP($A19,'Return Data'!$B$7:$R$2292,4,0)</f>
        <v>2251.2633999999998</v>
      </c>
      <c r="D19" s="60">
        <f>VLOOKUP($A19,'Return Data'!$B$7:$R$2292,5,0)</f>
        <v>7.7417999999999996</v>
      </c>
      <c r="E19" s="61">
        <f t="shared" si="0"/>
        <v>14</v>
      </c>
      <c r="F19" s="60">
        <f>VLOOKUP($A19,'Return Data'!$B$7:$R$2292,6,0)</f>
        <v>7.4962</v>
      </c>
      <c r="G19" s="61">
        <f t="shared" si="1"/>
        <v>18</v>
      </c>
      <c r="H19" s="60">
        <f>VLOOKUP($A19,'Return Data'!$B$7:$R$2292,7,0)</f>
        <v>7.0937999999999999</v>
      </c>
      <c r="I19" s="61">
        <f t="shared" si="2"/>
        <v>18</v>
      </c>
      <c r="J19" s="60">
        <f>VLOOKUP($A19,'Return Data'!$B$7:$R$2292,8,0)</f>
        <v>6.6186999999999996</v>
      </c>
      <c r="K19" s="61">
        <f t="shared" si="3"/>
        <v>17</v>
      </c>
      <c r="L19" s="60">
        <f>VLOOKUP($A19,'Return Data'!$B$7:$R$2292,9,0)</f>
        <v>6.0575000000000001</v>
      </c>
      <c r="M19" s="61">
        <f t="shared" si="4"/>
        <v>16</v>
      </c>
      <c r="N19" s="60">
        <f>VLOOKUP($A19,'Return Data'!$B$7:$R$2292,10,0)</f>
        <v>4.5392000000000001</v>
      </c>
      <c r="O19" s="61">
        <f t="shared" si="5"/>
        <v>21</v>
      </c>
      <c r="P19" s="60">
        <f>VLOOKUP($A19,'Return Data'!$B$7:$R$2292,11,0)</f>
        <v>4.6643999999999997</v>
      </c>
      <c r="Q19" s="61">
        <f t="shared" si="6"/>
        <v>18</v>
      </c>
      <c r="R19" s="60">
        <f>VLOOKUP($A19,'Return Data'!$B$7:$R$2292,12,0)</f>
        <v>3.8113000000000001</v>
      </c>
      <c r="S19" s="61">
        <f t="shared" si="7"/>
        <v>19</v>
      </c>
      <c r="T19" s="60">
        <f>VLOOKUP($A19,'Return Data'!$B$7:$R$2292,13,0)</f>
        <v>3.6981999999999999</v>
      </c>
      <c r="U19" s="61">
        <f t="shared" si="8"/>
        <v>19</v>
      </c>
      <c r="V19" s="60">
        <f>VLOOKUP($A19,'Return Data'!$B$7:$R$2292,17,0)</f>
        <v>3.3611</v>
      </c>
      <c r="W19" s="61">
        <f t="shared" si="9"/>
        <v>20</v>
      </c>
      <c r="X19" s="60">
        <f>VLOOKUP($A19,'Return Data'!$B$7:$R$2292,14,0)</f>
        <v>4.0136000000000003</v>
      </c>
      <c r="Y19" s="61">
        <f t="shared" si="10"/>
        <v>15</v>
      </c>
      <c r="Z19" s="60">
        <f>VLOOKUP($A19,'Return Data'!$B$7:$R$2292,16,0)</f>
        <v>7.0629999999999997</v>
      </c>
      <c r="AA19" s="62">
        <f t="shared" si="11"/>
        <v>7</v>
      </c>
    </row>
    <row r="20" spans="1:27" x14ac:dyDescent="0.3">
      <c r="A20" s="58" t="s">
        <v>1424</v>
      </c>
      <c r="B20" s="59">
        <f>VLOOKUP($A20,'Return Data'!$B$7:$R$2292,3,0)</f>
        <v>44882</v>
      </c>
      <c r="C20" s="60">
        <f>VLOOKUP($A20,'Return Data'!$B$7:$R$2292,4,0)</f>
        <v>35.825299999999999</v>
      </c>
      <c r="D20" s="60">
        <f>VLOOKUP($A20,'Return Data'!$B$7:$R$2292,5,0)</f>
        <v>8.4582999999999995</v>
      </c>
      <c r="E20" s="61">
        <f t="shared" si="0"/>
        <v>8</v>
      </c>
      <c r="F20" s="60">
        <f>VLOOKUP($A20,'Return Data'!$B$7:$R$2292,6,0)</f>
        <v>8.2581000000000007</v>
      </c>
      <c r="G20" s="61">
        <f t="shared" si="1"/>
        <v>9</v>
      </c>
      <c r="H20" s="60">
        <f>VLOOKUP($A20,'Return Data'!$B$7:$R$2292,7,0)</f>
        <v>7.4188999999999998</v>
      </c>
      <c r="I20" s="61">
        <f t="shared" si="2"/>
        <v>11</v>
      </c>
      <c r="J20" s="60">
        <f>VLOOKUP($A20,'Return Data'!$B$7:$R$2292,8,0)</f>
        <v>7.1586999999999996</v>
      </c>
      <c r="K20" s="61">
        <f t="shared" si="3"/>
        <v>6</v>
      </c>
      <c r="L20" s="60">
        <f>VLOOKUP($A20,'Return Data'!$B$7:$R$2292,9,0)</f>
        <v>6.3076999999999996</v>
      </c>
      <c r="M20" s="61">
        <f t="shared" si="4"/>
        <v>12</v>
      </c>
      <c r="N20" s="60">
        <f>VLOOKUP($A20,'Return Data'!$B$7:$R$2292,10,0)</f>
        <v>4.9276</v>
      </c>
      <c r="O20" s="61">
        <f t="shared" si="5"/>
        <v>10</v>
      </c>
      <c r="P20" s="60">
        <f>VLOOKUP($A20,'Return Data'!$B$7:$R$2292,11,0)</f>
        <v>5.0209999999999999</v>
      </c>
      <c r="Q20" s="61">
        <f t="shared" si="6"/>
        <v>11</v>
      </c>
      <c r="R20" s="60">
        <f>VLOOKUP($A20,'Return Data'!$B$7:$R$2292,12,0)</f>
        <v>4.2069999999999999</v>
      </c>
      <c r="S20" s="61">
        <f t="shared" si="7"/>
        <v>9</v>
      </c>
      <c r="T20" s="60">
        <f>VLOOKUP($A20,'Return Data'!$B$7:$R$2292,13,0)</f>
        <v>4.0719000000000003</v>
      </c>
      <c r="U20" s="61">
        <f t="shared" si="8"/>
        <v>9</v>
      </c>
      <c r="V20" s="60">
        <f>VLOOKUP($A20,'Return Data'!$B$7:$R$2292,17,0)</f>
        <v>3.65</v>
      </c>
      <c r="W20" s="61">
        <f t="shared" si="9"/>
        <v>12</v>
      </c>
      <c r="X20" s="60">
        <f>VLOOKUP($A20,'Return Data'!$B$7:$R$2292,14,0)</f>
        <v>4.4562999999999997</v>
      </c>
      <c r="Y20" s="61">
        <f t="shared" si="10"/>
        <v>9</v>
      </c>
      <c r="Z20" s="60">
        <f>VLOOKUP($A20,'Return Data'!$B$7:$R$2292,16,0)</f>
        <v>7.2325999999999997</v>
      </c>
      <c r="AA20" s="62">
        <f t="shared" si="11"/>
        <v>4</v>
      </c>
    </row>
    <row r="21" spans="1:27" x14ac:dyDescent="0.3">
      <c r="A21" s="58" t="s">
        <v>1426</v>
      </c>
      <c r="B21" s="59">
        <f>VLOOKUP($A21,'Return Data'!$B$7:$R$2292,3,0)</f>
        <v>44882</v>
      </c>
      <c r="C21" s="60">
        <f>VLOOKUP($A21,'Return Data'!$B$7:$R$2292,4,0)</f>
        <v>36.401800000000001</v>
      </c>
      <c r="D21" s="60">
        <f>VLOOKUP($A21,'Return Data'!$B$7:$R$2292,5,0)</f>
        <v>7.2209000000000003</v>
      </c>
      <c r="E21" s="61">
        <f t="shared" si="0"/>
        <v>20</v>
      </c>
      <c r="F21" s="60">
        <f>VLOOKUP($A21,'Return Data'!$B$7:$R$2292,6,0)</f>
        <v>7.9264999999999999</v>
      </c>
      <c r="G21" s="61">
        <f t="shared" si="1"/>
        <v>13</v>
      </c>
      <c r="H21" s="60">
        <f>VLOOKUP($A21,'Return Data'!$B$7:$R$2292,7,0)</f>
        <v>7.5598000000000001</v>
      </c>
      <c r="I21" s="61">
        <f t="shared" si="2"/>
        <v>9</v>
      </c>
      <c r="J21" s="60">
        <f>VLOOKUP($A21,'Return Data'!$B$7:$R$2292,8,0)</f>
        <v>7.0953999999999997</v>
      </c>
      <c r="K21" s="61">
        <f t="shared" si="3"/>
        <v>8</v>
      </c>
      <c r="L21" s="60">
        <f>VLOOKUP($A21,'Return Data'!$B$7:$R$2292,9,0)</f>
        <v>6.5308999999999999</v>
      </c>
      <c r="M21" s="61">
        <f t="shared" si="4"/>
        <v>5</v>
      </c>
      <c r="N21" s="60">
        <f>VLOOKUP($A21,'Return Data'!$B$7:$R$2292,10,0)</f>
        <v>5.1167999999999996</v>
      </c>
      <c r="O21" s="61">
        <f t="shared" si="5"/>
        <v>5</v>
      </c>
      <c r="P21" s="60">
        <f>VLOOKUP($A21,'Return Data'!$B$7:$R$2292,11,0)</f>
        <v>5.0591999999999997</v>
      </c>
      <c r="Q21" s="61">
        <f t="shared" si="6"/>
        <v>8</v>
      </c>
      <c r="R21" s="60">
        <f>VLOOKUP($A21,'Return Data'!$B$7:$R$2292,12,0)</f>
        <v>4.2998000000000003</v>
      </c>
      <c r="S21" s="61">
        <f t="shared" si="7"/>
        <v>5</v>
      </c>
      <c r="T21" s="60">
        <f>VLOOKUP($A21,'Return Data'!$B$7:$R$2292,13,0)</f>
        <v>4.1456</v>
      </c>
      <c r="U21" s="61">
        <f t="shared" si="8"/>
        <v>7</v>
      </c>
      <c r="V21" s="60">
        <f>VLOOKUP($A21,'Return Data'!$B$7:$R$2292,17,0)</f>
        <v>3.7279</v>
      </c>
      <c r="W21" s="61">
        <f t="shared" si="9"/>
        <v>9</v>
      </c>
      <c r="X21" s="60">
        <f>VLOOKUP($A21,'Return Data'!$B$7:$R$2292,14,0)</f>
        <v>4.4020999999999999</v>
      </c>
      <c r="Y21" s="61">
        <f t="shared" si="10"/>
        <v>10</v>
      </c>
      <c r="Z21" s="60">
        <f>VLOOKUP($A21,'Return Data'!$B$7:$R$2292,16,0)</f>
        <v>3.8456000000000001</v>
      </c>
      <c r="AA21" s="62">
        <f t="shared" si="11"/>
        <v>24</v>
      </c>
    </row>
    <row r="22" spans="1:27" x14ac:dyDescent="0.3">
      <c r="A22" s="58" t="s">
        <v>1429</v>
      </c>
      <c r="B22" s="59">
        <f>VLOOKUP($A22,'Return Data'!$B$7:$R$2292,3,0)</f>
        <v>44882</v>
      </c>
      <c r="C22" s="60">
        <f>VLOOKUP($A22,'Return Data'!$B$7:$R$2292,4,0)</f>
        <v>1119.4933000000001</v>
      </c>
      <c r="D22" s="60">
        <f>VLOOKUP($A22,'Return Data'!$B$7:$R$2292,5,0)</f>
        <v>10.1557</v>
      </c>
      <c r="E22" s="61">
        <f t="shared" si="0"/>
        <v>2</v>
      </c>
      <c r="F22" s="60">
        <f>VLOOKUP($A22,'Return Data'!$B$7:$R$2292,6,0)</f>
        <v>8.8116000000000003</v>
      </c>
      <c r="G22" s="61">
        <f t="shared" si="1"/>
        <v>3</v>
      </c>
      <c r="H22" s="60">
        <f>VLOOKUP($A22,'Return Data'!$B$7:$R$2292,7,0)</f>
        <v>7.5045999999999999</v>
      </c>
      <c r="I22" s="61">
        <f t="shared" si="2"/>
        <v>10</v>
      </c>
      <c r="J22" s="60">
        <f>VLOOKUP($A22,'Return Data'!$B$7:$R$2292,8,0)</f>
        <v>6.6128</v>
      </c>
      <c r="K22" s="61">
        <f t="shared" si="3"/>
        <v>18</v>
      </c>
      <c r="L22" s="60">
        <f>VLOOKUP($A22,'Return Data'!$B$7:$R$2292,9,0)</f>
        <v>6.1238999999999999</v>
      </c>
      <c r="M22" s="61">
        <f t="shared" si="4"/>
        <v>14</v>
      </c>
      <c r="N22" s="60">
        <f>VLOOKUP($A22,'Return Data'!$B$7:$R$2292,10,0)</f>
        <v>4.8240999999999996</v>
      </c>
      <c r="O22" s="61">
        <f t="shared" si="5"/>
        <v>15</v>
      </c>
      <c r="P22" s="60">
        <f>VLOOKUP($A22,'Return Data'!$B$7:$R$2292,11,0)</f>
        <v>4.8993000000000002</v>
      </c>
      <c r="Q22" s="61">
        <f t="shared" si="6"/>
        <v>14</v>
      </c>
      <c r="R22" s="60">
        <f>VLOOKUP($A22,'Return Data'!$B$7:$R$2292,12,0)</f>
        <v>4.0849000000000002</v>
      </c>
      <c r="S22" s="61">
        <f t="shared" si="7"/>
        <v>14</v>
      </c>
      <c r="T22" s="60">
        <f>VLOOKUP($A22,'Return Data'!$B$7:$R$2292,13,0)</f>
        <v>3.8822000000000001</v>
      </c>
      <c r="U22" s="61">
        <f t="shared" si="8"/>
        <v>15</v>
      </c>
      <c r="V22" s="60">
        <f>VLOOKUP($A22,'Return Data'!$B$7:$R$2292,17,0)</f>
        <v>3.5409999999999999</v>
      </c>
      <c r="W22" s="61">
        <f t="shared" si="9"/>
        <v>16</v>
      </c>
      <c r="X22" s="60"/>
      <c r="Y22" s="61"/>
      <c r="Z22" s="60">
        <f>VLOOKUP($A22,'Return Data'!$B$7:$R$2292,16,0)</f>
        <v>3.8666</v>
      </c>
      <c r="AA22" s="62">
        <f t="shared" si="11"/>
        <v>23</v>
      </c>
    </row>
    <row r="23" spans="1:27" x14ac:dyDescent="0.3">
      <c r="A23" s="58" t="s">
        <v>1431</v>
      </c>
      <c r="B23" s="59">
        <f>VLOOKUP($A23,'Return Data'!$B$7:$R$2292,3,0)</f>
        <v>44882</v>
      </c>
      <c r="C23" s="60">
        <f>VLOOKUP($A23,'Return Data'!$B$7:$R$2292,4,0)</f>
        <v>1147.8412000000001</v>
      </c>
      <c r="D23" s="60">
        <f>VLOOKUP($A23,'Return Data'!$B$7:$R$2292,5,0)</f>
        <v>7.9227999999999996</v>
      </c>
      <c r="E23" s="61">
        <f t="shared" si="0"/>
        <v>12</v>
      </c>
      <c r="F23" s="60">
        <f>VLOOKUP($A23,'Return Data'!$B$7:$R$2292,6,0)</f>
        <v>7.6566999999999998</v>
      </c>
      <c r="G23" s="61">
        <f t="shared" si="1"/>
        <v>16</v>
      </c>
      <c r="H23" s="60">
        <f>VLOOKUP($A23,'Return Data'!$B$7:$R$2292,7,0)</f>
        <v>7.2083000000000004</v>
      </c>
      <c r="I23" s="61">
        <f t="shared" si="2"/>
        <v>17</v>
      </c>
      <c r="J23" s="60">
        <f>VLOOKUP($A23,'Return Data'!$B$7:$R$2292,8,0)</f>
        <v>6.9013</v>
      </c>
      <c r="K23" s="61">
        <f t="shared" si="3"/>
        <v>12</v>
      </c>
      <c r="L23" s="60">
        <f>VLOOKUP($A23,'Return Data'!$B$7:$R$2292,9,0)</f>
        <v>6.3395000000000001</v>
      </c>
      <c r="M23" s="61">
        <f t="shared" si="4"/>
        <v>11</v>
      </c>
      <c r="N23" s="60">
        <f>VLOOKUP($A23,'Return Data'!$B$7:$R$2292,10,0)</f>
        <v>5.1139999999999999</v>
      </c>
      <c r="O23" s="61">
        <f t="shared" si="5"/>
        <v>7</v>
      </c>
      <c r="P23" s="60">
        <f>VLOOKUP($A23,'Return Data'!$B$7:$R$2292,11,0)</f>
        <v>5.0563000000000002</v>
      </c>
      <c r="Q23" s="61">
        <f t="shared" si="6"/>
        <v>9</v>
      </c>
      <c r="R23" s="60">
        <f>VLOOKUP($A23,'Return Data'!$B$7:$R$2292,12,0)</f>
        <v>4.1654</v>
      </c>
      <c r="S23" s="61">
        <f t="shared" si="7"/>
        <v>10</v>
      </c>
      <c r="T23" s="60">
        <f>VLOOKUP($A23,'Return Data'!$B$7:$R$2292,13,0)</f>
        <v>3.9956</v>
      </c>
      <c r="U23" s="61">
        <f t="shared" si="8"/>
        <v>12</v>
      </c>
      <c r="V23" s="60">
        <f>VLOOKUP($A23,'Return Data'!$B$7:$R$2292,17,0)</f>
        <v>3.6265000000000001</v>
      </c>
      <c r="W23" s="61">
        <f t="shared" si="9"/>
        <v>14</v>
      </c>
      <c r="X23" s="60"/>
      <c r="Y23" s="61"/>
      <c r="Z23" s="60">
        <f>VLOOKUP($A23,'Return Data'!$B$7:$R$2292,16,0)</f>
        <v>4.5667999999999997</v>
      </c>
      <c r="AA23" s="62">
        <f t="shared" si="11"/>
        <v>19</v>
      </c>
    </row>
    <row r="24" spans="1:27" x14ac:dyDescent="0.3">
      <c r="A24" s="58" t="s">
        <v>1433</v>
      </c>
      <c r="B24" s="59">
        <f>VLOOKUP($A24,'Return Data'!$B$7:$R$2292,3,0)</f>
        <v>44882</v>
      </c>
      <c r="C24" s="60">
        <f>VLOOKUP($A24,'Return Data'!$B$7:$R$2292,4,0)</f>
        <v>14.192</v>
      </c>
      <c r="D24" s="60">
        <f>VLOOKUP($A24,'Return Data'!$B$7:$R$2292,5,0)</f>
        <v>9.2611000000000008</v>
      </c>
      <c r="E24" s="61">
        <f t="shared" si="0"/>
        <v>4</v>
      </c>
      <c r="F24" s="60">
        <f>VLOOKUP($A24,'Return Data'!$B$7:$R$2292,6,0)</f>
        <v>8.8364999999999991</v>
      </c>
      <c r="G24" s="61">
        <f t="shared" si="1"/>
        <v>2</v>
      </c>
      <c r="H24" s="60">
        <f>VLOOKUP($A24,'Return Data'!$B$7:$R$2292,7,0)</f>
        <v>7.2480000000000002</v>
      </c>
      <c r="I24" s="61">
        <f t="shared" si="2"/>
        <v>15</v>
      </c>
      <c r="J24" s="60">
        <f>VLOOKUP($A24,'Return Data'!$B$7:$R$2292,8,0)</f>
        <v>6.3163999999999998</v>
      </c>
      <c r="K24" s="61">
        <f t="shared" si="3"/>
        <v>21</v>
      </c>
      <c r="L24" s="60">
        <f>VLOOKUP($A24,'Return Data'!$B$7:$R$2292,9,0)</f>
        <v>5.7356999999999996</v>
      </c>
      <c r="M24" s="61">
        <f t="shared" si="4"/>
        <v>22</v>
      </c>
      <c r="N24" s="60">
        <f>VLOOKUP($A24,'Return Data'!$B$7:$R$2292,10,0)</f>
        <v>4.4837999999999996</v>
      </c>
      <c r="O24" s="61">
        <f t="shared" si="5"/>
        <v>23</v>
      </c>
      <c r="P24" s="60">
        <f>VLOOKUP($A24,'Return Data'!$B$7:$R$2292,11,0)</f>
        <v>4.2663000000000002</v>
      </c>
      <c r="Q24" s="61">
        <f t="shared" si="6"/>
        <v>23</v>
      </c>
      <c r="R24" s="60">
        <f>VLOOKUP($A24,'Return Data'!$B$7:$R$2292,12,0)</f>
        <v>3.4935999999999998</v>
      </c>
      <c r="S24" s="61">
        <f t="shared" si="7"/>
        <v>23</v>
      </c>
      <c r="T24" s="60">
        <f>VLOOKUP($A24,'Return Data'!$B$7:$R$2292,13,0)</f>
        <v>3.2490999999999999</v>
      </c>
      <c r="U24" s="61">
        <f t="shared" si="8"/>
        <v>24</v>
      </c>
      <c r="V24" s="60">
        <f>VLOOKUP($A24,'Return Data'!$B$7:$R$2292,17,0)</f>
        <v>2.8679000000000001</v>
      </c>
      <c r="W24" s="61">
        <f t="shared" si="9"/>
        <v>24</v>
      </c>
      <c r="X24" s="60">
        <f>VLOOKUP($A24,'Return Data'!$B$7:$R$2292,14,0)</f>
        <v>3.4295</v>
      </c>
      <c r="Y24" s="61">
        <f t="shared" si="10"/>
        <v>20</v>
      </c>
      <c r="Z24" s="60">
        <f>VLOOKUP($A24,'Return Data'!$B$7:$R$2292,16,0)</f>
        <v>3.8774999999999999</v>
      </c>
      <c r="AA24" s="62">
        <f t="shared" si="11"/>
        <v>22</v>
      </c>
    </row>
    <row r="25" spans="1:27" x14ac:dyDescent="0.3">
      <c r="A25" s="58" t="s">
        <v>1434</v>
      </c>
      <c r="B25" s="59">
        <f>VLOOKUP($A25,'Return Data'!$B$7:$R$2292,3,0)</f>
        <v>44882</v>
      </c>
      <c r="C25" s="60">
        <f>VLOOKUP($A25,'Return Data'!$B$7:$R$2292,4,0)</f>
        <v>3370.6471000000001</v>
      </c>
      <c r="D25" s="60">
        <f>VLOOKUP($A25,'Return Data'!$B$7:$R$2292,5,0)</f>
        <v>9.1288</v>
      </c>
      <c r="E25" s="61">
        <f t="shared" si="0"/>
        <v>5</v>
      </c>
      <c r="F25" s="60">
        <f>VLOOKUP($A25,'Return Data'!$B$7:$R$2292,6,0)</f>
        <v>8.3956</v>
      </c>
      <c r="G25" s="61">
        <f t="shared" si="1"/>
        <v>8</v>
      </c>
      <c r="H25" s="60">
        <f>VLOOKUP($A25,'Return Data'!$B$7:$R$2292,7,0)</f>
        <v>7.7119999999999997</v>
      </c>
      <c r="I25" s="61">
        <f t="shared" si="2"/>
        <v>6</v>
      </c>
      <c r="J25" s="60">
        <f>VLOOKUP($A25,'Return Data'!$B$7:$R$2292,8,0)</f>
        <v>6.9941000000000004</v>
      </c>
      <c r="K25" s="61">
        <f t="shared" si="3"/>
        <v>11</v>
      </c>
      <c r="L25" s="60">
        <f>VLOOKUP($A25,'Return Data'!$B$7:$R$2292,9,0)</f>
        <v>6.3531000000000004</v>
      </c>
      <c r="M25" s="61">
        <f t="shared" si="4"/>
        <v>10</v>
      </c>
      <c r="N25" s="60">
        <f>VLOOKUP($A25,'Return Data'!$B$7:$R$2292,10,0)</f>
        <v>4.8909000000000002</v>
      </c>
      <c r="O25" s="61">
        <f t="shared" si="5"/>
        <v>11</v>
      </c>
      <c r="P25" s="60">
        <f>VLOOKUP($A25,'Return Data'!$B$7:$R$2292,11,0)</f>
        <v>5.0749000000000004</v>
      </c>
      <c r="Q25" s="61">
        <f t="shared" si="6"/>
        <v>6</v>
      </c>
      <c r="R25" s="60">
        <f>VLOOKUP($A25,'Return Data'!$B$7:$R$2292,12,0)</f>
        <v>4.2797000000000001</v>
      </c>
      <c r="S25" s="61">
        <f t="shared" si="7"/>
        <v>7</v>
      </c>
      <c r="T25" s="60">
        <f>VLOOKUP($A25,'Return Data'!$B$7:$R$2292,13,0)</f>
        <v>4.2885</v>
      </c>
      <c r="U25" s="61">
        <f t="shared" si="8"/>
        <v>3</v>
      </c>
      <c r="V25" s="60">
        <f>VLOOKUP($A25,'Return Data'!$B$7:$R$2292,17,0)</f>
        <v>6.1082999999999998</v>
      </c>
      <c r="W25" s="61">
        <f t="shared" si="9"/>
        <v>1</v>
      </c>
      <c r="X25" s="60">
        <f>VLOOKUP($A25,'Return Data'!$B$7:$R$2292,14,0)</f>
        <v>5.7789999999999999</v>
      </c>
      <c r="Y25" s="61">
        <f t="shared" si="10"/>
        <v>1</v>
      </c>
      <c r="Z25" s="60">
        <f>VLOOKUP($A25,'Return Data'!$B$7:$R$2292,16,0)</f>
        <v>5.9680999999999997</v>
      </c>
      <c r="AA25" s="62">
        <f t="shared" si="11"/>
        <v>12</v>
      </c>
    </row>
    <row r="26" spans="1:27" x14ac:dyDescent="0.3">
      <c r="A26" s="58" t="s">
        <v>1942</v>
      </c>
      <c r="B26" s="59">
        <f>VLOOKUP($A26,'Return Data'!$B$7:$R$2292,3,0)</f>
        <v>44882</v>
      </c>
      <c r="C26" s="60">
        <f>VLOOKUP($A26,'Return Data'!$B$7:$R$2292,4,0)</f>
        <v>28.700399999999998</v>
      </c>
      <c r="D26" s="60">
        <f>VLOOKUP($A26,'Return Data'!$B$7:$R$2292,5,0)</f>
        <v>7.5049000000000001</v>
      </c>
      <c r="E26" s="61">
        <f t="shared" si="0"/>
        <v>15</v>
      </c>
      <c r="F26" s="60">
        <f>VLOOKUP($A26,'Return Data'!$B$7:$R$2292,6,0)</f>
        <v>7.2533000000000003</v>
      </c>
      <c r="G26" s="61">
        <f t="shared" si="1"/>
        <v>20</v>
      </c>
      <c r="H26" s="60">
        <f>VLOOKUP($A26,'Return Data'!$B$7:$R$2292,7,0)</f>
        <v>6.3666</v>
      </c>
      <c r="I26" s="61">
        <f t="shared" si="2"/>
        <v>23</v>
      </c>
      <c r="J26" s="60">
        <f>VLOOKUP($A26,'Return Data'!$B$7:$R$2292,8,0)</f>
        <v>6.0183999999999997</v>
      </c>
      <c r="K26" s="61">
        <f t="shared" si="3"/>
        <v>23</v>
      </c>
      <c r="L26" s="60">
        <f>VLOOKUP($A26,'Return Data'!$B$7:$R$2292,9,0)</f>
        <v>6.0118999999999998</v>
      </c>
      <c r="M26" s="61">
        <f t="shared" si="4"/>
        <v>19</v>
      </c>
      <c r="N26" s="60">
        <f>VLOOKUP($A26,'Return Data'!$B$7:$R$2292,10,0)</f>
        <v>4.8753000000000002</v>
      </c>
      <c r="O26" s="61">
        <f t="shared" si="5"/>
        <v>14</v>
      </c>
      <c r="P26" s="60">
        <f>VLOOKUP($A26,'Return Data'!$B$7:$R$2292,11,0)</f>
        <v>4.851</v>
      </c>
      <c r="Q26" s="61">
        <f t="shared" si="6"/>
        <v>15</v>
      </c>
      <c r="R26" s="60">
        <f>VLOOKUP($A26,'Return Data'!$B$7:$R$2292,12,0)</f>
        <v>4.0735999999999999</v>
      </c>
      <c r="S26" s="61">
        <f t="shared" si="7"/>
        <v>15</v>
      </c>
      <c r="T26" s="60">
        <f>VLOOKUP($A26,'Return Data'!$B$7:$R$2292,13,0)</f>
        <v>3.9214000000000002</v>
      </c>
      <c r="U26" s="61">
        <f t="shared" si="8"/>
        <v>14</v>
      </c>
      <c r="V26" s="60">
        <f>VLOOKUP($A26,'Return Data'!$B$7:$R$2292,17,0)</f>
        <v>3.6072000000000002</v>
      </c>
      <c r="W26" s="61">
        <f t="shared" si="9"/>
        <v>15</v>
      </c>
      <c r="X26" s="60">
        <f>VLOOKUP($A26,'Return Data'!$B$7:$R$2292,14,0)</f>
        <v>4.3700999999999999</v>
      </c>
      <c r="Y26" s="61">
        <f t="shared" si="10"/>
        <v>12</v>
      </c>
      <c r="Z26" s="60">
        <f>VLOOKUP($A26,'Return Data'!$B$7:$R$2292,16,0)</f>
        <v>7.6069000000000004</v>
      </c>
      <c r="AA26" s="62">
        <f t="shared" si="11"/>
        <v>1</v>
      </c>
    </row>
    <row r="27" spans="1:27" x14ac:dyDescent="0.3">
      <c r="A27" s="58" t="s">
        <v>1439</v>
      </c>
      <c r="B27" s="59">
        <f>VLOOKUP($A27,'Return Data'!$B$7:$R$2292,3,0)</f>
        <v>44882</v>
      </c>
      <c r="C27" s="60">
        <f>VLOOKUP($A27,'Return Data'!$B$7:$R$2292,4,0)</f>
        <v>4971.4214000000002</v>
      </c>
      <c r="D27" s="60">
        <f>VLOOKUP($A27,'Return Data'!$B$7:$R$2292,5,0)</f>
        <v>7.7862999999999998</v>
      </c>
      <c r="E27" s="61">
        <f t="shared" si="0"/>
        <v>13</v>
      </c>
      <c r="F27" s="60">
        <f>VLOOKUP($A27,'Return Data'!$B$7:$R$2292,6,0)</f>
        <v>8.7302</v>
      </c>
      <c r="G27" s="61">
        <f t="shared" si="1"/>
        <v>4</v>
      </c>
      <c r="H27" s="60">
        <f>VLOOKUP($A27,'Return Data'!$B$7:$R$2292,7,0)</f>
        <v>8.1234000000000002</v>
      </c>
      <c r="I27" s="61">
        <f t="shared" si="2"/>
        <v>2</v>
      </c>
      <c r="J27" s="60">
        <f>VLOOKUP($A27,'Return Data'!$B$7:$R$2292,8,0)</f>
        <v>7.1783000000000001</v>
      </c>
      <c r="K27" s="61">
        <f t="shared" si="3"/>
        <v>4</v>
      </c>
      <c r="L27" s="60">
        <f>VLOOKUP($A27,'Return Data'!$B$7:$R$2292,9,0)</f>
        <v>6.6338999999999997</v>
      </c>
      <c r="M27" s="61">
        <f t="shared" si="4"/>
        <v>4</v>
      </c>
      <c r="N27" s="60">
        <f>VLOOKUP($A27,'Return Data'!$B$7:$R$2292,10,0)</f>
        <v>5.0323000000000002</v>
      </c>
      <c r="O27" s="61">
        <f t="shared" si="5"/>
        <v>9</v>
      </c>
      <c r="P27" s="60">
        <f>VLOOKUP($A27,'Return Data'!$B$7:$R$2292,11,0)</f>
        <v>5.0559000000000003</v>
      </c>
      <c r="Q27" s="61">
        <f t="shared" si="6"/>
        <v>10</v>
      </c>
      <c r="R27" s="60">
        <f>VLOOKUP($A27,'Return Data'!$B$7:$R$2292,12,0)</f>
        <v>4.1363000000000003</v>
      </c>
      <c r="S27" s="61">
        <f t="shared" si="7"/>
        <v>11</v>
      </c>
      <c r="T27" s="60">
        <f>VLOOKUP($A27,'Return Data'!$B$7:$R$2292,13,0)</f>
        <v>4.0403000000000002</v>
      </c>
      <c r="U27" s="61">
        <f t="shared" si="8"/>
        <v>10</v>
      </c>
      <c r="V27" s="60">
        <f>VLOOKUP($A27,'Return Data'!$B$7:$R$2292,17,0)</f>
        <v>3.7081</v>
      </c>
      <c r="W27" s="61">
        <f t="shared" si="9"/>
        <v>10</v>
      </c>
      <c r="X27" s="60">
        <f>VLOOKUP($A27,'Return Data'!$B$7:$R$2292,14,0)</f>
        <v>4.5220000000000002</v>
      </c>
      <c r="Y27" s="61">
        <f t="shared" si="10"/>
        <v>7</v>
      </c>
      <c r="Z27" s="60">
        <f>VLOOKUP($A27,'Return Data'!$B$7:$R$2292,16,0)</f>
        <v>7.0578000000000003</v>
      </c>
      <c r="AA27" s="62">
        <f t="shared" si="11"/>
        <v>8</v>
      </c>
    </row>
    <row r="28" spans="1:27" x14ac:dyDescent="0.3">
      <c r="A28" s="58" t="s">
        <v>1920</v>
      </c>
      <c r="B28" s="59">
        <f>VLOOKUP($A28,'Return Data'!$B$7:$R$2292,3,0)</f>
        <v>44882</v>
      </c>
      <c r="C28" s="60">
        <f>VLOOKUP($A28,'Return Data'!$B$7:$R$2292,4,0)</f>
        <v>2286.9816000000001</v>
      </c>
      <c r="D28" s="60">
        <f>VLOOKUP($A28,'Return Data'!$B$7:$R$2292,5,0)</f>
        <v>6.5175999999999998</v>
      </c>
      <c r="E28" s="61">
        <f t="shared" si="0"/>
        <v>23</v>
      </c>
      <c r="F28" s="60">
        <f>VLOOKUP($A28,'Return Data'!$B$7:$R$2292,6,0)</f>
        <v>6.5993000000000004</v>
      </c>
      <c r="G28" s="61">
        <f t="shared" si="1"/>
        <v>24</v>
      </c>
      <c r="H28" s="60">
        <f>VLOOKUP($A28,'Return Data'!$B$7:$R$2292,7,0)</f>
        <v>6.2070999999999996</v>
      </c>
      <c r="I28" s="61">
        <f t="shared" si="2"/>
        <v>24</v>
      </c>
      <c r="J28" s="60">
        <f>VLOOKUP($A28,'Return Data'!$B$7:$R$2292,8,0)</f>
        <v>5.8524000000000003</v>
      </c>
      <c r="K28" s="61">
        <f t="shared" si="3"/>
        <v>24</v>
      </c>
      <c r="L28" s="60">
        <f>VLOOKUP($A28,'Return Data'!$B$7:$R$2292,9,0)</f>
        <v>5.4656000000000002</v>
      </c>
      <c r="M28" s="61">
        <f t="shared" si="4"/>
        <v>24</v>
      </c>
      <c r="N28" s="60">
        <f>VLOOKUP($A28,'Return Data'!$B$7:$R$2292,10,0)</f>
        <v>4.3692000000000002</v>
      </c>
      <c r="O28" s="61">
        <f t="shared" si="5"/>
        <v>24</v>
      </c>
      <c r="P28" s="60">
        <f>VLOOKUP($A28,'Return Data'!$B$7:$R$2292,11,0)</f>
        <v>4.2031000000000001</v>
      </c>
      <c r="Q28" s="61">
        <f t="shared" si="6"/>
        <v>24</v>
      </c>
      <c r="R28" s="60">
        <f>VLOOKUP($A28,'Return Data'!$B$7:$R$2292,12,0)</f>
        <v>3.4882</v>
      </c>
      <c r="S28" s="61">
        <f t="shared" si="7"/>
        <v>24</v>
      </c>
      <c r="T28" s="60">
        <f>VLOOKUP($A28,'Return Data'!$B$7:$R$2292,13,0)</f>
        <v>3.2902</v>
      </c>
      <c r="U28" s="61">
        <f t="shared" si="8"/>
        <v>23</v>
      </c>
      <c r="V28" s="60">
        <f>VLOOKUP($A28,'Return Data'!$B$7:$R$2292,17,0)</f>
        <v>2.9855999999999998</v>
      </c>
      <c r="W28" s="61">
        <f t="shared" si="9"/>
        <v>23</v>
      </c>
      <c r="X28" s="60">
        <f>VLOOKUP($A28,'Return Data'!$B$7:$R$2292,14,0)</f>
        <v>3.4125999999999999</v>
      </c>
      <c r="Y28" s="61">
        <f t="shared" si="10"/>
        <v>21</v>
      </c>
      <c r="Z28" s="60">
        <f>VLOOKUP($A28,'Return Data'!$B$7:$R$2292,16,0)</f>
        <v>5.7093999999999996</v>
      </c>
      <c r="AA28" s="62">
        <f t="shared" si="11"/>
        <v>14</v>
      </c>
    </row>
    <row r="29" spans="1:27" x14ac:dyDescent="0.3">
      <c r="A29" s="58" t="s">
        <v>1443</v>
      </c>
      <c r="B29" s="59">
        <f>VLOOKUP($A29,'Return Data'!$B$7:$R$2292,3,0)</f>
        <v>44882</v>
      </c>
      <c r="C29" s="60">
        <f>VLOOKUP($A29,'Return Data'!$B$7:$R$2292,4,0)</f>
        <v>11.923999999999999</v>
      </c>
      <c r="D29" s="60">
        <f>VLOOKUP($A29,'Return Data'!$B$7:$R$2292,5,0)</f>
        <v>6.4292999999999996</v>
      </c>
      <c r="E29" s="61">
        <f t="shared" si="0"/>
        <v>24</v>
      </c>
      <c r="F29" s="60">
        <f>VLOOKUP($A29,'Return Data'!$B$7:$R$2292,6,0)</f>
        <v>6.9423000000000004</v>
      </c>
      <c r="G29" s="61">
        <f t="shared" si="1"/>
        <v>23</v>
      </c>
      <c r="H29" s="60">
        <f>VLOOKUP($A29,'Return Data'!$B$7:$R$2292,7,0)</f>
        <v>7.0061</v>
      </c>
      <c r="I29" s="61">
        <f t="shared" si="2"/>
        <v>20</v>
      </c>
      <c r="J29" s="60">
        <f>VLOOKUP($A29,'Return Data'!$B$7:$R$2292,8,0)</f>
        <v>6.6199000000000003</v>
      </c>
      <c r="K29" s="61">
        <f t="shared" si="3"/>
        <v>16</v>
      </c>
      <c r="L29" s="60">
        <f>VLOOKUP($A29,'Return Data'!$B$7:$R$2292,9,0)</f>
        <v>6.0542999999999996</v>
      </c>
      <c r="M29" s="61">
        <f t="shared" si="4"/>
        <v>17</v>
      </c>
      <c r="N29" s="60">
        <f>VLOOKUP($A29,'Return Data'!$B$7:$R$2292,10,0)</f>
        <v>4.7271000000000001</v>
      </c>
      <c r="O29" s="61">
        <f t="shared" si="5"/>
        <v>17</v>
      </c>
      <c r="P29" s="60">
        <f>VLOOKUP($A29,'Return Data'!$B$7:$R$2292,11,0)</f>
        <v>4.6497999999999999</v>
      </c>
      <c r="Q29" s="61">
        <f t="shared" si="6"/>
        <v>19</v>
      </c>
      <c r="R29" s="60">
        <f>VLOOKUP($A29,'Return Data'!$B$7:$R$2292,12,0)</f>
        <v>3.8315999999999999</v>
      </c>
      <c r="S29" s="61">
        <f t="shared" si="7"/>
        <v>18</v>
      </c>
      <c r="T29" s="60">
        <f>VLOOKUP($A29,'Return Data'!$B$7:$R$2292,13,0)</f>
        <v>3.7501000000000002</v>
      </c>
      <c r="U29" s="61">
        <f t="shared" si="8"/>
        <v>18</v>
      </c>
      <c r="V29" s="60">
        <f>VLOOKUP($A29,'Return Data'!$B$7:$R$2292,17,0)</f>
        <v>3.4144999999999999</v>
      </c>
      <c r="W29" s="61">
        <f t="shared" si="9"/>
        <v>19</v>
      </c>
      <c r="X29" s="60">
        <f>VLOOKUP($A29,'Return Data'!$B$7:$R$2292,14,0)</f>
        <v>3.9914000000000001</v>
      </c>
      <c r="Y29" s="61">
        <f t="shared" si="10"/>
        <v>16</v>
      </c>
      <c r="Z29" s="60">
        <f>VLOOKUP($A29,'Return Data'!$B$7:$R$2292,16,0)</f>
        <v>4.7118000000000002</v>
      </c>
      <c r="AA29" s="62">
        <f t="shared" si="11"/>
        <v>18</v>
      </c>
    </row>
    <row r="30" spans="1:27" x14ac:dyDescent="0.3">
      <c r="A30" s="58" t="s">
        <v>1445</v>
      </c>
      <c r="B30" s="59">
        <f>VLOOKUP($A30,'Return Data'!$B$7:$R$2292,3,0)</f>
        <v>44882</v>
      </c>
      <c r="C30" s="60">
        <f>VLOOKUP($A30,'Return Data'!$B$7:$R$2292,4,0)</f>
        <v>3547.8892999999998</v>
      </c>
      <c r="D30" s="60">
        <f>VLOOKUP($A30,'Return Data'!$B$7:$R$2292,5,0)</f>
        <v>7.1813000000000002</v>
      </c>
      <c r="E30" s="61">
        <f t="shared" si="0"/>
        <v>21</v>
      </c>
      <c r="F30" s="60">
        <f>VLOOKUP($A30,'Return Data'!$B$7:$R$2292,6,0)</f>
        <v>7.8715000000000002</v>
      </c>
      <c r="G30" s="61">
        <f t="shared" si="1"/>
        <v>14</v>
      </c>
      <c r="H30" s="60">
        <f>VLOOKUP($A30,'Return Data'!$B$7:$R$2292,7,0)</f>
        <v>7.2179000000000002</v>
      </c>
      <c r="I30" s="61">
        <f t="shared" si="2"/>
        <v>16</v>
      </c>
      <c r="J30" s="60">
        <f>VLOOKUP($A30,'Return Data'!$B$7:$R$2292,8,0)</f>
        <v>6.6755000000000004</v>
      </c>
      <c r="K30" s="61">
        <f t="shared" si="3"/>
        <v>14</v>
      </c>
      <c r="L30" s="60">
        <f>VLOOKUP($A30,'Return Data'!$B$7:$R$2292,9,0)</f>
        <v>6.1101999999999999</v>
      </c>
      <c r="M30" s="61">
        <f t="shared" si="4"/>
        <v>15</v>
      </c>
      <c r="N30" s="60">
        <f>VLOOKUP($A30,'Return Data'!$B$7:$R$2292,10,0)</f>
        <v>4.7839999999999998</v>
      </c>
      <c r="O30" s="61">
        <f t="shared" si="5"/>
        <v>16</v>
      </c>
      <c r="P30" s="60">
        <f>VLOOKUP($A30,'Return Data'!$B$7:$R$2292,11,0)</f>
        <v>4.8013000000000003</v>
      </c>
      <c r="Q30" s="61">
        <f t="shared" si="6"/>
        <v>16</v>
      </c>
      <c r="R30" s="60">
        <f>VLOOKUP($A30,'Return Data'!$B$7:$R$2292,12,0)</f>
        <v>3.9618000000000002</v>
      </c>
      <c r="S30" s="61">
        <f t="shared" si="7"/>
        <v>16</v>
      </c>
      <c r="T30" s="60">
        <f>VLOOKUP($A30,'Return Data'!$B$7:$R$2292,13,0)</f>
        <v>3.8077000000000001</v>
      </c>
      <c r="U30" s="61">
        <f t="shared" si="8"/>
        <v>16</v>
      </c>
      <c r="V30" s="60">
        <f>VLOOKUP($A30,'Return Data'!$B$7:$R$2292,17,0)</f>
        <v>5.0143000000000004</v>
      </c>
      <c r="W30" s="61">
        <f t="shared" si="9"/>
        <v>2</v>
      </c>
      <c r="X30" s="60">
        <f>VLOOKUP($A30,'Return Data'!$B$7:$R$2292,14,0)</f>
        <v>5.1620999999999997</v>
      </c>
      <c r="Y30" s="61">
        <f t="shared" si="10"/>
        <v>3</v>
      </c>
      <c r="Z30" s="60">
        <f>VLOOKUP($A30,'Return Data'!$B$7:$R$2292,16,0)</f>
        <v>6.8059000000000003</v>
      </c>
      <c r="AA30" s="62">
        <f t="shared" si="11"/>
        <v>10</v>
      </c>
    </row>
    <row r="31" spans="1:27" x14ac:dyDescent="0.3">
      <c r="A31" s="58" t="s">
        <v>1935</v>
      </c>
      <c r="B31" s="59">
        <f>VLOOKUP($A31,'Return Data'!$B$7:$R$2292,3,0)</f>
        <v>44882</v>
      </c>
      <c r="C31" s="60">
        <f>VLOOKUP($A31,'Return Data'!$B$7:$R$2292,4,0)</f>
        <v>1148.5310999999999</v>
      </c>
      <c r="D31" s="60">
        <f>VLOOKUP($A31,'Return Data'!$B$7:$R$2292,5,0)</f>
        <v>7.3647999999999998</v>
      </c>
      <c r="E31" s="61">
        <f t="shared" si="0"/>
        <v>19</v>
      </c>
      <c r="F31" s="60">
        <f>VLOOKUP($A31,'Return Data'!$B$7:$R$2292,6,0)</f>
        <v>7.4442000000000004</v>
      </c>
      <c r="G31" s="61">
        <f t="shared" si="1"/>
        <v>19</v>
      </c>
      <c r="H31" s="60">
        <f>VLOOKUP($A31,'Return Data'!$B$7:$R$2292,7,0)</f>
        <v>6.7436999999999996</v>
      </c>
      <c r="I31" s="61">
        <f t="shared" si="2"/>
        <v>22</v>
      </c>
      <c r="J31" s="60">
        <f>VLOOKUP($A31,'Return Data'!$B$7:$R$2292,8,0)</f>
        <v>6.2289000000000003</v>
      </c>
      <c r="K31" s="61">
        <f t="shared" si="3"/>
        <v>22</v>
      </c>
      <c r="L31" s="60">
        <f>VLOOKUP($A31,'Return Data'!$B$7:$R$2292,9,0)</f>
        <v>5.7138</v>
      </c>
      <c r="M31" s="61">
        <f t="shared" si="4"/>
        <v>23</v>
      </c>
      <c r="N31" s="60">
        <f>VLOOKUP($A31,'Return Data'!$B$7:$R$2292,10,0)</f>
        <v>4.5052000000000003</v>
      </c>
      <c r="O31" s="61">
        <f t="shared" si="5"/>
        <v>22</v>
      </c>
      <c r="P31" s="60">
        <f>VLOOKUP($A31,'Return Data'!$B$7:$R$2292,11,0)</f>
        <v>4.3465999999999996</v>
      </c>
      <c r="Q31" s="61">
        <f t="shared" si="6"/>
        <v>22</v>
      </c>
      <c r="R31" s="60">
        <f>VLOOKUP($A31,'Return Data'!$B$7:$R$2292,12,0)</f>
        <v>3.6627000000000001</v>
      </c>
      <c r="S31" s="61">
        <f t="shared" si="7"/>
        <v>22</v>
      </c>
      <c r="T31" s="60">
        <f>VLOOKUP($A31,'Return Data'!$B$7:$R$2292,13,0)</f>
        <v>3.4802</v>
      </c>
      <c r="U31" s="61">
        <f t="shared" si="8"/>
        <v>22</v>
      </c>
      <c r="V31" s="60">
        <f>VLOOKUP($A31,'Return Data'!$B$7:$R$2292,17,0)</f>
        <v>3.7044000000000001</v>
      </c>
      <c r="W31" s="61">
        <f t="shared" si="9"/>
        <v>11</v>
      </c>
      <c r="X31" s="60">
        <f>VLOOKUP($A31,'Return Data'!$B$7:$R$2292,14,0)</f>
        <v>3.7463000000000002</v>
      </c>
      <c r="Y31" s="61">
        <f t="shared" si="10"/>
        <v>18</v>
      </c>
      <c r="Z31" s="60">
        <f>VLOOKUP($A31,'Return Data'!$B$7:$R$2292,16,0)</f>
        <v>4.0932000000000004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8.0883416666666665</v>
      </c>
      <c r="E33" s="69"/>
      <c r="F33" s="70">
        <f>AVERAGE(F8:F31)</f>
        <v>7.9780958333333318</v>
      </c>
      <c r="G33" s="69"/>
      <c r="H33" s="70">
        <f>AVERAGE(H8:H31)</f>
        <v>7.3737958333333324</v>
      </c>
      <c r="I33" s="69"/>
      <c r="J33" s="70">
        <f>AVERAGE(J8:J31)</f>
        <v>6.8118833333333342</v>
      </c>
      <c r="K33" s="69"/>
      <c r="L33" s="70">
        <f>AVERAGE(L8:L31)</f>
        <v>6.2489583333333334</v>
      </c>
      <c r="M33" s="69"/>
      <c r="N33" s="70">
        <f>AVERAGE(N8:N31)</f>
        <v>4.9060875000000008</v>
      </c>
      <c r="O33" s="69"/>
      <c r="P33" s="70">
        <f>AVERAGE(P8:P31)</f>
        <v>4.8943416666666666</v>
      </c>
      <c r="Q33" s="69"/>
      <c r="R33" s="70">
        <f>AVERAGE(R8:R31)</f>
        <v>4.0640750000000008</v>
      </c>
      <c r="S33" s="69"/>
      <c r="T33" s="70">
        <f>AVERAGE(T8:T31)</f>
        <v>3.921183333333333</v>
      </c>
      <c r="U33" s="69"/>
      <c r="V33" s="70">
        <f>AVERAGE(V8:V31)</f>
        <v>3.7676958333333346</v>
      </c>
      <c r="W33" s="69"/>
      <c r="X33" s="70">
        <f>AVERAGE(X8:X31)</f>
        <v>4.353471428571428</v>
      </c>
      <c r="Y33" s="69"/>
      <c r="Z33" s="70">
        <f>AVERAGE(Z8:Z31)</f>
        <v>5.8982250000000009</v>
      </c>
      <c r="AA33" s="71"/>
    </row>
    <row r="34" spans="1:27" x14ac:dyDescent="0.3">
      <c r="A34" s="68" t="s">
        <v>28</v>
      </c>
      <c r="B34" s="69"/>
      <c r="C34" s="69"/>
      <c r="D34" s="70">
        <f>MIN(D8:D31)</f>
        <v>6.4292999999999996</v>
      </c>
      <c r="E34" s="69"/>
      <c r="F34" s="70">
        <f>MIN(F8:F31)</f>
        <v>6.5993000000000004</v>
      </c>
      <c r="G34" s="69"/>
      <c r="H34" s="70">
        <f>MIN(H8:H31)</f>
        <v>6.2070999999999996</v>
      </c>
      <c r="I34" s="69"/>
      <c r="J34" s="70">
        <f>MIN(J8:J31)</f>
        <v>5.8524000000000003</v>
      </c>
      <c r="K34" s="69"/>
      <c r="L34" s="70">
        <f>MIN(L8:L31)</f>
        <v>5.4656000000000002</v>
      </c>
      <c r="M34" s="69"/>
      <c r="N34" s="70">
        <f>MIN(N8:N31)</f>
        <v>4.3692000000000002</v>
      </c>
      <c r="O34" s="69"/>
      <c r="P34" s="70">
        <f>MIN(P8:P31)</f>
        <v>4.2031000000000001</v>
      </c>
      <c r="Q34" s="69"/>
      <c r="R34" s="70">
        <f>MIN(R8:R31)</f>
        <v>3.4882</v>
      </c>
      <c r="S34" s="69"/>
      <c r="T34" s="70">
        <f>MIN(T8:T31)</f>
        <v>3.2490999999999999</v>
      </c>
      <c r="U34" s="69"/>
      <c r="V34" s="70">
        <f>MIN(V8:V31)</f>
        <v>2.8679000000000001</v>
      </c>
      <c r="W34" s="69"/>
      <c r="X34" s="70">
        <f>MIN(X8:X31)</f>
        <v>3.4125999999999999</v>
      </c>
      <c r="Y34" s="69"/>
      <c r="Z34" s="70">
        <f>MIN(Z8:Z31)</f>
        <v>3.8456000000000001</v>
      </c>
      <c r="AA34" s="71"/>
    </row>
    <row r="35" spans="1:27" ht="15" thickBot="1" x14ac:dyDescent="0.35">
      <c r="A35" s="72" t="s">
        <v>29</v>
      </c>
      <c r="B35" s="73"/>
      <c r="C35" s="73"/>
      <c r="D35" s="74">
        <f>MAX(D8:D31)</f>
        <v>11.4086</v>
      </c>
      <c r="E35" s="73"/>
      <c r="F35" s="74">
        <f>MAX(F8:F31)</f>
        <v>9.9609000000000005</v>
      </c>
      <c r="G35" s="73"/>
      <c r="H35" s="74">
        <f>MAX(H8:H31)</f>
        <v>8.4565999999999999</v>
      </c>
      <c r="I35" s="73"/>
      <c r="J35" s="74">
        <f>MAX(J8:J31)</f>
        <v>7.7976000000000001</v>
      </c>
      <c r="K35" s="73"/>
      <c r="L35" s="74">
        <f>MAX(L8:L31)</f>
        <v>6.8990999999999998</v>
      </c>
      <c r="M35" s="73"/>
      <c r="N35" s="74">
        <f>MAX(N8:N31)</f>
        <v>5.6954000000000002</v>
      </c>
      <c r="O35" s="73"/>
      <c r="P35" s="74">
        <f>MAX(P8:P31)</f>
        <v>5.7073</v>
      </c>
      <c r="Q35" s="73"/>
      <c r="R35" s="74">
        <f>MAX(R8:R31)</f>
        <v>4.6223000000000001</v>
      </c>
      <c r="S35" s="73"/>
      <c r="T35" s="74">
        <f>MAX(T8:T31)</f>
        <v>4.5414000000000003</v>
      </c>
      <c r="U35" s="73"/>
      <c r="V35" s="74">
        <f>MAX(V8:V31)</f>
        <v>6.1082999999999998</v>
      </c>
      <c r="W35" s="73"/>
      <c r="X35" s="74">
        <f>MAX(X8:X31)</f>
        <v>5.7789999999999999</v>
      </c>
      <c r="Y35" s="73"/>
      <c r="Z35" s="74">
        <f>MAX(Z8:Z31)</f>
        <v>7.6069000000000004</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44882</v>
      </c>
      <c r="C8" s="60">
        <f>VLOOKUP($A8,'Return Data'!$B$7:$R$2292,4,0)</f>
        <v>307.79480000000001</v>
      </c>
      <c r="D8" s="60">
        <f>VLOOKUP($A8,'Return Data'!$B$7:$R$2292,5,0)</f>
        <v>9.2401</v>
      </c>
      <c r="E8" s="61">
        <f t="shared" ref="E8:E24" si="0">RANK(D8,D$8:D$24,0)</f>
        <v>7</v>
      </c>
      <c r="F8" s="60">
        <f>VLOOKUP($A8,'Return Data'!$B$7:$R$2292,6,0)</f>
        <v>8.9756</v>
      </c>
      <c r="G8" s="61">
        <f t="shared" ref="G8:G24" si="1">RANK(F8,F$8:F$24,0)</f>
        <v>6</v>
      </c>
      <c r="H8" s="60">
        <f>VLOOKUP($A8,'Return Data'!$B$7:$R$2292,7,0)</f>
        <v>8.5419999999999998</v>
      </c>
      <c r="I8" s="61">
        <f t="shared" ref="I8:I24" si="2">RANK(H8,H$8:H$24,0)</f>
        <v>2</v>
      </c>
      <c r="J8" s="60">
        <f>VLOOKUP($A8,'Return Data'!$B$7:$R$2292,8,0)</f>
        <v>7.8562000000000003</v>
      </c>
      <c r="K8" s="61">
        <f t="shared" ref="K8:K24" si="3">RANK(J8,J$8:J$24,0)</f>
        <v>1</v>
      </c>
      <c r="L8" s="60">
        <f>VLOOKUP($A8,'Return Data'!$B$7:$R$2292,9,0)</f>
        <v>7.1262999999999996</v>
      </c>
      <c r="M8" s="61">
        <f t="shared" ref="M8:M24" si="4">RANK(L8,L$8:L$24,0)</f>
        <v>2</v>
      </c>
      <c r="N8" s="60">
        <f>VLOOKUP($A8,'Return Data'!$B$7:$R$2292,10,0)</f>
        <v>5.5571000000000002</v>
      </c>
      <c r="O8" s="61">
        <f t="shared" ref="O8:O24" si="5">RANK(N8,N$8:N$24,0)</f>
        <v>6</v>
      </c>
      <c r="P8" s="60">
        <f>VLOOKUP($A8,'Return Data'!$B$7:$R$2292,11,0)</f>
        <v>5.6285999999999996</v>
      </c>
      <c r="Q8" s="61">
        <f t="shared" ref="Q8:Q24" si="6">RANK(P8,P$8:P$24,0)</f>
        <v>2</v>
      </c>
      <c r="R8" s="60">
        <f>VLOOKUP($A8,'Return Data'!$B$7:$R$2292,12,0)</f>
        <v>4.6993999999999998</v>
      </c>
      <c r="S8" s="61">
        <f t="shared" ref="S8:S24" si="7">RANK(R8,R$8:R$24,0)</f>
        <v>6</v>
      </c>
      <c r="T8" s="60">
        <f>VLOOKUP($A8,'Return Data'!$B$7:$R$2292,13,0)</f>
        <v>4.5818000000000003</v>
      </c>
      <c r="U8" s="61">
        <f t="shared" ref="U8:U19" si="8">RANK(T8,T$8:T$24,0)</f>
        <v>4</v>
      </c>
      <c r="V8" s="60">
        <f>VLOOKUP($A8,'Return Data'!$B$7:$R$2292,17,0)</f>
        <v>4.2571000000000003</v>
      </c>
      <c r="W8" s="61">
        <f>RANK(V8,V$8:V$24,0)</f>
        <v>3</v>
      </c>
      <c r="X8" s="60">
        <f>VLOOKUP($A8,'Return Data'!$B$7:$R$2292,14,0)</f>
        <v>5.1632999999999996</v>
      </c>
      <c r="Y8" s="61">
        <f>RANK(X8,X$8:X$24,0)</f>
        <v>1</v>
      </c>
      <c r="Z8" s="60">
        <f>VLOOKUP($A8,'Return Data'!$B$7:$R$2292,16,0)</f>
        <v>7.3571</v>
      </c>
      <c r="AA8" s="62">
        <f t="shared" ref="AA8:AA24" si="9">RANK(Z8,Z$8:Z$24,0)</f>
        <v>5</v>
      </c>
    </row>
    <row r="9" spans="1:27" x14ac:dyDescent="0.3">
      <c r="A9" s="58" t="s">
        <v>1130</v>
      </c>
      <c r="B9" s="59">
        <f>VLOOKUP($A9,'Return Data'!$B$7:$R$2292,3,0)</f>
        <v>44882</v>
      </c>
      <c r="C9" s="60">
        <f>VLOOKUP($A9,'Return Data'!$B$7:$R$2292,4,0)</f>
        <v>1185.6222</v>
      </c>
      <c r="D9" s="60">
        <f>VLOOKUP($A9,'Return Data'!$B$7:$R$2292,5,0)</f>
        <v>10.1898</v>
      </c>
      <c r="E9" s="61">
        <f t="shared" si="0"/>
        <v>2</v>
      </c>
      <c r="F9" s="60">
        <f>VLOOKUP($A9,'Return Data'!$B$7:$R$2292,6,0)</f>
        <v>9.0391999999999992</v>
      </c>
      <c r="G9" s="61">
        <f t="shared" si="1"/>
        <v>4</v>
      </c>
      <c r="H9" s="60">
        <f>VLOOKUP($A9,'Return Data'!$B$7:$R$2292,7,0)</f>
        <v>8.4969999999999999</v>
      </c>
      <c r="I9" s="61">
        <f t="shared" si="2"/>
        <v>3</v>
      </c>
      <c r="J9" s="60">
        <f>VLOOKUP($A9,'Return Data'!$B$7:$R$2292,8,0)</f>
        <v>7.6154000000000002</v>
      </c>
      <c r="K9" s="61">
        <f t="shared" si="3"/>
        <v>4</v>
      </c>
      <c r="L9" s="60">
        <f>VLOOKUP($A9,'Return Data'!$B$7:$R$2292,9,0)</f>
        <v>7.0612000000000004</v>
      </c>
      <c r="M9" s="61">
        <f t="shared" si="4"/>
        <v>3</v>
      </c>
      <c r="N9" s="60">
        <f>VLOOKUP($A9,'Return Data'!$B$7:$R$2292,10,0)</f>
        <v>5.4364999999999997</v>
      </c>
      <c r="O9" s="61">
        <f t="shared" si="5"/>
        <v>9</v>
      </c>
      <c r="P9" s="60">
        <f>VLOOKUP($A9,'Return Data'!$B$7:$R$2292,11,0)</f>
        <v>5.5145999999999997</v>
      </c>
      <c r="Q9" s="61">
        <f t="shared" si="6"/>
        <v>4</v>
      </c>
      <c r="R9" s="60">
        <f>VLOOKUP($A9,'Return Data'!$B$7:$R$2292,12,0)</f>
        <v>4.6704999999999997</v>
      </c>
      <c r="S9" s="61">
        <f t="shared" si="7"/>
        <v>8</v>
      </c>
      <c r="T9" s="60">
        <f>VLOOKUP($A9,'Return Data'!$B$7:$R$2292,13,0)</f>
        <v>4.5439999999999996</v>
      </c>
      <c r="U9" s="61">
        <f t="shared" si="8"/>
        <v>6</v>
      </c>
      <c r="V9" s="60"/>
      <c r="W9" s="61"/>
      <c r="X9" s="60"/>
      <c r="Y9" s="61"/>
      <c r="Z9" s="60">
        <f>VLOOKUP($A9,'Return Data'!$B$7:$R$2292,16,0)</f>
        <v>5.32</v>
      </c>
      <c r="AA9" s="62">
        <f t="shared" si="9"/>
        <v>15</v>
      </c>
    </row>
    <row r="10" spans="1:27" x14ac:dyDescent="0.3">
      <c r="A10" s="58" t="s">
        <v>1977</v>
      </c>
      <c r="B10" s="59">
        <f>VLOOKUP($A10,'Return Data'!$B$7:$R$2292,3,0)</f>
        <v>44882</v>
      </c>
      <c r="C10" s="60">
        <f>VLOOKUP($A10,'Return Data'!$B$7:$R$2292,4,0)</f>
        <v>1157.8811000000001</v>
      </c>
      <c r="D10" s="60">
        <f>VLOOKUP($A10,'Return Data'!$B$7:$R$2292,5,0)</f>
        <v>6.1227999999999998</v>
      </c>
      <c r="E10" s="61">
        <f t="shared" si="0"/>
        <v>17</v>
      </c>
      <c r="F10" s="60">
        <f>VLOOKUP($A10,'Return Data'!$B$7:$R$2292,6,0)</f>
        <v>5.6337000000000002</v>
      </c>
      <c r="G10" s="61">
        <f t="shared" si="1"/>
        <v>17</v>
      </c>
      <c r="H10" s="60">
        <f>VLOOKUP($A10,'Return Data'!$B$7:$R$2292,7,0)</f>
        <v>6.0084999999999997</v>
      </c>
      <c r="I10" s="61">
        <f t="shared" si="2"/>
        <v>17</v>
      </c>
      <c r="J10" s="60">
        <f>VLOOKUP($A10,'Return Data'!$B$7:$R$2292,8,0)</f>
        <v>5.7327000000000004</v>
      </c>
      <c r="K10" s="61">
        <f t="shared" si="3"/>
        <v>17</v>
      </c>
      <c r="L10" s="60">
        <f>VLOOKUP($A10,'Return Data'!$B$7:$R$2292,9,0)</f>
        <v>5.7076000000000002</v>
      </c>
      <c r="M10" s="61">
        <f t="shared" si="4"/>
        <v>17</v>
      </c>
      <c r="N10" s="60">
        <f>VLOOKUP($A10,'Return Data'!$B$7:$R$2292,10,0)</f>
        <v>4.8810000000000002</v>
      </c>
      <c r="O10" s="61">
        <f t="shared" si="5"/>
        <v>17</v>
      </c>
      <c r="P10" s="60">
        <f>VLOOKUP($A10,'Return Data'!$B$7:$R$2292,11,0)</f>
        <v>4.7089999999999996</v>
      </c>
      <c r="Q10" s="61">
        <f t="shared" si="6"/>
        <v>17</v>
      </c>
      <c r="R10" s="60">
        <f>VLOOKUP($A10,'Return Data'!$B$7:$R$2292,12,0)</f>
        <v>4.0190999999999999</v>
      </c>
      <c r="S10" s="61">
        <f t="shared" si="7"/>
        <v>15</v>
      </c>
      <c r="T10" s="60">
        <f>VLOOKUP($A10,'Return Data'!$B$7:$R$2292,13,0)</f>
        <v>4.0278</v>
      </c>
      <c r="U10" s="61">
        <f t="shared" si="8"/>
        <v>14</v>
      </c>
      <c r="V10" s="60"/>
      <c r="W10" s="61"/>
      <c r="X10" s="60"/>
      <c r="Y10" s="61"/>
      <c r="Z10" s="60">
        <f>VLOOKUP($A10,'Return Data'!$B$7:$R$2292,16,0)</f>
        <v>4.3841999999999999</v>
      </c>
      <c r="AA10" s="62">
        <f t="shared" si="9"/>
        <v>17</v>
      </c>
    </row>
    <row r="11" spans="1:27" x14ac:dyDescent="0.3">
      <c r="A11" s="58" t="s">
        <v>1132</v>
      </c>
      <c r="B11" s="59">
        <f>VLOOKUP($A11,'Return Data'!$B$7:$R$2292,3,0)</f>
        <v>44882</v>
      </c>
      <c r="C11" s="60">
        <f>VLOOKUP($A11,'Return Data'!$B$7:$R$2292,4,0)</f>
        <v>44.788800000000002</v>
      </c>
      <c r="D11" s="60">
        <f>VLOOKUP($A11,'Return Data'!$B$7:$R$2292,5,0)</f>
        <v>9.4557000000000002</v>
      </c>
      <c r="E11" s="61">
        <f t="shared" si="0"/>
        <v>6</v>
      </c>
      <c r="F11" s="60">
        <f>VLOOKUP($A11,'Return Data'!$B$7:$R$2292,6,0)</f>
        <v>8.8348999999999993</v>
      </c>
      <c r="G11" s="61">
        <f t="shared" si="1"/>
        <v>9</v>
      </c>
      <c r="H11" s="60">
        <f>VLOOKUP($A11,'Return Data'!$B$7:$R$2292,7,0)</f>
        <v>8.1621000000000006</v>
      </c>
      <c r="I11" s="61">
        <f t="shared" si="2"/>
        <v>9</v>
      </c>
      <c r="J11" s="60">
        <f>VLOOKUP($A11,'Return Data'!$B$7:$R$2292,8,0)</f>
        <v>7.4897999999999998</v>
      </c>
      <c r="K11" s="61">
        <f t="shared" si="3"/>
        <v>8</v>
      </c>
      <c r="L11" s="60">
        <f>VLOOKUP($A11,'Return Data'!$B$7:$R$2292,9,0)</f>
        <v>6.8589000000000002</v>
      </c>
      <c r="M11" s="61">
        <f t="shared" si="4"/>
        <v>10</v>
      </c>
      <c r="N11" s="60">
        <f>VLOOKUP($A11,'Return Data'!$B$7:$R$2292,10,0)</f>
        <v>5.2187000000000001</v>
      </c>
      <c r="O11" s="61">
        <f t="shared" si="5"/>
        <v>13</v>
      </c>
      <c r="P11" s="60">
        <f>VLOOKUP($A11,'Return Data'!$B$7:$R$2292,11,0)</f>
        <v>5.2644000000000002</v>
      </c>
      <c r="Q11" s="61">
        <f t="shared" si="6"/>
        <v>12</v>
      </c>
      <c r="R11" s="60">
        <f>VLOOKUP($A11,'Return Data'!$B$7:$R$2292,12,0)</f>
        <v>3.8448000000000002</v>
      </c>
      <c r="S11" s="61">
        <f t="shared" si="7"/>
        <v>16</v>
      </c>
      <c r="T11" s="60">
        <f>VLOOKUP($A11,'Return Data'!$B$7:$R$2292,13,0)</f>
        <v>3.8128000000000002</v>
      </c>
      <c r="U11" s="61">
        <f t="shared" si="8"/>
        <v>16</v>
      </c>
      <c r="V11" s="60">
        <f>VLOOKUP($A11,'Return Data'!$B$7:$R$2292,17,0)</f>
        <v>3.8195999999999999</v>
      </c>
      <c r="W11" s="61">
        <f t="shared" ref="W11:W19" si="10">RANK(V11,V$8:V$24,0)</f>
        <v>13</v>
      </c>
      <c r="X11" s="60">
        <f>VLOOKUP($A11,'Return Data'!$B$7:$R$2292,14,0)</f>
        <v>4.5872000000000002</v>
      </c>
      <c r="Y11" s="61">
        <f t="shared" ref="Y11:Y19" si="11">RANK(X11,X$8:X$24,0)</f>
        <v>12</v>
      </c>
      <c r="Z11" s="60">
        <f>VLOOKUP($A11,'Return Data'!$B$7:$R$2292,16,0)</f>
        <v>6.8948999999999998</v>
      </c>
      <c r="AA11" s="62">
        <f t="shared" si="9"/>
        <v>12</v>
      </c>
    </row>
    <row r="12" spans="1:27" x14ac:dyDescent="0.3">
      <c r="A12" s="58" t="s">
        <v>1135</v>
      </c>
      <c r="B12" s="59">
        <f>VLOOKUP($A12,'Return Data'!$B$7:$R$2292,3,0)</f>
        <v>44882</v>
      </c>
      <c r="C12" s="60">
        <f>VLOOKUP($A12,'Return Data'!$B$7:$R$2292,4,0)</f>
        <v>42.623899999999999</v>
      </c>
      <c r="D12" s="60">
        <f>VLOOKUP($A12,'Return Data'!$B$7:$R$2292,5,0)</f>
        <v>8.7365999999999993</v>
      </c>
      <c r="E12" s="61">
        <f t="shared" si="0"/>
        <v>9</v>
      </c>
      <c r="F12" s="60">
        <f>VLOOKUP($A12,'Return Data'!$B$7:$R$2292,6,0)</f>
        <v>9.2553999999999998</v>
      </c>
      <c r="G12" s="61">
        <f t="shared" si="1"/>
        <v>1</v>
      </c>
      <c r="H12" s="60">
        <f>VLOOKUP($A12,'Return Data'!$B$7:$R$2292,7,0)</f>
        <v>8.8597000000000001</v>
      </c>
      <c r="I12" s="61">
        <f t="shared" si="2"/>
        <v>1</v>
      </c>
      <c r="J12" s="60">
        <f>VLOOKUP($A12,'Return Data'!$B$7:$R$2292,8,0)</f>
        <v>7.7420999999999998</v>
      </c>
      <c r="K12" s="61">
        <f t="shared" si="3"/>
        <v>2</v>
      </c>
      <c r="L12" s="60">
        <f>VLOOKUP($A12,'Return Data'!$B$7:$R$2292,9,0)</f>
        <v>6.9047000000000001</v>
      </c>
      <c r="M12" s="61">
        <f t="shared" si="4"/>
        <v>8</v>
      </c>
      <c r="N12" s="60">
        <f>VLOOKUP($A12,'Return Data'!$B$7:$R$2292,10,0)</f>
        <v>5.1193999999999997</v>
      </c>
      <c r="O12" s="61">
        <f t="shared" si="5"/>
        <v>16</v>
      </c>
      <c r="P12" s="60">
        <f>VLOOKUP($A12,'Return Data'!$B$7:$R$2292,11,0)</f>
        <v>5.2058999999999997</v>
      </c>
      <c r="Q12" s="61">
        <f t="shared" si="6"/>
        <v>15</v>
      </c>
      <c r="R12" s="60">
        <f>VLOOKUP($A12,'Return Data'!$B$7:$R$2292,12,0)</f>
        <v>4.2972000000000001</v>
      </c>
      <c r="S12" s="61">
        <f t="shared" si="7"/>
        <v>13</v>
      </c>
      <c r="T12" s="60">
        <f>VLOOKUP($A12,'Return Data'!$B$7:$R$2292,13,0)</f>
        <v>4.1883999999999997</v>
      </c>
      <c r="U12" s="61">
        <f t="shared" si="8"/>
        <v>12</v>
      </c>
      <c r="V12" s="60">
        <f>VLOOKUP($A12,'Return Data'!$B$7:$R$2292,17,0)</f>
        <v>3.9516</v>
      </c>
      <c r="W12" s="61">
        <f t="shared" si="10"/>
        <v>10</v>
      </c>
      <c r="X12" s="60">
        <f>VLOOKUP($A12,'Return Data'!$B$7:$R$2292,14,0)</f>
        <v>4.7721999999999998</v>
      </c>
      <c r="Y12" s="61">
        <f t="shared" si="11"/>
        <v>8</v>
      </c>
      <c r="Z12" s="60">
        <f>VLOOKUP($A12,'Return Data'!$B$7:$R$2292,16,0)</f>
        <v>7.4447000000000001</v>
      </c>
      <c r="AA12" s="62">
        <f t="shared" si="9"/>
        <v>4</v>
      </c>
    </row>
    <row r="13" spans="1:27" x14ac:dyDescent="0.3">
      <c r="A13" s="58" t="s">
        <v>1137</v>
      </c>
      <c r="B13" s="59">
        <f>VLOOKUP($A13,'Return Data'!$B$7:$R$2292,3,0)</f>
        <v>44882</v>
      </c>
      <c r="C13" s="60">
        <f>VLOOKUP($A13,'Return Data'!$B$7:$R$2292,4,0)</f>
        <v>4792.1498000000001</v>
      </c>
      <c r="D13" s="60">
        <f>VLOOKUP($A13,'Return Data'!$B$7:$R$2292,5,0)</f>
        <v>9.8289000000000009</v>
      </c>
      <c r="E13" s="61">
        <f t="shared" si="0"/>
        <v>4</v>
      </c>
      <c r="F13" s="60">
        <f>VLOOKUP($A13,'Return Data'!$B$7:$R$2292,6,0)</f>
        <v>8.9118999999999993</v>
      </c>
      <c r="G13" s="61">
        <f t="shared" si="1"/>
        <v>7</v>
      </c>
      <c r="H13" s="60">
        <f>VLOOKUP($A13,'Return Data'!$B$7:$R$2292,7,0)</f>
        <v>8.1747999999999994</v>
      </c>
      <c r="I13" s="61">
        <f t="shared" si="2"/>
        <v>7</v>
      </c>
      <c r="J13" s="60">
        <f>VLOOKUP($A13,'Return Data'!$B$7:$R$2292,8,0)</f>
        <v>7.5223000000000004</v>
      </c>
      <c r="K13" s="61">
        <f t="shared" si="3"/>
        <v>7</v>
      </c>
      <c r="L13" s="60">
        <f>VLOOKUP($A13,'Return Data'!$B$7:$R$2292,9,0)</f>
        <v>6.9855999999999998</v>
      </c>
      <c r="M13" s="61">
        <f t="shared" si="4"/>
        <v>5</v>
      </c>
      <c r="N13" s="60">
        <f>VLOOKUP($A13,'Return Data'!$B$7:$R$2292,10,0)</f>
        <v>5.5289999999999999</v>
      </c>
      <c r="O13" s="61">
        <f t="shared" si="5"/>
        <v>7</v>
      </c>
      <c r="P13" s="60">
        <f>VLOOKUP($A13,'Return Data'!$B$7:$R$2292,11,0)</f>
        <v>5.4873000000000003</v>
      </c>
      <c r="Q13" s="61">
        <f t="shared" si="6"/>
        <v>6</v>
      </c>
      <c r="R13" s="60">
        <f>VLOOKUP($A13,'Return Data'!$B$7:$R$2292,12,0)</f>
        <v>4.6794000000000002</v>
      </c>
      <c r="S13" s="61">
        <f t="shared" si="7"/>
        <v>7</v>
      </c>
      <c r="T13" s="60">
        <f>VLOOKUP($A13,'Return Data'!$B$7:$R$2292,13,0)</f>
        <v>4.5262000000000002</v>
      </c>
      <c r="U13" s="61">
        <f t="shared" si="8"/>
        <v>7</v>
      </c>
      <c r="V13" s="60">
        <f>VLOOKUP($A13,'Return Data'!$B$7:$R$2292,17,0)</f>
        <v>4.2072000000000003</v>
      </c>
      <c r="W13" s="61">
        <f t="shared" si="10"/>
        <v>5</v>
      </c>
      <c r="X13" s="60">
        <f>VLOOKUP($A13,'Return Data'!$B$7:$R$2292,14,0)</f>
        <v>5.1146000000000003</v>
      </c>
      <c r="Y13" s="61">
        <f t="shared" si="11"/>
        <v>3</v>
      </c>
      <c r="Z13" s="60">
        <f>VLOOKUP($A13,'Return Data'!$B$7:$R$2292,16,0)</f>
        <v>7.2496999999999998</v>
      </c>
      <c r="AA13" s="62">
        <f t="shared" si="9"/>
        <v>6</v>
      </c>
    </row>
    <row r="14" spans="1:27" x14ac:dyDescent="0.3">
      <c r="A14" s="58" t="s">
        <v>1139</v>
      </c>
      <c r="B14" s="59">
        <f>VLOOKUP($A14,'Return Data'!$B$7:$R$2292,3,0)</f>
        <v>44882</v>
      </c>
      <c r="C14" s="60">
        <f>VLOOKUP($A14,'Return Data'!$B$7:$R$2292,4,0)</f>
        <v>315.84809999999999</v>
      </c>
      <c r="D14" s="60">
        <f>VLOOKUP($A14,'Return Data'!$B$7:$R$2292,5,0)</f>
        <v>7.7904999999999998</v>
      </c>
      <c r="E14" s="61">
        <f t="shared" si="0"/>
        <v>15</v>
      </c>
      <c r="F14" s="60">
        <f>VLOOKUP($A14,'Return Data'!$B$7:$R$2292,6,0)</f>
        <v>8.141</v>
      </c>
      <c r="G14" s="61">
        <f t="shared" si="1"/>
        <v>16</v>
      </c>
      <c r="H14" s="60">
        <f>VLOOKUP($A14,'Return Data'!$B$7:$R$2292,7,0)</f>
        <v>7.5753000000000004</v>
      </c>
      <c r="I14" s="61">
        <f t="shared" si="2"/>
        <v>15</v>
      </c>
      <c r="J14" s="60">
        <f>VLOOKUP($A14,'Return Data'!$B$7:$R$2292,8,0)</f>
        <v>7.1340000000000003</v>
      </c>
      <c r="K14" s="61">
        <f t="shared" si="3"/>
        <v>14</v>
      </c>
      <c r="L14" s="60">
        <f>VLOOKUP($A14,'Return Data'!$B$7:$R$2292,9,0)</f>
        <v>6.8076999999999996</v>
      </c>
      <c r="M14" s="61">
        <f t="shared" si="4"/>
        <v>11</v>
      </c>
      <c r="N14" s="60">
        <f>VLOOKUP($A14,'Return Data'!$B$7:$R$2292,10,0)</f>
        <v>5.6039000000000003</v>
      </c>
      <c r="O14" s="61">
        <f t="shared" si="5"/>
        <v>4</v>
      </c>
      <c r="P14" s="60">
        <f>VLOOKUP($A14,'Return Data'!$B$7:$R$2292,11,0)</f>
        <v>5.4783999999999997</v>
      </c>
      <c r="Q14" s="61">
        <f t="shared" si="6"/>
        <v>7</v>
      </c>
      <c r="R14" s="60">
        <f>VLOOKUP($A14,'Return Data'!$B$7:$R$2292,12,0)</f>
        <v>4.6448999999999998</v>
      </c>
      <c r="S14" s="61">
        <f t="shared" si="7"/>
        <v>10</v>
      </c>
      <c r="T14" s="60">
        <f>VLOOKUP($A14,'Return Data'!$B$7:$R$2292,13,0)</f>
        <v>4.4508999999999999</v>
      </c>
      <c r="U14" s="61">
        <f t="shared" si="8"/>
        <v>9</v>
      </c>
      <c r="V14" s="60">
        <f>VLOOKUP($A14,'Return Data'!$B$7:$R$2292,17,0)</f>
        <v>4.1233000000000004</v>
      </c>
      <c r="W14" s="61">
        <f t="shared" si="10"/>
        <v>8</v>
      </c>
      <c r="X14" s="60">
        <f>VLOOKUP($A14,'Return Data'!$B$7:$R$2292,14,0)</f>
        <v>4.9398999999999997</v>
      </c>
      <c r="Y14" s="61">
        <f t="shared" si="11"/>
        <v>6</v>
      </c>
      <c r="Z14" s="60">
        <f>VLOOKUP($A14,'Return Data'!$B$7:$R$2292,16,0)</f>
        <v>7.1977000000000002</v>
      </c>
      <c r="AA14" s="62">
        <f t="shared" si="9"/>
        <v>9</v>
      </c>
    </row>
    <row r="15" spans="1:27" x14ac:dyDescent="0.3">
      <c r="A15" s="58" t="s">
        <v>1140</v>
      </c>
      <c r="B15" s="59">
        <f>VLOOKUP($A15,'Return Data'!$B$7:$R$2292,3,0)</f>
        <v>44882</v>
      </c>
      <c r="C15" s="60">
        <f>VLOOKUP($A15,'Return Data'!$B$7:$R$2292,4,0)</f>
        <v>35.900700000000001</v>
      </c>
      <c r="D15" s="60">
        <f>VLOOKUP($A15,'Return Data'!$B$7:$R$2292,5,0)</f>
        <v>8.6439000000000004</v>
      </c>
      <c r="E15" s="61">
        <f t="shared" si="0"/>
        <v>10</v>
      </c>
      <c r="F15" s="60">
        <f>VLOOKUP($A15,'Return Data'!$B$7:$R$2292,6,0)</f>
        <v>8.4783000000000008</v>
      </c>
      <c r="G15" s="61">
        <f t="shared" si="1"/>
        <v>13</v>
      </c>
      <c r="H15" s="60">
        <f>VLOOKUP($A15,'Return Data'!$B$7:$R$2292,7,0)</f>
        <v>8.0297000000000001</v>
      </c>
      <c r="I15" s="61">
        <f t="shared" si="2"/>
        <v>13</v>
      </c>
      <c r="J15" s="60">
        <f>VLOOKUP($A15,'Return Data'!$B$7:$R$2292,8,0)</f>
        <v>7.4211</v>
      </c>
      <c r="K15" s="61">
        <f t="shared" si="3"/>
        <v>10</v>
      </c>
      <c r="L15" s="60">
        <f>VLOOKUP($A15,'Return Data'!$B$7:$R$2292,9,0)</f>
        <v>6.6757</v>
      </c>
      <c r="M15" s="61">
        <f t="shared" si="4"/>
        <v>14</v>
      </c>
      <c r="N15" s="60">
        <f>VLOOKUP($A15,'Return Data'!$B$7:$R$2292,10,0)</f>
        <v>5.2096</v>
      </c>
      <c r="O15" s="61">
        <f t="shared" si="5"/>
        <v>14</v>
      </c>
      <c r="P15" s="60">
        <f>VLOOKUP($A15,'Return Data'!$B$7:$R$2292,11,0)</f>
        <v>5.3167</v>
      </c>
      <c r="Q15" s="61">
        <f t="shared" si="6"/>
        <v>11</v>
      </c>
      <c r="R15" s="60">
        <f>VLOOKUP($A15,'Return Data'!$B$7:$R$2292,12,0)</f>
        <v>4.4694000000000003</v>
      </c>
      <c r="S15" s="61">
        <f t="shared" si="7"/>
        <v>12</v>
      </c>
      <c r="T15" s="60">
        <f>VLOOKUP($A15,'Return Data'!$B$7:$R$2292,13,0)</f>
        <v>4.3285</v>
      </c>
      <c r="U15" s="61">
        <f t="shared" si="8"/>
        <v>11</v>
      </c>
      <c r="V15" s="60">
        <f>VLOOKUP($A15,'Return Data'!$B$7:$R$2292,17,0)</f>
        <v>3.9689000000000001</v>
      </c>
      <c r="W15" s="61">
        <f t="shared" si="10"/>
        <v>9</v>
      </c>
      <c r="X15" s="60">
        <f>VLOOKUP($A15,'Return Data'!$B$7:$R$2292,14,0)</f>
        <v>4.6635</v>
      </c>
      <c r="Y15" s="61">
        <f t="shared" si="11"/>
        <v>11</v>
      </c>
      <c r="Z15" s="60">
        <f>VLOOKUP($A15,'Return Data'!$B$7:$R$2292,16,0)</f>
        <v>7.1242999999999999</v>
      </c>
      <c r="AA15" s="62">
        <f t="shared" si="9"/>
        <v>11</v>
      </c>
    </row>
    <row r="16" spans="1:27" x14ac:dyDescent="0.3">
      <c r="A16" s="58" t="s">
        <v>1145</v>
      </c>
      <c r="B16" s="59">
        <f>VLOOKUP($A16,'Return Data'!$B$7:$R$2292,3,0)</f>
        <v>44882</v>
      </c>
      <c r="C16" s="60">
        <f>VLOOKUP($A16,'Return Data'!$B$7:$R$2292,4,0)</f>
        <v>2600.5329000000002</v>
      </c>
      <c r="D16" s="60">
        <f>VLOOKUP($A16,'Return Data'!$B$7:$R$2292,5,0)</f>
        <v>10.194100000000001</v>
      </c>
      <c r="E16" s="61">
        <f t="shared" si="0"/>
        <v>1</v>
      </c>
      <c r="F16" s="60">
        <f>VLOOKUP($A16,'Return Data'!$B$7:$R$2292,6,0)</f>
        <v>8.5973000000000006</v>
      </c>
      <c r="G16" s="61">
        <f t="shared" si="1"/>
        <v>11</v>
      </c>
      <c r="H16" s="60">
        <f>VLOOKUP($A16,'Return Data'!$B$7:$R$2292,7,0)</f>
        <v>8.1710999999999991</v>
      </c>
      <c r="I16" s="61">
        <f t="shared" si="2"/>
        <v>8</v>
      </c>
      <c r="J16" s="60">
        <f>VLOOKUP($A16,'Return Data'!$B$7:$R$2292,8,0)</f>
        <v>7.5629</v>
      </c>
      <c r="K16" s="61">
        <f t="shared" si="3"/>
        <v>6</v>
      </c>
      <c r="L16" s="60">
        <f>VLOOKUP($A16,'Return Data'!$B$7:$R$2292,9,0)</f>
        <v>6.7748999999999997</v>
      </c>
      <c r="M16" s="61">
        <f t="shared" si="4"/>
        <v>12</v>
      </c>
      <c r="N16" s="60">
        <f>VLOOKUP($A16,'Return Data'!$B$7:$R$2292,10,0)</f>
        <v>5.1681999999999997</v>
      </c>
      <c r="O16" s="61">
        <f t="shared" si="5"/>
        <v>15</v>
      </c>
      <c r="P16" s="60">
        <f>VLOOKUP($A16,'Return Data'!$B$7:$R$2292,11,0)</f>
        <v>5.2424999999999997</v>
      </c>
      <c r="Q16" s="61">
        <f t="shared" si="6"/>
        <v>13</v>
      </c>
      <c r="R16" s="60">
        <f>VLOOKUP($A16,'Return Data'!$B$7:$R$2292,12,0)</f>
        <v>3.8281999999999998</v>
      </c>
      <c r="S16" s="61">
        <f t="shared" si="7"/>
        <v>17</v>
      </c>
      <c r="T16" s="60">
        <f>VLOOKUP($A16,'Return Data'!$B$7:$R$2292,13,0)</f>
        <v>3.8540999999999999</v>
      </c>
      <c r="U16" s="61">
        <f t="shared" si="8"/>
        <v>15</v>
      </c>
      <c r="V16" s="60">
        <f>VLOOKUP($A16,'Return Data'!$B$7:$R$2292,17,0)</f>
        <v>3.8628999999999998</v>
      </c>
      <c r="W16" s="61">
        <f t="shared" si="10"/>
        <v>12</v>
      </c>
      <c r="X16" s="60">
        <f>VLOOKUP($A16,'Return Data'!$B$7:$R$2292,14,0)</f>
        <v>4.6890999999999998</v>
      </c>
      <c r="Y16" s="61">
        <f t="shared" si="11"/>
        <v>10</v>
      </c>
      <c r="Z16" s="60">
        <f>VLOOKUP($A16,'Return Data'!$B$7:$R$2292,16,0)</f>
        <v>7.4923999999999999</v>
      </c>
      <c r="AA16" s="62">
        <f t="shared" si="9"/>
        <v>2</v>
      </c>
    </row>
    <row r="17" spans="1:27" x14ac:dyDescent="0.3">
      <c r="A17" s="58" t="s">
        <v>1149</v>
      </c>
      <c r="B17" s="59">
        <f>VLOOKUP($A17,'Return Data'!$B$7:$R$2292,3,0)</f>
        <v>44882</v>
      </c>
      <c r="C17" s="60">
        <f>VLOOKUP($A17,'Return Data'!$B$7:$R$2292,4,0)</f>
        <v>3728.6995000000002</v>
      </c>
      <c r="D17" s="60">
        <f>VLOOKUP($A17,'Return Data'!$B$7:$R$2292,5,0)</f>
        <v>8.5878999999999994</v>
      </c>
      <c r="E17" s="61">
        <f t="shared" si="0"/>
        <v>11</v>
      </c>
      <c r="F17" s="60">
        <f>VLOOKUP($A17,'Return Data'!$B$7:$R$2292,6,0)</f>
        <v>9.0922000000000001</v>
      </c>
      <c r="G17" s="61">
        <f t="shared" si="1"/>
        <v>2</v>
      </c>
      <c r="H17" s="60">
        <f>VLOOKUP($A17,'Return Data'!$B$7:$R$2292,7,0)</f>
        <v>8.0991999999999997</v>
      </c>
      <c r="I17" s="61">
        <f t="shared" si="2"/>
        <v>11</v>
      </c>
      <c r="J17" s="60">
        <f>VLOOKUP($A17,'Return Data'!$B$7:$R$2292,8,0)</f>
        <v>7.4370000000000003</v>
      </c>
      <c r="K17" s="61">
        <f t="shared" si="3"/>
        <v>9</v>
      </c>
      <c r="L17" s="60">
        <f>VLOOKUP($A17,'Return Data'!$B$7:$R$2292,9,0)</f>
        <v>6.8887</v>
      </c>
      <c r="M17" s="61">
        <f t="shared" si="4"/>
        <v>9</v>
      </c>
      <c r="N17" s="60">
        <f>VLOOKUP($A17,'Return Data'!$B$7:$R$2292,10,0)</f>
        <v>5.3951000000000002</v>
      </c>
      <c r="O17" s="61">
        <f t="shared" si="5"/>
        <v>11</v>
      </c>
      <c r="P17" s="60">
        <f>VLOOKUP($A17,'Return Data'!$B$7:$R$2292,11,0)</f>
        <v>5.4486999999999997</v>
      </c>
      <c r="Q17" s="61">
        <f t="shared" si="6"/>
        <v>8</v>
      </c>
      <c r="R17" s="60">
        <f>VLOOKUP($A17,'Return Data'!$B$7:$R$2292,12,0)</f>
        <v>4.7171000000000003</v>
      </c>
      <c r="S17" s="61">
        <f t="shared" si="7"/>
        <v>5</v>
      </c>
      <c r="T17" s="60">
        <f>VLOOKUP($A17,'Return Data'!$B$7:$R$2292,13,0)</f>
        <v>4.5579000000000001</v>
      </c>
      <c r="U17" s="61">
        <f t="shared" si="8"/>
        <v>5</v>
      </c>
      <c r="V17" s="60">
        <f>VLOOKUP($A17,'Return Data'!$B$7:$R$2292,17,0)</f>
        <v>4.1500000000000004</v>
      </c>
      <c r="W17" s="61">
        <f t="shared" si="10"/>
        <v>7</v>
      </c>
      <c r="X17" s="60">
        <f>VLOOKUP($A17,'Return Data'!$B$7:$R$2292,14,0)</f>
        <v>4.7675999999999998</v>
      </c>
      <c r="Y17" s="61">
        <f t="shared" si="11"/>
        <v>9</v>
      </c>
      <c r="Z17" s="60">
        <f>VLOOKUP($A17,'Return Data'!$B$7:$R$2292,16,0)</f>
        <v>7.1637000000000004</v>
      </c>
      <c r="AA17" s="62">
        <f t="shared" si="9"/>
        <v>10</v>
      </c>
    </row>
    <row r="18" spans="1:27" x14ac:dyDescent="0.3">
      <c r="A18" s="58" t="s">
        <v>1150</v>
      </c>
      <c r="B18" s="59">
        <f>VLOOKUP($A18,'Return Data'!$B$7:$R$2292,3,0)</f>
        <v>44882</v>
      </c>
      <c r="C18" s="60">
        <f>VLOOKUP($A18,'Return Data'!$B$7:$R$2292,4,0)</f>
        <v>34.245237738113097</v>
      </c>
      <c r="D18" s="60">
        <f>VLOOKUP($A18,'Return Data'!$B$7:$R$2292,5,0)</f>
        <v>8.3149999999999995</v>
      </c>
      <c r="E18" s="61">
        <f t="shared" si="0"/>
        <v>13</v>
      </c>
      <c r="F18" s="60">
        <f>VLOOKUP($A18,'Return Data'!$B$7:$R$2292,6,0)</f>
        <v>8.2654999999999994</v>
      </c>
      <c r="G18" s="61">
        <f t="shared" si="1"/>
        <v>15</v>
      </c>
      <c r="H18" s="60">
        <f>VLOOKUP($A18,'Return Data'!$B$7:$R$2292,7,0)</f>
        <v>7.5705</v>
      </c>
      <c r="I18" s="61">
        <f t="shared" si="2"/>
        <v>16</v>
      </c>
      <c r="J18" s="60">
        <f>VLOOKUP($A18,'Return Data'!$B$7:$R$2292,8,0)</f>
        <v>7.0532000000000004</v>
      </c>
      <c r="K18" s="61">
        <f t="shared" si="3"/>
        <v>15</v>
      </c>
      <c r="L18" s="60">
        <f>VLOOKUP($A18,'Return Data'!$B$7:$R$2292,9,0)</f>
        <v>6.5183</v>
      </c>
      <c r="M18" s="61">
        <f t="shared" si="4"/>
        <v>15</v>
      </c>
      <c r="N18" s="60">
        <f>VLOOKUP($A18,'Return Data'!$B$7:$R$2292,10,0)</f>
        <v>5.2968000000000002</v>
      </c>
      <c r="O18" s="61">
        <f t="shared" si="5"/>
        <v>12</v>
      </c>
      <c r="P18" s="60">
        <f>VLOOKUP($A18,'Return Data'!$B$7:$R$2292,11,0)</f>
        <v>5.1742999999999997</v>
      </c>
      <c r="Q18" s="61">
        <f t="shared" si="6"/>
        <v>16</v>
      </c>
      <c r="R18" s="60">
        <f>VLOOKUP($A18,'Return Data'!$B$7:$R$2292,12,0)</f>
        <v>4.2556000000000003</v>
      </c>
      <c r="S18" s="61">
        <f t="shared" si="7"/>
        <v>14</v>
      </c>
      <c r="T18" s="60">
        <f>VLOOKUP($A18,'Return Data'!$B$7:$R$2292,13,0)</f>
        <v>4.1574</v>
      </c>
      <c r="U18" s="61">
        <f t="shared" si="8"/>
        <v>13</v>
      </c>
      <c r="V18" s="60">
        <f>VLOOKUP($A18,'Return Data'!$B$7:$R$2292,17,0)</f>
        <v>3.7513999999999998</v>
      </c>
      <c r="W18" s="61">
        <f t="shared" si="10"/>
        <v>14</v>
      </c>
      <c r="X18" s="60">
        <f>VLOOKUP($A18,'Return Data'!$B$7:$R$2292,14,0)</f>
        <v>4.5271999999999997</v>
      </c>
      <c r="Y18" s="61">
        <f t="shared" si="11"/>
        <v>13</v>
      </c>
      <c r="Z18" s="60">
        <f>VLOOKUP($A18,'Return Data'!$B$7:$R$2292,16,0)</f>
        <v>7.4447999999999999</v>
      </c>
      <c r="AA18" s="62">
        <f t="shared" si="9"/>
        <v>3</v>
      </c>
    </row>
    <row r="19" spans="1:27" x14ac:dyDescent="0.3">
      <c r="A19" s="58" t="s">
        <v>1153</v>
      </c>
      <c r="B19" s="59">
        <f>VLOOKUP($A19,'Return Data'!$B$7:$R$2292,3,0)</f>
        <v>44882</v>
      </c>
      <c r="C19" s="60">
        <f>VLOOKUP($A19,'Return Data'!$B$7:$R$2292,4,0)</f>
        <v>3453.5167999999999</v>
      </c>
      <c r="D19" s="60">
        <f>VLOOKUP($A19,'Return Data'!$B$7:$R$2292,5,0)</f>
        <v>10.0158</v>
      </c>
      <c r="E19" s="61">
        <f t="shared" si="0"/>
        <v>3</v>
      </c>
      <c r="F19" s="60">
        <f>VLOOKUP($A19,'Return Data'!$B$7:$R$2292,6,0)</f>
        <v>9.0396000000000001</v>
      </c>
      <c r="G19" s="61">
        <f t="shared" si="1"/>
        <v>3</v>
      </c>
      <c r="H19" s="60">
        <f>VLOOKUP($A19,'Return Data'!$B$7:$R$2292,7,0)</f>
        <v>8.3183000000000007</v>
      </c>
      <c r="I19" s="61">
        <f t="shared" si="2"/>
        <v>5</v>
      </c>
      <c r="J19" s="60">
        <f>VLOOKUP($A19,'Return Data'!$B$7:$R$2292,8,0)</f>
        <v>7.6078999999999999</v>
      </c>
      <c r="K19" s="61">
        <f t="shared" si="3"/>
        <v>5</v>
      </c>
      <c r="L19" s="60">
        <f>VLOOKUP($A19,'Return Data'!$B$7:$R$2292,9,0)</f>
        <v>7.0099</v>
      </c>
      <c r="M19" s="61">
        <f t="shared" si="4"/>
        <v>4</v>
      </c>
      <c r="N19" s="60">
        <f>VLOOKUP($A19,'Return Data'!$B$7:$R$2292,10,0)</f>
        <v>5.6078000000000001</v>
      </c>
      <c r="O19" s="61">
        <f t="shared" si="5"/>
        <v>3</v>
      </c>
      <c r="P19" s="60">
        <f>VLOOKUP($A19,'Return Data'!$B$7:$R$2292,11,0)</f>
        <v>5.6135999999999999</v>
      </c>
      <c r="Q19" s="61">
        <f t="shared" si="6"/>
        <v>3</v>
      </c>
      <c r="R19" s="60">
        <f>VLOOKUP($A19,'Return Data'!$B$7:$R$2292,12,0)</f>
        <v>4.8455000000000004</v>
      </c>
      <c r="S19" s="61">
        <f t="shared" si="7"/>
        <v>1</v>
      </c>
      <c r="T19" s="60">
        <f>VLOOKUP($A19,'Return Data'!$B$7:$R$2292,13,0)</f>
        <v>4.7134999999999998</v>
      </c>
      <c r="U19" s="61">
        <f t="shared" si="8"/>
        <v>1</v>
      </c>
      <c r="V19" s="60">
        <f>VLOOKUP($A19,'Return Data'!$B$7:$R$2292,17,0)</f>
        <v>4.2899000000000003</v>
      </c>
      <c r="W19" s="61">
        <f t="shared" si="10"/>
        <v>2</v>
      </c>
      <c r="X19" s="60">
        <f>VLOOKUP($A19,'Return Data'!$B$7:$R$2292,14,0)</f>
        <v>4.9630999999999998</v>
      </c>
      <c r="Y19" s="61">
        <f t="shared" si="11"/>
        <v>4</v>
      </c>
      <c r="Z19" s="60">
        <f>VLOOKUP($A19,'Return Data'!$B$7:$R$2292,16,0)</f>
        <v>7.2442000000000002</v>
      </c>
      <c r="AA19" s="62">
        <f t="shared" si="9"/>
        <v>7</v>
      </c>
    </row>
    <row r="20" spans="1:27" x14ac:dyDescent="0.3">
      <c r="A20" s="58" t="s">
        <v>1154</v>
      </c>
      <c r="B20" s="59">
        <f>VLOOKUP($A20,'Return Data'!$B$7:$R$2292,3,0)</f>
        <v>44882</v>
      </c>
      <c r="C20" s="60">
        <f>VLOOKUP($A20,'Return Data'!$B$7:$R$2292,4,0)</f>
        <v>1127.5189</v>
      </c>
      <c r="D20" s="60">
        <f>VLOOKUP($A20,'Return Data'!$B$7:$R$2292,5,0)</f>
        <v>9.2057000000000002</v>
      </c>
      <c r="E20" s="61">
        <f t="shared" si="0"/>
        <v>8</v>
      </c>
      <c r="F20" s="60">
        <f>VLOOKUP($A20,'Return Data'!$B$7:$R$2292,6,0)</f>
        <v>8.3458000000000006</v>
      </c>
      <c r="G20" s="61">
        <f t="shared" si="1"/>
        <v>14</v>
      </c>
      <c r="H20" s="60">
        <f>VLOOKUP($A20,'Return Data'!$B$7:$R$2292,7,0)</f>
        <v>7.9055999999999997</v>
      </c>
      <c r="I20" s="61">
        <f t="shared" si="2"/>
        <v>14</v>
      </c>
      <c r="J20" s="60">
        <f>VLOOKUP($A20,'Return Data'!$B$7:$R$2292,8,0)</f>
        <v>7.3855000000000004</v>
      </c>
      <c r="K20" s="61">
        <f t="shared" si="3"/>
        <v>13</v>
      </c>
      <c r="L20" s="60">
        <f>VLOOKUP($A20,'Return Data'!$B$7:$R$2292,9,0)</f>
        <v>6.7515999999999998</v>
      </c>
      <c r="M20" s="61">
        <f t="shared" si="4"/>
        <v>13</v>
      </c>
      <c r="N20" s="60">
        <f>VLOOKUP($A20,'Return Data'!$B$7:$R$2292,10,0)</f>
        <v>5.5244999999999997</v>
      </c>
      <c r="O20" s="61">
        <f t="shared" si="5"/>
        <v>8</v>
      </c>
      <c r="P20" s="60">
        <f>VLOOKUP($A20,'Return Data'!$B$7:$R$2292,11,0)</f>
        <v>5.3426</v>
      </c>
      <c r="Q20" s="61">
        <f t="shared" si="6"/>
        <v>10</v>
      </c>
      <c r="R20" s="60">
        <f>VLOOKUP($A20,'Return Data'!$B$7:$R$2292,12,0)</f>
        <v>4.7558999999999996</v>
      </c>
      <c r="S20" s="61">
        <f t="shared" si="7"/>
        <v>3</v>
      </c>
      <c r="T20" s="60"/>
      <c r="U20" s="61"/>
      <c r="V20" s="60"/>
      <c r="W20" s="61"/>
      <c r="X20" s="60"/>
      <c r="Y20" s="61"/>
      <c r="Z20" s="60">
        <f>VLOOKUP($A20,'Return Data'!$B$7:$R$2292,16,0)</f>
        <v>4.5430999999999999</v>
      </c>
      <c r="AA20" s="62">
        <f t="shared" si="9"/>
        <v>16</v>
      </c>
    </row>
    <row r="21" spans="1:27" x14ac:dyDescent="0.3">
      <c r="A21" s="58" t="s">
        <v>1158</v>
      </c>
      <c r="B21" s="59">
        <f>VLOOKUP($A21,'Return Data'!$B$7:$R$2292,3,0)</f>
        <v>44882</v>
      </c>
      <c r="C21" s="60">
        <f>VLOOKUP($A21,'Return Data'!$B$7:$R$2292,4,0)</f>
        <v>36.584800000000001</v>
      </c>
      <c r="D21" s="60">
        <f>VLOOKUP($A21,'Return Data'!$B$7:$R$2292,5,0)</f>
        <v>7.4842000000000004</v>
      </c>
      <c r="E21" s="61">
        <f t="shared" si="0"/>
        <v>16</v>
      </c>
      <c r="F21" s="60">
        <f>VLOOKUP($A21,'Return Data'!$B$7:$R$2292,6,0)</f>
        <v>8.7193000000000005</v>
      </c>
      <c r="G21" s="61">
        <f t="shared" si="1"/>
        <v>10</v>
      </c>
      <c r="H21" s="60">
        <f>VLOOKUP($A21,'Return Data'!$B$7:$R$2292,7,0)</f>
        <v>8.1937999999999995</v>
      </c>
      <c r="I21" s="61">
        <f t="shared" si="2"/>
        <v>6</v>
      </c>
      <c r="J21" s="60">
        <f>VLOOKUP($A21,'Return Data'!$B$7:$R$2292,8,0)</f>
        <v>7.3895</v>
      </c>
      <c r="K21" s="61">
        <f t="shared" si="3"/>
        <v>12</v>
      </c>
      <c r="L21" s="60">
        <f>VLOOKUP($A21,'Return Data'!$B$7:$R$2292,9,0)</f>
        <v>6.9570999999999996</v>
      </c>
      <c r="M21" s="61">
        <f t="shared" si="4"/>
        <v>7</v>
      </c>
      <c r="N21" s="60">
        <f>VLOOKUP($A21,'Return Data'!$B$7:$R$2292,10,0)</f>
        <v>5.4359999999999999</v>
      </c>
      <c r="O21" s="61">
        <f t="shared" si="5"/>
        <v>10</v>
      </c>
      <c r="P21" s="60">
        <f>VLOOKUP($A21,'Return Data'!$B$7:$R$2292,11,0)</f>
        <v>5.4314</v>
      </c>
      <c r="Q21" s="61">
        <f t="shared" si="6"/>
        <v>9</v>
      </c>
      <c r="R21" s="60">
        <f>VLOOKUP($A21,'Return Data'!$B$7:$R$2292,12,0)</f>
        <v>4.5724</v>
      </c>
      <c r="S21" s="61">
        <f t="shared" si="7"/>
        <v>11</v>
      </c>
      <c r="T21" s="60">
        <f>VLOOKUP($A21,'Return Data'!$B$7:$R$2292,13,0)</f>
        <v>4.4558</v>
      </c>
      <c r="U21" s="61">
        <f>RANK(T21,T$8:T$24,0)</f>
        <v>8</v>
      </c>
      <c r="V21" s="60">
        <f>VLOOKUP($A21,'Return Data'!$B$7:$R$2292,17,0)</f>
        <v>4.1544999999999996</v>
      </c>
      <c r="W21" s="61">
        <f>RANK(V21,V$8:V$24,0)</f>
        <v>6</v>
      </c>
      <c r="X21" s="60">
        <f>VLOOKUP($A21,'Return Data'!$B$7:$R$2292,14,0)</f>
        <v>4.9489999999999998</v>
      </c>
      <c r="Y21" s="61">
        <f>RANK(X21,X$8:X$24,0)</f>
        <v>5</v>
      </c>
      <c r="Z21" s="60">
        <f>VLOOKUP($A21,'Return Data'!$B$7:$R$2292,16,0)</f>
        <v>7.5228000000000002</v>
      </c>
      <c r="AA21" s="62">
        <f t="shared" si="9"/>
        <v>1</v>
      </c>
    </row>
    <row r="22" spans="1:27" x14ac:dyDescent="0.3">
      <c r="A22" s="58" t="s">
        <v>1160</v>
      </c>
      <c r="B22" s="59">
        <f>VLOOKUP($A22,'Return Data'!$B$7:$R$2292,3,0)</f>
        <v>44882</v>
      </c>
      <c r="C22" s="60">
        <f>VLOOKUP($A22,'Return Data'!$B$7:$R$2292,4,0)</f>
        <v>12.488099999999999</v>
      </c>
      <c r="D22" s="60">
        <f>VLOOKUP($A22,'Return Data'!$B$7:$R$2292,5,0)</f>
        <v>9.6477000000000004</v>
      </c>
      <c r="E22" s="61">
        <f t="shared" si="0"/>
        <v>5</v>
      </c>
      <c r="F22" s="60">
        <f>VLOOKUP($A22,'Return Data'!$B$7:$R$2292,6,0)</f>
        <v>8.8721999999999994</v>
      </c>
      <c r="G22" s="61">
        <f t="shared" si="1"/>
        <v>8</v>
      </c>
      <c r="H22" s="60">
        <f>VLOOKUP($A22,'Return Data'!$B$7:$R$2292,7,0)</f>
        <v>8.1547999999999998</v>
      </c>
      <c r="I22" s="61">
        <f t="shared" si="2"/>
        <v>10</v>
      </c>
      <c r="J22" s="60">
        <f>VLOOKUP($A22,'Return Data'!$B$7:$R$2292,8,0)</f>
        <v>6.9916</v>
      </c>
      <c r="K22" s="61">
        <f t="shared" si="3"/>
        <v>16</v>
      </c>
      <c r="L22" s="60">
        <f>VLOOKUP($A22,'Return Data'!$B$7:$R$2292,9,0)</f>
        <v>6.4558999999999997</v>
      </c>
      <c r="M22" s="61">
        <f t="shared" si="4"/>
        <v>16</v>
      </c>
      <c r="N22" s="60">
        <f>VLOOKUP($A22,'Return Data'!$B$7:$R$2292,10,0)</f>
        <v>5.6191000000000004</v>
      </c>
      <c r="O22" s="61">
        <f t="shared" si="5"/>
        <v>2</v>
      </c>
      <c r="P22" s="60">
        <f>VLOOKUP($A22,'Return Data'!$B$7:$R$2292,11,0)</f>
        <v>5.2201000000000004</v>
      </c>
      <c r="Q22" s="61">
        <f t="shared" si="6"/>
        <v>14</v>
      </c>
      <c r="R22" s="60">
        <f>VLOOKUP($A22,'Return Data'!$B$7:$R$2292,12,0)</f>
        <v>4.6542000000000003</v>
      </c>
      <c r="S22" s="61">
        <f t="shared" si="7"/>
        <v>9</v>
      </c>
      <c r="T22" s="60">
        <f>VLOOKUP($A22,'Return Data'!$B$7:$R$2292,13,0)</f>
        <v>4.3544999999999998</v>
      </c>
      <c r="U22" s="61">
        <f>RANK(T22,T$8:T$24,0)</f>
        <v>10</v>
      </c>
      <c r="V22" s="60">
        <f>VLOOKUP($A22,'Return Data'!$B$7:$R$2292,17,0)</f>
        <v>3.9112</v>
      </c>
      <c r="W22" s="61">
        <f>RANK(V22,V$8:V$24,0)</f>
        <v>11</v>
      </c>
      <c r="X22" s="60"/>
      <c r="Y22" s="61"/>
      <c r="Z22" s="60">
        <f>VLOOKUP($A22,'Return Data'!$B$7:$R$2292,16,0)</f>
        <v>5.5065</v>
      </c>
      <c r="AA22" s="62">
        <f t="shared" si="9"/>
        <v>14</v>
      </c>
    </row>
    <row r="23" spans="1:27" x14ac:dyDescent="0.3">
      <c r="A23" s="58" t="s">
        <v>1162</v>
      </c>
      <c r="B23" s="59">
        <f>VLOOKUP($A23,'Return Data'!$B$7:$R$2292,3,0)</f>
        <v>44882</v>
      </c>
      <c r="C23" s="60">
        <f>VLOOKUP($A23,'Return Data'!$B$7:$R$2292,4,0)</f>
        <v>3939.3305999999998</v>
      </c>
      <c r="D23" s="60">
        <f>VLOOKUP($A23,'Return Data'!$B$7:$R$2292,5,0)</f>
        <v>8.5365000000000002</v>
      </c>
      <c r="E23" s="61">
        <f t="shared" si="0"/>
        <v>12</v>
      </c>
      <c r="F23" s="60">
        <f>VLOOKUP($A23,'Return Data'!$B$7:$R$2292,6,0)</f>
        <v>9.0341000000000005</v>
      </c>
      <c r="G23" s="61">
        <f t="shared" si="1"/>
        <v>5</v>
      </c>
      <c r="H23" s="60">
        <f>VLOOKUP($A23,'Return Data'!$B$7:$R$2292,7,0)</f>
        <v>8.3637999999999995</v>
      </c>
      <c r="I23" s="61">
        <f t="shared" si="2"/>
        <v>4</v>
      </c>
      <c r="J23" s="60">
        <f>VLOOKUP($A23,'Return Data'!$B$7:$R$2292,8,0)</f>
        <v>7.6615000000000002</v>
      </c>
      <c r="K23" s="61">
        <f t="shared" si="3"/>
        <v>3</v>
      </c>
      <c r="L23" s="60">
        <f>VLOOKUP($A23,'Return Data'!$B$7:$R$2292,9,0)</f>
        <v>7.1365999999999996</v>
      </c>
      <c r="M23" s="61">
        <f t="shared" si="4"/>
        <v>1</v>
      </c>
      <c r="N23" s="60">
        <f>VLOOKUP($A23,'Return Data'!$B$7:$R$2292,10,0)</f>
        <v>5.6618000000000004</v>
      </c>
      <c r="O23" s="61">
        <f t="shared" si="5"/>
        <v>1</v>
      </c>
      <c r="P23" s="60">
        <f>VLOOKUP($A23,'Return Data'!$B$7:$R$2292,11,0)</f>
        <v>5.6497999999999999</v>
      </c>
      <c r="Q23" s="61">
        <f t="shared" si="6"/>
        <v>1</v>
      </c>
      <c r="R23" s="60">
        <f>VLOOKUP($A23,'Return Data'!$B$7:$R$2292,12,0)</f>
        <v>4.7854999999999999</v>
      </c>
      <c r="S23" s="61">
        <f t="shared" si="7"/>
        <v>2</v>
      </c>
      <c r="T23" s="60">
        <f>VLOOKUP($A23,'Return Data'!$B$7:$R$2292,13,0)</f>
        <v>4.6635</v>
      </c>
      <c r="U23" s="61">
        <f>RANK(T23,T$8:T$24,0)</f>
        <v>2</v>
      </c>
      <c r="V23" s="60">
        <f>VLOOKUP($A23,'Return Data'!$B$7:$R$2292,17,0)</f>
        <v>4.3739999999999997</v>
      </c>
      <c r="W23" s="61">
        <f>RANK(V23,V$8:V$24,0)</f>
        <v>1</v>
      </c>
      <c r="X23" s="60">
        <f>VLOOKUP($A23,'Return Data'!$B$7:$R$2292,14,0)</f>
        <v>5.1513</v>
      </c>
      <c r="Y23" s="61">
        <f>RANK(X23,X$8:X$24,0)</f>
        <v>2</v>
      </c>
      <c r="Z23" s="60">
        <f>VLOOKUP($A23,'Return Data'!$B$7:$R$2292,16,0)</f>
        <v>6.4649000000000001</v>
      </c>
      <c r="AA23" s="62">
        <f t="shared" si="9"/>
        <v>13</v>
      </c>
    </row>
    <row r="24" spans="1:27" x14ac:dyDescent="0.3">
      <c r="A24" s="58" t="s">
        <v>1164</v>
      </c>
      <c r="B24" s="59">
        <f>VLOOKUP($A24,'Return Data'!$B$7:$R$2292,3,0)</f>
        <v>44882</v>
      </c>
      <c r="C24" s="60">
        <f>VLOOKUP($A24,'Return Data'!$B$7:$R$2292,4,0)</f>
        <v>2565.3665999999998</v>
      </c>
      <c r="D24" s="60">
        <f>VLOOKUP($A24,'Return Data'!$B$7:$R$2292,5,0)</f>
        <v>8.1303000000000001</v>
      </c>
      <c r="E24" s="61">
        <f t="shared" si="0"/>
        <v>14</v>
      </c>
      <c r="F24" s="60">
        <f>VLOOKUP($A24,'Return Data'!$B$7:$R$2292,6,0)</f>
        <v>8.5950000000000006</v>
      </c>
      <c r="G24" s="61">
        <f t="shared" si="1"/>
        <v>12</v>
      </c>
      <c r="H24" s="60">
        <f>VLOOKUP($A24,'Return Data'!$B$7:$R$2292,7,0)</f>
        <v>8.0586000000000002</v>
      </c>
      <c r="I24" s="61">
        <f t="shared" si="2"/>
        <v>12</v>
      </c>
      <c r="J24" s="60">
        <f>VLOOKUP($A24,'Return Data'!$B$7:$R$2292,8,0)</f>
        <v>7.4115000000000002</v>
      </c>
      <c r="K24" s="61">
        <f t="shared" si="3"/>
        <v>11</v>
      </c>
      <c r="L24" s="60">
        <f>VLOOKUP($A24,'Return Data'!$B$7:$R$2292,9,0)</f>
        <v>6.9683999999999999</v>
      </c>
      <c r="M24" s="61">
        <f t="shared" si="4"/>
        <v>6</v>
      </c>
      <c r="N24" s="60">
        <f>VLOOKUP($A24,'Return Data'!$B$7:$R$2292,10,0)</f>
        <v>5.5858999999999996</v>
      </c>
      <c r="O24" s="61">
        <f t="shared" si="5"/>
        <v>5</v>
      </c>
      <c r="P24" s="60">
        <f>VLOOKUP($A24,'Return Data'!$B$7:$R$2292,11,0)</f>
        <v>5.5115999999999996</v>
      </c>
      <c r="Q24" s="61">
        <f t="shared" si="6"/>
        <v>5</v>
      </c>
      <c r="R24" s="60">
        <f>VLOOKUP($A24,'Return Data'!$B$7:$R$2292,12,0)</f>
        <v>4.7465000000000002</v>
      </c>
      <c r="S24" s="61">
        <f t="shared" si="7"/>
        <v>4</v>
      </c>
      <c r="T24" s="60">
        <f>VLOOKUP($A24,'Return Data'!$B$7:$R$2292,13,0)</f>
        <v>4.5970000000000004</v>
      </c>
      <c r="U24" s="61">
        <f>RANK(T24,T$8:T$24,0)</f>
        <v>3</v>
      </c>
      <c r="V24" s="60">
        <f>VLOOKUP($A24,'Return Data'!$B$7:$R$2292,17,0)</f>
        <v>4.2091000000000003</v>
      </c>
      <c r="W24" s="61">
        <f>RANK(V24,V$8:V$24,0)</f>
        <v>4</v>
      </c>
      <c r="X24" s="60">
        <f>VLOOKUP($A24,'Return Data'!$B$7:$R$2292,14,0)</f>
        <v>4.9278000000000004</v>
      </c>
      <c r="Y24" s="61">
        <f>RANK(X24,X$8:X$24,0)</f>
        <v>7</v>
      </c>
      <c r="Z24" s="60">
        <f>VLOOKUP($A24,'Return Data'!$B$7:$R$2292,16,0)</f>
        <v>7.2329999999999997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8.830911764705883</v>
      </c>
      <c r="E26" s="69"/>
      <c r="F26" s="70">
        <f>AVERAGE(F8:F24)</f>
        <v>8.578294117647058</v>
      </c>
      <c r="G26" s="69"/>
      <c r="H26" s="70">
        <f>AVERAGE(H8:H24)</f>
        <v>8.0402823529411762</v>
      </c>
      <c r="I26" s="69"/>
      <c r="J26" s="70">
        <f>AVERAGE(J8:J24)</f>
        <v>7.3537764705882367</v>
      </c>
      <c r="K26" s="69"/>
      <c r="L26" s="70">
        <f>AVERAGE(L8:L24)</f>
        <v>6.7993588235294107</v>
      </c>
      <c r="M26" s="69"/>
      <c r="N26" s="70">
        <f>AVERAGE(N8:N24)</f>
        <v>5.4029647058823524</v>
      </c>
      <c r="O26" s="69"/>
      <c r="P26" s="70">
        <f>AVERAGE(P8:P24)</f>
        <v>5.3670294117647064</v>
      </c>
      <c r="Q26" s="69"/>
      <c r="R26" s="70">
        <f>AVERAGE(R8:R24)</f>
        <v>4.4991529411764706</v>
      </c>
      <c r="S26" s="69"/>
      <c r="T26" s="70">
        <f>AVERAGE(T8:T24)</f>
        <v>4.3633812499999998</v>
      </c>
      <c r="U26" s="69"/>
      <c r="V26" s="70">
        <f>AVERAGE(V8:V24)</f>
        <v>4.0736214285714292</v>
      </c>
      <c r="W26" s="69"/>
      <c r="X26" s="70">
        <f>AVERAGE(X8:X24)</f>
        <v>4.8627538461538453</v>
      </c>
      <c r="Y26" s="69"/>
      <c r="Z26" s="70">
        <f>AVERAGE(Z8:Z24)</f>
        <v>6.6816470588235299</v>
      </c>
      <c r="AA26" s="71"/>
    </row>
    <row r="27" spans="1:27" x14ac:dyDescent="0.3">
      <c r="A27" s="68" t="s">
        <v>28</v>
      </c>
      <c r="B27" s="69"/>
      <c r="C27" s="69"/>
      <c r="D27" s="70">
        <f>MIN(D8:D24)</f>
        <v>6.1227999999999998</v>
      </c>
      <c r="E27" s="69"/>
      <c r="F27" s="70">
        <f>MIN(F8:F24)</f>
        <v>5.6337000000000002</v>
      </c>
      <c r="G27" s="69"/>
      <c r="H27" s="70">
        <f>MIN(H8:H24)</f>
        <v>6.0084999999999997</v>
      </c>
      <c r="I27" s="69"/>
      <c r="J27" s="70">
        <f>MIN(J8:J24)</f>
        <v>5.7327000000000004</v>
      </c>
      <c r="K27" s="69"/>
      <c r="L27" s="70">
        <f>MIN(L8:L24)</f>
        <v>5.7076000000000002</v>
      </c>
      <c r="M27" s="69"/>
      <c r="N27" s="70">
        <f>MIN(N8:N24)</f>
        <v>4.8810000000000002</v>
      </c>
      <c r="O27" s="69"/>
      <c r="P27" s="70">
        <f>MIN(P8:P24)</f>
        <v>4.7089999999999996</v>
      </c>
      <c r="Q27" s="69"/>
      <c r="R27" s="70">
        <f>MIN(R8:R24)</f>
        <v>3.8281999999999998</v>
      </c>
      <c r="S27" s="69"/>
      <c r="T27" s="70">
        <f>MIN(T8:T24)</f>
        <v>3.8128000000000002</v>
      </c>
      <c r="U27" s="69"/>
      <c r="V27" s="70">
        <f>MIN(V8:V24)</f>
        <v>3.7513999999999998</v>
      </c>
      <c r="W27" s="69"/>
      <c r="X27" s="70">
        <f>MIN(X8:X24)</f>
        <v>4.5271999999999997</v>
      </c>
      <c r="Y27" s="69"/>
      <c r="Z27" s="70">
        <f>MIN(Z8:Z24)</f>
        <v>4.3841999999999999</v>
      </c>
      <c r="AA27" s="71"/>
    </row>
    <row r="28" spans="1:27" ht="15" thickBot="1" x14ac:dyDescent="0.35">
      <c r="A28" s="72" t="s">
        <v>29</v>
      </c>
      <c r="B28" s="73"/>
      <c r="C28" s="73"/>
      <c r="D28" s="74">
        <f>MAX(D8:D24)</f>
        <v>10.194100000000001</v>
      </c>
      <c r="E28" s="73"/>
      <c r="F28" s="74">
        <f>MAX(F8:F24)</f>
        <v>9.2553999999999998</v>
      </c>
      <c r="G28" s="73"/>
      <c r="H28" s="74">
        <f>MAX(H8:H24)</f>
        <v>8.8597000000000001</v>
      </c>
      <c r="I28" s="73"/>
      <c r="J28" s="74">
        <f>MAX(J8:J24)</f>
        <v>7.8562000000000003</v>
      </c>
      <c r="K28" s="73"/>
      <c r="L28" s="74">
        <f>MAX(L8:L24)</f>
        <v>7.1365999999999996</v>
      </c>
      <c r="M28" s="73"/>
      <c r="N28" s="74">
        <f>MAX(N8:N24)</f>
        <v>5.6618000000000004</v>
      </c>
      <c r="O28" s="73"/>
      <c r="P28" s="74">
        <f>MAX(P8:P24)</f>
        <v>5.6497999999999999</v>
      </c>
      <c r="Q28" s="73"/>
      <c r="R28" s="74">
        <f>MAX(R8:R24)</f>
        <v>4.8455000000000004</v>
      </c>
      <c r="S28" s="73"/>
      <c r="T28" s="74">
        <f>MAX(T8:T24)</f>
        <v>4.7134999999999998</v>
      </c>
      <c r="U28" s="73"/>
      <c r="V28" s="74">
        <f>MAX(V8:V24)</f>
        <v>4.3739999999999997</v>
      </c>
      <c r="W28" s="73"/>
      <c r="X28" s="74">
        <f>MAX(X8:X24)</f>
        <v>5.1632999999999996</v>
      </c>
      <c r="Y28" s="73"/>
      <c r="Z28" s="74">
        <f>MAX(Z8:Z24)</f>
        <v>7.5228000000000002</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44882</v>
      </c>
      <c r="C8" s="60">
        <f>VLOOKUP($A8,'Return Data'!$B$7:$R$2292,4,0)</f>
        <v>304.84949999999998</v>
      </c>
      <c r="D8" s="60">
        <f>VLOOKUP($A8,'Return Data'!$B$7:$R$2292,5,0)</f>
        <v>9.1257999999999999</v>
      </c>
      <c r="E8" s="61">
        <f t="shared" ref="E8:E24" si="0">RANK(D8,D$8:D$24,0)</f>
        <v>7</v>
      </c>
      <c r="F8" s="60">
        <f>VLOOKUP($A8,'Return Data'!$B$7:$R$2292,6,0)</f>
        <v>8.8545999999999996</v>
      </c>
      <c r="G8" s="61">
        <f t="shared" ref="G8:G24" si="1">RANK(F8,F$8:F$24,0)</f>
        <v>5</v>
      </c>
      <c r="H8" s="60">
        <f>VLOOKUP($A8,'Return Data'!$B$7:$R$2292,7,0)</f>
        <v>8.4169999999999998</v>
      </c>
      <c r="I8" s="61">
        <f t="shared" ref="I8:I24" si="2">RANK(H8,H$8:H$24,0)</f>
        <v>2</v>
      </c>
      <c r="J8" s="60">
        <f>VLOOKUP($A8,'Return Data'!$B$7:$R$2292,8,0)</f>
        <v>7.7343999999999999</v>
      </c>
      <c r="K8" s="61">
        <f t="shared" ref="K8:K24" si="3">RANK(J8,J$8:J$24,0)</f>
        <v>1</v>
      </c>
      <c r="L8" s="60">
        <f>VLOOKUP($A8,'Return Data'!$B$7:$R$2292,9,0)</f>
        <v>7.0044000000000004</v>
      </c>
      <c r="M8" s="61">
        <f t="shared" ref="M8:M24" si="4">RANK(L8,L$8:L$24,0)</f>
        <v>1</v>
      </c>
      <c r="N8" s="60">
        <f>VLOOKUP($A8,'Return Data'!$B$7:$R$2292,10,0)</f>
        <v>5.4348999999999998</v>
      </c>
      <c r="O8" s="61">
        <f t="shared" ref="O8:O24" si="5">RANK(N8,N$8:N$24,0)</f>
        <v>5</v>
      </c>
      <c r="P8" s="60">
        <f>VLOOKUP($A8,'Return Data'!$B$7:$R$2292,11,0)</f>
        <v>5.5042999999999997</v>
      </c>
      <c r="Q8" s="61">
        <f t="shared" ref="Q8:Q24" si="6">RANK(P8,P$8:P$24,0)</f>
        <v>1</v>
      </c>
      <c r="R8" s="60">
        <f>VLOOKUP($A8,'Return Data'!$B$7:$R$2292,12,0)</f>
        <v>4.5739999999999998</v>
      </c>
      <c r="S8" s="61">
        <f t="shared" ref="S8:S24" si="7">RANK(R8,R$8:R$24,0)</f>
        <v>4</v>
      </c>
      <c r="T8" s="60">
        <f>VLOOKUP($A8,'Return Data'!$B$7:$R$2292,13,0)</f>
        <v>4.4554</v>
      </c>
      <c r="U8" s="61">
        <f t="shared" ref="U8:U19" si="8">RANK(T8,T$8:T$24,0)</f>
        <v>4</v>
      </c>
      <c r="V8" s="60">
        <f>VLOOKUP($A8,'Return Data'!$B$7:$R$2292,17,0)</f>
        <v>4.1375000000000002</v>
      </c>
      <c r="W8" s="61">
        <f>RANK(V8,V$8:V$24,0)</f>
        <v>3</v>
      </c>
      <c r="X8" s="60">
        <f>VLOOKUP($A8,'Return Data'!$B$7:$R$2292,14,0)</f>
        <v>5.0403000000000002</v>
      </c>
      <c r="Y8" s="61">
        <f>RANK(X8,X$8:X$24,0)</f>
        <v>1</v>
      </c>
      <c r="Z8" s="60">
        <f>VLOOKUP($A8,'Return Data'!$B$7:$R$2292,16,0)</f>
        <v>6.7317999999999998</v>
      </c>
      <c r="AA8" s="62">
        <f t="shared" ref="AA8:AA24" si="9">RANK(Z8,Z$8:Z$24,0)</f>
        <v>10</v>
      </c>
    </row>
    <row r="9" spans="1:27" x14ac:dyDescent="0.3">
      <c r="A9" s="58" t="s">
        <v>1131</v>
      </c>
      <c r="B9" s="59">
        <f>VLOOKUP($A9,'Return Data'!$B$7:$R$2292,3,0)</f>
        <v>44882</v>
      </c>
      <c r="C9" s="60">
        <f>VLOOKUP($A9,'Return Data'!$B$7:$R$2292,4,0)</f>
        <v>1179.8046999999999</v>
      </c>
      <c r="D9" s="60">
        <f>VLOOKUP($A9,'Return Data'!$B$7:$R$2292,5,0)</f>
        <v>10.0357</v>
      </c>
      <c r="E9" s="61">
        <f t="shared" si="0"/>
        <v>1</v>
      </c>
      <c r="F9" s="60">
        <f>VLOOKUP($A9,'Return Data'!$B$7:$R$2292,6,0)</f>
        <v>8.8855000000000004</v>
      </c>
      <c r="G9" s="61">
        <f t="shared" si="1"/>
        <v>4</v>
      </c>
      <c r="H9" s="60">
        <f>VLOOKUP($A9,'Return Data'!$B$7:$R$2292,7,0)</f>
        <v>8.3424999999999994</v>
      </c>
      <c r="I9" s="61">
        <f t="shared" si="2"/>
        <v>3</v>
      </c>
      <c r="J9" s="60">
        <f>VLOOKUP($A9,'Return Data'!$B$7:$R$2292,8,0)</f>
        <v>7.4611000000000001</v>
      </c>
      <c r="K9" s="61">
        <f t="shared" si="3"/>
        <v>4</v>
      </c>
      <c r="L9" s="60">
        <f>VLOOKUP($A9,'Return Data'!$B$7:$R$2292,9,0)</f>
        <v>6.9063999999999997</v>
      </c>
      <c r="M9" s="61">
        <f t="shared" si="4"/>
        <v>2</v>
      </c>
      <c r="N9" s="60">
        <f>VLOOKUP($A9,'Return Data'!$B$7:$R$2292,10,0)</f>
        <v>5.2805999999999997</v>
      </c>
      <c r="O9" s="61">
        <f t="shared" si="5"/>
        <v>9</v>
      </c>
      <c r="P9" s="60">
        <f>VLOOKUP($A9,'Return Data'!$B$7:$R$2292,11,0)</f>
        <v>5.3566000000000003</v>
      </c>
      <c r="Q9" s="61">
        <f t="shared" si="6"/>
        <v>5</v>
      </c>
      <c r="R9" s="60">
        <f>VLOOKUP($A9,'Return Data'!$B$7:$R$2292,12,0)</f>
        <v>4.5105000000000004</v>
      </c>
      <c r="S9" s="61">
        <f t="shared" si="7"/>
        <v>8</v>
      </c>
      <c r="T9" s="60">
        <f>VLOOKUP($A9,'Return Data'!$B$7:$R$2292,13,0)</f>
        <v>4.3832000000000004</v>
      </c>
      <c r="U9" s="61">
        <f t="shared" si="8"/>
        <v>6</v>
      </c>
      <c r="V9" s="60"/>
      <c r="W9" s="61"/>
      <c r="X9" s="60"/>
      <c r="Y9" s="61"/>
      <c r="Z9" s="60">
        <f>VLOOKUP($A9,'Return Data'!$B$7:$R$2292,16,0)</f>
        <v>5.1623999999999999</v>
      </c>
      <c r="AA9" s="62">
        <f t="shared" si="9"/>
        <v>15</v>
      </c>
    </row>
    <row r="10" spans="1:27" x14ac:dyDescent="0.3">
      <c r="A10" s="58" t="s">
        <v>1978</v>
      </c>
      <c r="B10" s="59">
        <f>VLOOKUP($A10,'Return Data'!$B$7:$R$2292,3,0)</f>
        <v>44882</v>
      </c>
      <c r="C10" s="60">
        <f>VLOOKUP($A10,'Return Data'!$B$7:$R$2292,4,0)</f>
        <v>1147.0204000000001</v>
      </c>
      <c r="D10" s="60">
        <f>VLOOKUP($A10,'Return Data'!$B$7:$R$2292,5,0)</f>
        <v>5.9325000000000001</v>
      </c>
      <c r="E10" s="61">
        <f t="shared" si="0"/>
        <v>17</v>
      </c>
      <c r="F10" s="60">
        <f>VLOOKUP($A10,'Return Data'!$B$7:$R$2292,6,0)</f>
        <v>5.4439000000000002</v>
      </c>
      <c r="G10" s="61">
        <f t="shared" si="1"/>
        <v>17</v>
      </c>
      <c r="H10" s="60">
        <f>VLOOKUP($A10,'Return Data'!$B$7:$R$2292,7,0)</f>
        <v>5.8189000000000002</v>
      </c>
      <c r="I10" s="61">
        <f t="shared" si="2"/>
        <v>17</v>
      </c>
      <c r="J10" s="60">
        <f>VLOOKUP($A10,'Return Data'!$B$7:$R$2292,8,0)</f>
        <v>5.5438999999999998</v>
      </c>
      <c r="K10" s="61">
        <f t="shared" si="3"/>
        <v>17</v>
      </c>
      <c r="L10" s="60">
        <f>VLOOKUP($A10,'Return Data'!$B$7:$R$2292,9,0)</f>
        <v>5.5185000000000004</v>
      </c>
      <c r="M10" s="61">
        <f t="shared" si="4"/>
        <v>17</v>
      </c>
      <c r="N10" s="60">
        <f>VLOOKUP($A10,'Return Data'!$B$7:$R$2292,10,0)</f>
        <v>4.6886999999999999</v>
      </c>
      <c r="O10" s="61">
        <f t="shared" si="5"/>
        <v>16</v>
      </c>
      <c r="P10" s="60">
        <f>VLOOKUP($A10,'Return Data'!$B$7:$R$2292,11,0)</f>
        <v>4.5103999999999997</v>
      </c>
      <c r="Q10" s="61">
        <f t="shared" si="6"/>
        <v>17</v>
      </c>
      <c r="R10" s="60">
        <f>VLOOKUP($A10,'Return Data'!$B$7:$R$2292,12,0)</f>
        <v>3.7993999999999999</v>
      </c>
      <c r="S10" s="61">
        <f t="shared" si="7"/>
        <v>13</v>
      </c>
      <c r="T10" s="60">
        <f>VLOOKUP($A10,'Return Data'!$B$7:$R$2292,13,0)</f>
        <v>3.8069000000000002</v>
      </c>
      <c r="U10" s="61">
        <f t="shared" si="8"/>
        <v>12</v>
      </c>
      <c r="V10" s="60"/>
      <c r="W10" s="61"/>
      <c r="X10" s="60"/>
      <c r="Y10" s="61"/>
      <c r="Z10" s="60">
        <f>VLOOKUP($A10,'Return Data'!$B$7:$R$2292,16,0)</f>
        <v>4.0965999999999996</v>
      </c>
      <c r="AA10" s="62">
        <f t="shared" si="9"/>
        <v>16</v>
      </c>
    </row>
    <row r="11" spans="1:27" x14ac:dyDescent="0.3">
      <c r="A11" s="58" t="s">
        <v>1133</v>
      </c>
      <c r="B11" s="59">
        <f>VLOOKUP($A11,'Return Data'!$B$7:$R$2292,3,0)</f>
        <v>44882</v>
      </c>
      <c r="C11" s="60">
        <f>VLOOKUP($A11,'Return Data'!$B$7:$R$2292,4,0)</f>
        <v>43.732999999999997</v>
      </c>
      <c r="D11" s="60">
        <f>VLOOKUP($A11,'Return Data'!$B$7:$R$2292,5,0)</f>
        <v>9.2665000000000006</v>
      </c>
      <c r="E11" s="61">
        <f t="shared" si="0"/>
        <v>6</v>
      </c>
      <c r="F11" s="60">
        <f>VLOOKUP($A11,'Return Data'!$B$7:$R$2292,6,0)</f>
        <v>8.6026000000000007</v>
      </c>
      <c r="G11" s="61">
        <f t="shared" si="1"/>
        <v>9</v>
      </c>
      <c r="H11" s="60">
        <f>VLOOKUP($A11,'Return Data'!$B$7:$R$2292,7,0)</f>
        <v>7.9409000000000001</v>
      </c>
      <c r="I11" s="61">
        <f t="shared" si="2"/>
        <v>10</v>
      </c>
      <c r="J11" s="60">
        <f>VLOOKUP($A11,'Return Data'!$B$7:$R$2292,8,0)</f>
        <v>7.2754000000000003</v>
      </c>
      <c r="K11" s="61">
        <f t="shared" si="3"/>
        <v>9</v>
      </c>
      <c r="L11" s="60">
        <f>VLOOKUP($A11,'Return Data'!$B$7:$R$2292,9,0)</f>
        <v>6.6304999999999996</v>
      </c>
      <c r="M11" s="61">
        <f t="shared" si="4"/>
        <v>10</v>
      </c>
      <c r="N11" s="60">
        <f>VLOOKUP($A11,'Return Data'!$B$7:$R$2292,10,0)</f>
        <v>4.9721000000000002</v>
      </c>
      <c r="O11" s="61">
        <f t="shared" si="5"/>
        <v>11</v>
      </c>
      <c r="P11" s="60">
        <f>VLOOKUP($A11,'Return Data'!$B$7:$R$2292,11,0)</f>
        <v>5.0071000000000003</v>
      </c>
      <c r="Q11" s="61">
        <f t="shared" si="6"/>
        <v>11</v>
      </c>
      <c r="R11" s="60">
        <f>VLOOKUP($A11,'Return Data'!$B$7:$R$2292,12,0)</f>
        <v>3.5907</v>
      </c>
      <c r="S11" s="61">
        <f t="shared" si="7"/>
        <v>16</v>
      </c>
      <c r="T11" s="60">
        <f>VLOOKUP($A11,'Return Data'!$B$7:$R$2292,13,0)</f>
        <v>3.5583</v>
      </c>
      <c r="U11" s="61">
        <f t="shared" si="8"/>
        <v>15</v>
      </c>
      <c r="V11" s="60">
        <f>VLOOKUP($A11,'Return Data'!$B$7:$R$2292,17,0)</f>
        <v>3.5754000000000001</v>
      </c>
      <c r="W11" s="61">
        <f t="shared" ref="W11:W19" si="10">RANK(V11,V$8:V$24,0)</f>
        <v>11</v>
      </c>
      <c r="X11" s="60">
        <f>VLOOKUP($A11,'Return Data'!$B$7:$R$2292,14,0)</f>
        <v>4.3497000000000003</v>
      </c>
      <c r="Y11" s="61">
        <f t="shared" ref="Y11:Y19" si="11">RANK(X11,X$8:X$24,0)</f>
        <v>10</v>
      </c>
      <c r="Z11" s="60">
        <f>VLOOKUP($A11,'Return Data'!$B$7:$R$2292,16,0)</f>
        <v>6.5818000000000003</v>
      </c>
      <c r="AA11" s="62">
        <f t="shared" si="9"/>
        <v>12</v>
      </c>
    </row>
    <row r="12" spans="1:27" x14ac:dyDescent="0.3">
      <c r="A12" s="58" t="s">
        <v>1134</v>
      </c>
      <c r="B12" s="59">
        <f>VLOOKUP($A12,'Return Data'!$B$7:$R$2292,3,0)</f>
        <v>44882</v>
      </c>
      <c r="C12" s="60">
        <f>VLOOKUP($A12,'Return Data'!$B$7:$R$2292,4,0)</f>
        <v>41.424100000000003</v>
      </c>
      <c r="D12" s="60">
        <f>VLOOKUP($A12,'Return Data'!$B$7:$R$2292,5,0)</f>
        <v>8.6371000000000002</v>
      </c>
      <c r="E12" s="61">
        <f t="shared" si="0"/>
        <v>9</v>
      </c>
      <c r="F12" s="60">
        <f>VLOOKUP($A12,'Return Data'!$B$7:$R$2292,6,0)</f>
        <v>9.0823999999999998</v>
      </c>
      <c r="G12" s="61">
        <f t="shared" si="1"/>
        <v>1</v>
      </c>
      <c r="H12" s="60">
        <f>VLOOKUP($A12,'Return Data'!$B$7:$R$2292,7,0)</f>
        <v>8.6998999999999995</v>
      </c>
      <c r="I12" s="61">
        <f t="shared" si="2"/>
        <v>1</v>
      </c>
      <c r="J12" s="60">
        <f>VLOOKUP($A12,'Return Data'!$B$7:$R$2292,8,0)</f>
        <v>7.5744999999999996</v>
      </c>
      <c r="K12" s="61">
        <f t="shared" si="3"/>
        <v>2</v>
      </c>
      <c r="L12" s="60">
        <f>VLOOKUP($A12,'Return Data'!$B$7:$R$2292,9,0)</f>
        <v>6.7348999999999997</v>
      </c>
      <c r="M12" s="61">
        <f t="shared" si="4"/>
        <v>8</v>
      </c>
      <c r="N12" s="60">
        <f>VLOOKUP($A12,'Return Data'!$B$7:$R$2292,10,0)</f>
        <v>4.9512999999999998</v>
      </c>
      <c r="O12" s="61">
        <f t="shared" si="5"/>
        <v>12</v>
      </c>
      <c r="P12" s="60">
        <f>VLOOKUP($A12,'Return Data'!$B$7:$R$2292,11,0)</f>
        <v>5.0365000000000002</v>
      </c>
      <c r="Q12" s="61">
        <f t="shared" si="6"/>
        <v>10</v>
      </c>
      <c r="R12" s="60">
        <f>VLOOKUP($A12,'Return Data'!$B$7:$R$2292,12,0)</f>
        <v>4.1277999999999997</v>
      </c>
      <c r="S12" s="61">
        <f t="shared" si="7"/>
        <v>11</v>
      </c>
      <c r="T12" s="60">
        <f>VLOOKUP($A12,'Return Data'!$B$7:$R$2292,13,0)</f>
        <v>4.0176999999999996</v>
      </c>
      <c r="U12" s="61">
        <f t="shared" si="8"/>
        <v>10</v>
      </c>
      <c r="V12" s="60">
        <f>VLOOKUP($A12,'Return Data'!$B$7:$R$2292,17,0)</f>
        <v>3.7839</v>
      </c>
      <c r="W12" s="61">
        <f t="shared" si="10"/>
        <v>9</v>
      </c>
      <c r="X12" s="60">
        <f>VLOOKUP($A12,'Return Data'!$B$7:$R$2292,14,0)</f>
        <v>4.6055000000000001</v>
      </c>
      <c r="Y12" s="61">
        <f t="shared" si="11"/>
        <v>8</v>
      </c>
      <c r="Z12" s="60">
        <f>VLOOKUP($A12,'Return Data'!$B$7:$R$2292,16,0)</f>
        <v>7.0796000000000001</v>
      </c>
      <c r="AA12" s="62">
        <f t="shared" si="9"/>
        <v>5</v>
      </c>
    </row>
    <row r="13" spans="1:27" x14ac:dyDescent="0.3">
      <c r="A13" s="58" t="s">
        <v>1136</v>
      </c>
      <c r="B13" s="59">
        <f>VLOOKUP($A13,'Return Data'!$B$7:$R$2292,3,0)</f>
        <v>44882</v>
      </c>
      <c r="C13" s="60">
        <f>VLOOKUP($A13,'Return Data'!$B$7:$R$2292,4,0)</f>
        <v>4720.1707999999999</v>
      </c>
      <c r="D13" s="60">
        <f>VLOOKUP($A13,'Return Data'!$B$7:$R$2292,5,0)</f>
        <v>9.6313999999999993</v>
      </c>
      <c r="E13" s="61">
        <f t="shared" si="0"/>
        <v>4</v>
      </c>
      <c r="F13" s="60">
        <f>VLOOKUP($A13,'Return Data'!$B$7:$R$2292,6,0)</f>
        <v>8.7164000000000001</v>
      </c>
      <c r="G13" s="61">
        <f t="shared" si="1"/>
        <v>8</v>
      </c>
      <c r="H13" s="60">
        <f>VLOOKUP($A13,'Return Data'!$B$7:$R$2292,7,0)</f>
        <v>7.9741999999999997</v>
      </c>
      <c r="I13" s="61">
        <f t="shared" si="2"/>
        <v>9</v>
      </c>
      <c r="J13" s="60">
        <f>VLOOKUP($A13,'Return Data'!$B$7:$R$2292,8,0)</f>
        <v>7.3220999999999998</v>
      </c>
      <c r="K13" s="61">
        <f t="shared" si="3"/>
        <v>8</v>
      </c>
      <c r="L13" s="60">
        <f>VLOOKUP($A13,'Return Data'!$B$7:$R$2292,9,0)</f>
        <v>6.7900999999999998</v>
      </c>
      <c r="M13" s="61">
        <f t="shared" si="4"/>
        <v>6</v>
      </c>
      <c r="N13" s="60">
        <f>VLOOKUP($A13,'Return Data'!$B$7:$R$2292,10,0)</f>
        <v>5.3292999999999999</v>
      </c>
      <c r="O13" s="61">
        <f t="shared" si="5"/>
        <v>7</v>
      </c>
      <c r="P13" s="60">
        <f>VLOOKUP($A13,'Return Data'!$B$7:$R$2292,11,0)</f>
        <v>5.2853000000000003</v>
      </c>
      <c r="Q13" s="61">
        <f t="shared" si="6"/>
        <v>8</v>
      </c>
      <c r="R13" s="60">
        <f>VLOOKUP($A13,'Return Data'!$B$7:$R$2292,12,0)</f>
        <v>4.4775</v>
      </c>
      <c r="S13" s="61">
        <f t="shared" si="7"/>
        <v>9</v>
      </c>
      <c r="T13" s="60">
        <f>VLOOKUP($A13,'Return Data'!$B$7:$R$2292,13,0)</f>
        <v>4.3369</v>
      </c>
      <c r="U13" s="61">
        <f t="shared" si="8"/>
        <v>7</v>
      </c>
      <c r="V13" s="60">
        <f>VLOOKUP($A13,'Return Data'!$B$7:$R$2292,17,0)</f>
        <v>4.04</v>
      </c>
      <c r="W13" s="61">
        <f t="shared" si="10"/>
        <v>6</v>
      </c>
      <c r="X13" s="60">
        <f>VLOOKUP($A13,'Return Data'!$B$7:$R$2292,14,0)</f>
        <v>4.9410999999999996</v>
      </c>
      <c r="Y13" s="61">
        <f t="shared" si="11"/>
        <v>3</v>
      </c>
      <c r="Z13" s="60">
        <f>VLOOKUP($A13,'Return Data'!$B$7:$R$2292,16,0)</f>
        <v>6.9627999999999997</v>
      </c>
      <c r="AA13" s="62">
        <f t="shared" si="9"/>
        <v>9</v>
      </c>
    </row>
    <row r="14" spans="1:27" x14ac:dyDescent="0.3">
      <c r="A14" s="58" t="s">
        <v>1138</v>
      </c>
      <c r="B14" s="59">
        <f>VLOOKUP($A14,'Return Data'!$B$7:$R$2292,3,0)</f>
        <v>44882</v>
      </c>
      <c r="C14" s="60">
        <f>VLOOKUP($A14,'Return Data'!$B$7:$R$2292,4,0)</f>
        <v>312.8741</v>
      </c>
      <c r="D14" s="60">
        <f>VLOOKUP($A14,'Return Data'!$B$7:$R$2292,5,0)</f>
        <v>7.6779000000000002</v>
      </c>
      <c r="E14" s="61">
        <f t="shared" si="0"/>
        <v>15</v>
      </c>
      <c r="F14" s="60">
        <f>VLOOKUP($A14,'Return Data'!$B$7:$R$2292,6,0)</f>
        <v>8.0236999999999998</v>
      </c>
      <c r="G14" s="61">
        <f t="shared" si="1"/>
        <v>13</v>
      </c>
      <c r="H14" s="60">
        <f>VLOOKUP($A14,'Return Data'!$B$7:$R$2292,7,0)</f>
        <v>7.4551999999999996</v>
      </c>
      <c r="I14" s="61">
        <f t="shared" si="2"/>
        <v>14</v>
      </c>
      <c r="J14" s="60">
        <f>VLOOKUP($A14,'Return Data'!$B$7:$R$2292,8,0)</f>
        <v>7.0143000000000004</v>
      </c>
      <c r="K14" s="61">
        <f t="shared" si="3"/>
        <v>11</v>
      </c>
      <c r="L14" s="60">
        <f>VLOOKUP($A14,'Return Data'!$B$7:$R$2292,9,0)</f>
        <v>6.6874000000000002</v>
      </c>
      <c r="M14" s="61">
        <f t="shared" si="4"/>
        <v>9</v>
      </c>
      <c r="N14" s="60">
        <f>VLOOKUP($A14,'Return Data'!$B$7:$R$2292,10,0)</f>
        <v>5.4823000000000004</v>
      </c>
      <c r="O14" s="61">
        <f t="shared" si="5"/>
        <v>4</v>
      </c>
      <c r="P14" s="60">
        <f>VLOOKUP($A14,'Return Data'!$B$7:$R$2292,11,0)</f>
        <v>5.3552</v>
      </c>
      <c r="Q14" s="61">
        <f t="shared" si="6"/>
        <v>6</v>
      </c>
      <c r="R14" s="60">
        <f>VLOOKUP($A14,'Return Data'!$B$7:$R$2292,12,0)</f>
        <v>4.5208000000000004</v>
      </c>
      <c r="S14" s="61">
        <f t="shared" si="7"/>
        <v>6</v>
      </c>
      <c r="T14" s="60">
        <f>VLOOKUP($A14,'Return Data'!$B$7:$R$2292,13,0)</f>
        <v>4.3255999999999997</v>
      </c>
      <c r="U14" s="61">
        <f t="shared" si="8"/>
        <v>8</v>
      </c>
      <c r="V14" s="60">
        <f>VLOOKUP($A14,'Return Data'!$B$7:$R$2292,17,0)</f>
        <v>3.9984999999999999</v>
      </c>
      <c r="W14" s="61">
        <f t="shared" si="10"/>
        <v>7</v>
      </c>
      <c r="X14" s="60">
        <f>VLOOKUP($A14,'Return Data'!$B$7:$R$2292,14,0)</f>
        <v>4.8147000000000002</v>
      </c>
      <c r="Y14" s="61">
        <f t="shared" si="11"/>
        <v>6</v>
      </c>
      <c r="Z14" s="60">
        <f>VLOOKUP($A14,'Return Data'!$B$7:$R$2292,16,0)</f>
        <v>7.0658000000000003</v>
      </c>
      <c r="AA14" s="62">
        <f t="shared" si="9"/>
        <v>6</v>
      </c>
    </row>
    <row r="15" spans="1:27" x14ac:dyDescent="0.3">
      <c r="A15" s="58" t="s">
        <v>1141</v>
      </c>
      <c r="B15" s="59">
        <f>VLOOKUP($A15,'Return Data'!$B$7:$R$2292,3,0)</f>
        <v>44882</v>
      </c>
      <c r="C15" s="60">
        <f>VLOOKUP($A15,'Return Data'!$B$7:$R$2292,4,0)</f>
        <v>33.663499999999999</v>
      </c>
      <c r="D15" s="60">
        <f>VLOOKUP($A15,'Return Data'!$B$7:$R$2292,5,0)</f>
        <v>8.0252999999999997</v>
      </c>
      <c r="E15" s="61">
        <f t="shared" si="0"/>
        <v>13</v>
      </c>
      <c r="F15" s="60">
        <f>VLOOKUP($A15,'Return Data'!$B$7:$R$2292,6,0)</f>
        <v>7.7755000000000001</v>
      </c>
      <c r="G15" s="61">
        <f t="shared" si="1"/>
        <v>16</v>
      </c>
      <c r="H15" s="60">
        <f>VLOOKUP($A15,'Return Data'!$B$7:$R$2292,7,0)</f>
        <v>7.3212999999999999</v>
      </c>
      <c r="I15" s="61">
        <f t="shared" si="2"/>
        <v>15</v>
      </c>
      <c r="J15" s="60">
        <f>VLOOKUP($A15,'Return Data'!$B$7:$R$2292,8,0)</f>
        <v>6.6931000000000003</v>
      </c>
      <c r="K15" s="61">
        <f t="shared" si="3"/>
        <v>15</v>
      </c>
      <c r="L15" s="60">
        <f>VLOOKUP($A15,'Return Data'!$B$7:$R$2292,9,0)</f>
        <v>5.9513999999999996</v>
      </c>
      <c r="M15" s="61">
        <f t="shared" si="4"/>
        <v>16</v>
      </c>
      <c r="N15" s="60">
        <f>VLOOKUP($A15,'Return Data'!$B$7:$R$2292,10,0)</f>
        <v>4.4862000000000002</v>
      </c>
      <c r="O15" s="61">
        <f t="shared" si="5"/>
        <v>17</v>
      </c>
      <c r="P15" s="60">
        <f>VLOOKUP($A15,'Return Data'!$B$7:$R$2292,11,0)</f>
        <v>4.6029</v>
      </c>
      <c r="Q15" s="61">
        <f t="shared" si="6"/>
        <v>16</v>
      </c>
      <c r="R15" s="60">
        <f>VLOOKUP($A15,'Return Data'!$B$7:$R$2292,12,0)</f>
        <v>3.7625000000000002</v>
      </c>
      <c r="S15" s="61">
        <f t="shared" si="7"/>
        <v>15</v>
      </c>
      <c r="T15" s="60">
        <f>VLOOKUP($A15,'Return Data'!$B$7:$R$2292,13,0)</f>
        <v>3.6208</v>
      </c>
      <c r="U15" s="61">
        <f t="shared" si="8"/>
        <v>14</v>
      </c>
      <c r="V15" s="60">
        <f>VLOOKUP($A15,'Return Data'!$B$7:$R$2292,17,0)</f>
        <v>3.26</v>
      </c>
      <c r="W15" s="61">
        <f t="shared" si="10"/>
        <v>13</v>
      </c>
      <c r="X15" s="60">
        <f>VLOOKUP($A15,'Return Data'!$B$7:$R$2292,14,0)</f>
        <v>3.9188000000000001</v>
      </c>
      <c r="Y15" s="61">
        <f t="shared" si="11"/>
        <v>13</v>
      </c>
      <c r="Z15" s="60">
        <f>VLOOKUP($A15,'Return Data'!$B$7:$R$2292,16,0)</f>
        <v>6.3357999999999999</v>
      </c>
      <c r="AA15" s="62">
        <f t="shared" si="9"/>
        <v>13</v>
      </c>
    </row>
    <row r="16" spans="1:27" x14ac:dyDescent="0.3">
      <c r="A16" s="58" t="s">
        <v>1144</v>
      </c>
      <c r="B16" s="59">
        <f>VLOOKUP($A16,'Return Data'!$B$7:$R$2292,3,0)</f>
        <v>44882</v>
      </c>
      <c r="C16" s="60">
        <f>VLOOKUP($A16,'Return Data'!$B$7:$R$2292,4,0)</f>
        <v>2530.1860999999999</v>
      </c>
      <c r="D16" s="60">
        <f>VLOOKUP($A16,'Return Data'!$B$7:$R$2292,5,0)</f>
        <v>9.8642000000000003</v>
      </c>
      <c r="E16" s="61">
        <f t="shared" si="0"/>
        <v>3</v>
      </c>
      <c r="F16" s="60">
        <f>VLOOKUP($A16,'Return Data'!$B$7:$R$2292,6,0)</f>
        <v>8.2667999999999999</v>
      </c>
      <c r="G16" s="61">
        <f t="shared" si="1"/>
        <v>11</v>
      </c>
      <c r="H16" s="60">
        <f>VLOOKUP($A16,'Return Data'!$B$7:$R$2292,7,0)</f>
        <v>7.8685999999999998</v>
      </c>
      <c r="I16" s="61">
        <f t="shared" si="2"/>
        <v>11</v>
      </c>
      <c r="J16" s="60">
        <f>VLOOKUP($A16,'Return Data'!$B$7:$R$2292,8,0)</f>
        <v>7.2272999999999996</v>
      </c>
      <c r="K16" s="61">
        <f t="shared" si="3"/>
        <v>10</v>
      </c>
      <c r="L16" s="60">
        <f>VLOOKUP($A16,'Return Data'!$B$7:$R$2292,9,0)</f>
        <v>6.4408000000000003</v>
      </c>
      <c r="M16" s="61">
        <f t="shared" si="4"/>
        <v>11</v>
      </c>
      <c r="N16" s="60">
        <f>VLOOKUP($A16,'Return Data'!$B$7:$R$2292,10,0)</f>
        <v>4.8330000000000002</v>
      </c>
      <c r="O16" s="61">
        <f t="shared" si="5"/>
        <v>14</v>
      </c>
      <c r="P16" s="60">
        <f>VLOOKUP($A16,'Return Data'!$B$7:$R$2292,11,0)</f>
        <v>4.9047000000000001</v>
      </c>
      <c r="Q16" s="61">
        <f t="shared" si="6"/>
        <v>12</v>
      </c>
      <c r="R16" s="60">
        <f>VLOOKUP($A16,'Return Data'!$B$7:$R$2292,12,0)</f>
        <v>3.4874000000000001</v>
      </c>
      <c r="S16" s="61">
        <f t="shared" si="7"/>
        <v>17</v>
      </c>
      <c r="T16" s="60">
        <f>VLOOKUP($A16,'Return Data'!$B$7:$R$2292,13,0)</f>
        <v>3.5057</v>
      </c>
      <c r="U16" s="61">
        <f t="shared" si="8"/>
        <v>16</v>
      </c>
      <c r="V16" s="60">
        <f>VLOOKUP($A16,'Return Data'!$B$7:$R$2292,17,0)</f>
        <v>3.5074999999999998</v>
      </c>
      <c r="W16" s="61">
        <f t="shared" si="10"/>
        <v>12</v>
      </c>
      <c r="X16" s="60">
        <f>VLOOKUP($A16,'Return Data'!$B$7:$R$2292,14,0)</f>
        <v>4.3387000000000002</v>
      </c>
      <c r="Y16" s="61">
        <f t="shared" si="11"/>
        <v>11</v>
      </c>
      <c r="Z16" s="60">
        <f>VLOOKUP($A16,'Return Data'!$B$7:$R$2292,16,0)</f>
        <v>7.2685000000000004</v>
      </c>
      <c r="AA16" s="62">
        <f t="shared" si="9"/>
        <v>2</v>
      </c>
    </row>
    <row r="17" spans="1:27" x14ac:dyDescent="0.3">
      <c r="A17" s="58" t="s">
        <v>1148</v>
      </c>
      <c r="B17" s="59">
        <f>VLOOKUP($A17,'Return Data'!$B$7:$R$2292,3,0)</f>
        <v>44882</v>
      </c>
      <c r="C17" s="60">
        <f>VLOOKUP($A17,'Return Data'!$B$7:$R$2292,4,0)</f>
        <v>3705.7271000000001</v>
      </c>
      <c r="D17" s="60">
        <f>VLOOKUP($A17,'Return Data'!$B$7:$R$2292,5,0)</f>
        <v>8.4854000000000003</v>
      </c>
      <c r="E17" s="61">
        <f t="shared" si="0"/>
        <v>10</v>
      </c>
      <c r="F17" s="60">
        <f>VLOOKUP($A17,'Return Data'!$B$7:$R$2292,6,0)</f>
        <v>8.9892000000000003</v>
      </c>
      <c r="G17" s="61">
        <f t="shared" si="1"/>
        <v>2</v>
      </c>
      <c r="H17" s="60">
        <f>VLOOKUP($A17,'Return Data'!$B$7:$R$2292,7,0)</f>
        <v>7.9955999999999996</v>
      </c>
      <c r="I17" s="61">
        <f t="shared" si="2"/>
        <v>7</v>
      </c>
      <c r="J17" s="60">
        <f>VLOOKUP($A17,'Return Data'!$B$7:$R$2292,8,0)</f>
        <v>7.3305999999999996</v>
      </c>
      <c r="K17" s="61">
        <f t="shared" si="3"/>
        <v>7</v>
      </c>
      <c r="L17" s="60">
        <f>VLOOKUP($A17,'Return Data'!$B$7:$R$2292,9,0)</f>
        <v>6.7834000000000003</v>
      </c>
      <c r="M17" s="61">
        <f t="shared" si="4"/>
        <v>7</v>
      </c>
      <c r="N17" s="60">
        <f>VLOOKUP($A17,'Return Data'!$B$7:$R$2292,10,0)</f>
        <v>5.2897999999999996</v>
      </c>
      <c r="O17" s="61">
        <f t="shared" si="5"/>
        <v>8</v>
      </c>
      <c r="P17" s="60">
        <f>VLOOKUP($A17,'Return Data'!$B$7:$R$2292,11,0)</f>
        <v>5.3497000000000003</v>
      </c>
      <c r="Q17" s="61">
        <f t="shared" si="6"/>
        <v>7</v>
      </c>
      <c r="R17" s="60">
        <f>VLOOKUP($A17,'Return Data'!$B$7:$R$2292,12,0)</f>
        <v>4.625</v>
      </c>
      <c r="S17" s="61">
        <f t="shared" si="7"/>
        <v>3</v>
      </c>
      <c r="T17" s="60">
        <f>VLOOKUP($A17,'Return Data'!$B$7:$R$2292,13,0)</f>
        <v>4.4688999999999997</v>
      </c>
      <c r="U17" s="61">
        <f t="shared" si="8"/>
        <v>3</v>
      </c>
      <c r="V17" s="60">
        <f>VLOOKUP($A17,'Return Data'!$B$7:$R$2292,17,0)</f>
        <v>4.0609000000000002</v>
      </c>
      <c r="W17" s="61">
        <f t="shared" si="10"/>
        <v>5</v>
      </c>
      <c r="X17" s="60">
        <f>VLOOKUP($A17,'Return Data'!$B$7:$R$2292,14,0)</f>
        <v>4.6748000000000003</v>
      </c>
      <c r="Y17" s="61">
        <f t="shared" si="11"/>
        <v>7</v>
      </c>
      <c r="Z17" s="60">
        <f>VLOOKUP($A17,'Return Data'!$B$7:$R$2292,16,0)</f>
        <v>7.0004999999999997</v>
      </c>
      <c r="AA17" s="62">
        <f t="shared" si="9"/>
        <v>7</v>
      </c>
    </row>
    <row r="18" spans="1:27" x14ac:dyDescent="0.3">
      <c r="A18" s="58" t="s">
        <v>1151</v>
      </c>
      <c r="B18" s="59">
        <f>VLOOKUP($A18,'Return Data'!$B$7:$R$2292,3,0)</f>
        <v>44882</v>
      </c>
      <c r="C18" s="60">
        <f>VLOOKUP($A18,'Return Data'!$B$7:$R$2292,4,0)</f>
        <v>32.893205339733001</v>
      </c>
      <c r="D18" s="60">
        <f>VLOOKUP($A18,'Return Data'!$B$7:$R$2292,5,0)</f>
        <v>7.8243</v>
      </c>
      <c r="E18" s="61">
        <f t="shared" si="0"/>
        <v>14</v>
      </c>
      <c r="F18" s="60">
        <f>VLOOKUP($A18,'Return Data'!$B$7:$R$2292,6,0)</f>
        <v>7.8277000000000001</v>
      </c>
      <c r="G18" s="61">
        <f t="shared" si="1"/>
        <v>15</v>
      </c>
      <c r="H18" s="60">
        <f>VLOOKUP($A18,'Return Data'!$B$7:$R$2292,7,0)</f>
        <v>7.0952000000000002</v>
      </c>
      <c r="I18" s="61">
        <f t="shared" si="2"/>
        <v>16</v>
      </c>
      <c r="J18" s="60">
        <f>VLOOKUP($A18,'Return Data'!$B$7:$R$2292,8,0)</f>
        <v>6.5670999999999999</v>
      </c>
      <c r="K18" s="61">
        <f t="shared" si="3"/>
        <v>16</v>
      </c>
      <c r="L18" s="60">
        <f>VLOOKUP($A18,'Return Data'!$B$7:$R$2292,9,0)</f>
        <v>6.0332999999999997</v>
      </c>
      <c r="M18" s="61">
        <f t="shared" si="4"/>
        <v>15</v>
      </c>
      <c r="N18" s="60">
        <f>VLOOKUP($A18,'Return Data'!$B$7:$R$2292,10,0)</f>
        <v>4.8102</v>
      </c>
      <c r="O18" s="61">
        <f t="shared" si="5"/>
        <v>15</v>
      </c>
      <c r="P18" s="60">
        <f>VLOOKUP($A18,'Return Data'!$B$7:$R$2292,11,0)</f>
        <v>4.6822999999999997</v>
      </c>
      <c r="Q18" s="61">
        <f t="shared" si="6"/>
        <v>15</v>
      </c>
      <c r="R18" s="60">
        <f>VLOOKUP($A18,'Return Data'!$B$7:$R$2292,12,0)</f>
        <v>3.7738</v>
      </c>
      <c r="S18" s="61">
        <f t="shared" si="7"/>
        <v>14</v>
      </c>
      <c r="T18" s="60">
        <f>VLOOKUP($A18,'Return Data'!$B$7:$R$2292,13,0)</f>
        <v>3.6684000000000001</v>
      </c>
      <c r="U18" s="61">
        <f t="shared" si="8"/>
        <v>13</v>
      </c>
      <c r="V18" s="60">
        <f>VLOOKUP($A18,'Return Data'!$B$7:$R$2292,17,0)</f>
        <v>3.2599</v>
      </c>
      <c r="W18" s="61">
        <f t="shared" si="10"/>
        <v>14</v>
      </c>
      <c r="X18" s="60">
        <f>VLOOKUP($A18,'Return Data'!$B$7:$R$2292,14,0)</f>
        <v>4.0274999999999999</v>
      </c>
      <c r="Y18" s="61">
        <f t="shared" si="11"/>
        <v>12</v>
      </c>
      <c r="Z18" s="60">
        <f>VLOOKUP($A18,'Return Data'!$B$7:$R$2292,16,0)</f>
        <v>7.1325000000000003</v>
      </c>
      <c r="AA18" s="62">
        <f t="shared" si="9"/>
        <v>4</v>
      </c>
    </row>
    <row r="19" spans="1:27" x14ac:dyDescent="0.3">
      <c r="A19" s="58" t="s">
        <v>1152</v>
      </c>
      <c r="B19" s="59">
        <f>VLOOKUP($A19,'Return Data'!$B$7:$R$2292,3,0)</f>
        <v>44882</v>
      </c>
      <c r="C19" s="60">
        <f>VLOOKUP($A19,'Return Data'!$B$7:$R$2292,4,0)</f>
        <v>3421.1882999999998</v>
      </c>
      <c r="D19" s="60">
        <f>VLOOKUP($A19,'Return Data'!$B$7:$R$2292,5,0)</f>
        <v>9.8851999999999993</v>
      </c>
      <c r="E19" s="61">
        <f t="shared" si="0"/>
        <v>2</v>
      </c>
      <c r="F19" s="60">
        <f>VLOOKUP($A19,'Return Data'!$B$7:$R$2292,6,0)</f>
        <v>8.9093</v>
      </c>
      <c r="G19" s="61">
        <f t="shared" si="1"/>
        <v>3</v>
      </c>
      <c r="H19" s="60">
        <f>VLOOKUP($A19,'Return Data'!$B$7:$R$2292,7,0)</f>
        <v>8.1880000000000006</v>
      </c>
      <c r="I19" s="61">
        <f t="shared" si="2"/>
        <v>4</v>
      </c>
      <c r="J19" s="60">
        <f>VLOOKUP($A19,'Return Data'!$B$7:$R$2292,8,0)</f>
        <v>7.4774000000000003</v>
      </c>
      <c r="K19" s="61">
        <f t="shared" si="3"/>
        <v>3</v>
      </c>
      <c r="L19" s="60">
        <f>VLOOKUP($A19,'Return Data'!$B$7:$R$2292,9,0)</f>
        <v>6.8789999999999996</v>
      </c>
      <c r="M19" s="61">
        <f t="shared" si="4"/>
        <v>4</v>
      </c>
      <c r="N19" s="60">
        <f>VLOOKUP($A19,'Return Data'!$B$7:$R$2292,10,0)</f>
        <v>5.4870999999999999</v>
      </c>
      <c r="O19" s="61">
        <f t="shared" si="5"/>
        <v>3</v>
      </c>
      <c r="P19" s="60">
        <f>VLOOKUP($A19,'Return Data'!$B$7:$R$2292,11,0)</f>
        <v>5.5010000000000003</v>
      </c>
      <c r="Q19" s="61">
        <f t="shared" si="6"/>
        <v>2</v>
      </c>
      <c r="R19" s="60">
        <f>VLOOKUP($A19,'Return Data'!$B$7:$R$2292,12,0)</f>
        <v>4.7294</v>
      </c>
      <c r="S19" s="61">
        <f t="shared" si="7"/>
        <v>1</v>
      </c>
      <c r="T19" s="60">
        <f>VLOOKUP($A19,'Return Data'!$B$7:$R$2292,13,0)</f>
        <v>4.5994000000000002</v>
      </c>
      <c r="U19" s="61">
        <f t="shared" si="8"/>
        <v>1</v>
      </c>
      <c r="V19" s="60">
        <f>VLOOKUP($A19,'Return Data'!$B$7:$R$2292,17,0)</f>
        <v>4.1809000000000003</v>
      </c>
      <c r="W19" s="61">
        <f t="shared" si="10"/>
        <v>1</v>
      </c>
      <c r="X19" s="60">
        <f>VLOOKUP($A19,'Return Data'!$B$7:$R$2292,14,0)</f>
        <v>4.8550000000000004</v>
      </c>
      <c r="Y19" s="61">
        <f t="shared" si="11"/>
        <v>4</v>
      </c>
      <c r="Z19" s="60">
        <f>VLOOKUP($A19,'Return Data'!$B$7:$R$2292,16,0)</f>
        <v>7.3091999999999997</v>
      </c>
      <c r="AA19" s="62">
        <f t="shared" si="9"/>
        <v>1</v>
      </c>
    </row>
    <row r="20" spans="1:27" x14ac:dyDescent="0.3">
      <c r="A20" s="58" t="s">
        <v>1155</v>
      </c>
      <c r="B20" s="59">
        <f>VLOOKUP($A20,'Return Data'!$B$7:$R$2292,3,0)</f>
        <v>44882</v>
      </c>
      <c r="C20" s="60">
        <f>VLOOKUP($A20,'Return Data'!$B$7:$R$2292,4,0)</f>
        <v>1103.876</v>
      </c>
      <c r="D20" s="60">
        <f>VLOOKUP($A20,'Return Data'!$B$7:$R$2292,5,0)</f>
        <v>8.8338999999999999</v>
      </c>
      <c r="E20" s="61">
        <f t="shared" si="0"/>
        <v>8</v>
      </c>
      <c r="F20" s="60">
        <f>VLOOKUP($A20,'Return Data'!$B$7:$R$2292,6,0)</f>
        <v>7.9729000000000001</v>
      </c>
      <c r="G20" s="61">
        <f t="shared" si="1"/>
        <v>14</v>
      </c>
      <c r="H20" s="60">
        <f>VLOOKUP($A20,'Return Data'!$B$7:$R$2292,7,0)</f>
        <v>7.5266000000000002</v>
      </c>
      <c r="I20" s="61">
        <f t="shared" si="2"/>
        <v>13</v>
      </c>
      <c r="J20" s="60">
        <f>VLOOKUP($A20,'Return Data'!$B$7:$R$2292,8,0)</f>
        <v>7.0090000000000003</v>
      </c>
      <c r="K20" s="61">
        <f t="shared" si="3"/>
        <v>12</v>
      </c>
      <c r="L20" s="60">
        <f>VLOOKUP($A20,'Return Data'!$B$7:$R$2292,9,0)</f>
        <v>6.3742000000000001</v>
      </c>
      <c r="M20" s="61">
        <f t="shared" si="4"/>
        <v>13</v>
      </c>
      <c r="N20" s="60">
        <f>VLOOKUP($A20,'Return Data'!$B$7:$R$2292,10,0)</f>
        <v>5.0350000000000001</v>
      </c>
      <c r="O20" s="61">
        <f t="shared" si="5"/>
        <v>10</v>
      </c>
      <c r="P20" s="60">
        <f>VLOOKUP($A20,'Return Data'!$B$7:$R$2292,11,0)</f>
        <v>4.7756999999999996</v>
      </c>
      <c r="Q20" s="61">
        <f t="shared" si="6"/>
        <v>14</v>
      </c>
      <c r="R20" s="60">
        <f>VLOOKUP($A20,'Return Data'!$B$7:$R$2292,12,0)</f>
        <v>4.1710000000000003</v>
      </c>
      <c r="S20" s="61">
        <f t="shared" si="7"/>
        <v>10</v>
      </c>
      <c r="T20" s="60"/>
      <c r="U20" s="61"/>
      <c r="V20" s="60"/>
      <c r="W20" s="61"/>
      <c r="X20" s="60"/>
      <c r="Y20" s="61"/>
      <c r="Z20" s="60">
        <f>VLOOKUP($A20,'Return Data'!$B$7:$R$2292,16,0)</f>
        <v>3.7262</v>
      </c>
      <c r="AA20" s="62">
        <f t="shared" si="9"/>
        <v>17</v>
      </c>
    </row>
    <row r="21" spans="1:27" x14ac:dyDescent="0.3">
      <c r="A21" s="58" t="s">
        <v>1159</v>
      </c>
      <c r="B21" s="59">
        <f>VLOOKUP($A21,'Return Data'!$B$7:$R$2292,3,0)</f>
        <v>44882</v>
      </c>
      <c r="C21" s="60">
        <f>VLOOKUP($A21,'Return Data'!$B$7:$R$2292,4,0)</f>
        <v>34.546999999999997</v>
      </c>
      <c r="D21" s="60">
        <f>VLOOKUP($A21,'Return Data'!$B$7:$R$2292,5,0)</f>
        <v>6.9744000000000002</v>
      </c>
      <c r="E21" s="61">
        <f t="shared" si="0"/>
        <v>16</v>
      </c>
      <c r="F21" s="60">
        <f>VLOOKUP($A21,'Return Data'!$B$7:$R$2292,6,0)</f>
        <v>8.1760000000000002</v>
      </c>
      <c r="G21" s="61">
        <f t="shared" si="1"/>
        <v>12</v>
      </c>
      <c r="H21" s="60">
        <f>VLOOKUP($A21,'Return Data'!$B$7:$R$2292,7,0)</f>
        <v>7.6635999999999997</v>
      </c>
      <c r="I21" s="61">
        <f t="shared" si="2"/>
        <v>12</v>
      </c>
      <c r="J21" s="60">
        <f>VLOOKUP($A21,'Return Data'!$B$7:$R$2292,8,0)</f>
        <v>6.8552</v>
      </c>
      <c r="K21" s="61">
        <f t="shared" si="3"/>
        <v>14</v>
      </c>
      <c r="L21" s="60">
        <f>VLOOKUP($A21,'Return Data'!$B$7:$R$2292,9,0)</f>
        <v>6.4217000000000004</v>
      </c>
      <c r="M21" s="61">
        <f t="shared" si="4"/>
        <v>12</v>
      </c>
      <c r="N21" s="60">
        <f>VLOOKUP($A21,'Return Data'!$B$7:$R$2292,10,0)</f>
        <v>4.8990999999999998</v>
      </c>
      <c r="O21" s="61">
        <f t="shared" si="5"/>
        <v>13</v>
      </c>
      <c r="P21" s="60">
        <f>VLOOKUP($A21,'Return Data'!$B$7:$R$2292,11,0)</f>
        <v>4.8921999999999999</v>
      </c>
      <c r="Q21" s="61">
        <f t="shared" si="6"/>
        <v>13</v>
      </c>
      <c r="R21" s="60">
        <f>VLOOKUP($A21,'Return Data'!$B$7:$R$2292,12,0)</f>
        <v>4.0289999999999999</v>
      </c>
      <c r="S21" s="61">
        <f t="shared" si="7"/>
        <v>12</v>
      </c>
      <c r="T21" s="60">
        <f>VLOOKUP($A21,'Return Data'!$B$7:$R$2292,13,0)</f>
        <v>3.9058000000000002</v>
      </c>
      <c r="U21" s="61">
        <f>RANK(T21,T$8:T$24,0)</f>
        <v>11</v>
      </c>
      <c r="V21" s="60">
        <f>VLOOKUP($A21,'Return Data'!$B$7:$R$2292,17,0)</f>
        <v>3.6194000000000002</v>
      </c>
      <c r="W21" s="61">
        <f>RANK(V21,V$8:V$24,0)</f>
        <v>10</v>
      </c>
      <c r="X21" s="60">
        <f>VLOOKUP($A21,'Return Data'!$B$7:$R$2292,14,0)</f>
        <v>4.3878000000000004</v>
      </c>
      <c r="Y21" s="61">
        <f>RANK(X21,X$8:X$24,0)</f>
        <v>9</v>
      </c>
      <c r="Z21" s="60">
        <f>VLOOKUP($A21,'Return Data'!$B$7:$R$2292,16,0)</f>
        <v>6.9870999999999999</v>
      </c>
      <c r="AA21" s="62">
        <f t="shared" si="9"/>
        <v>8</v>
      </c>
    </row>
    <row r="22" spans="1:27" x14ac:dyDescent="0.3">
      <c r="A22" s="58" t="s">
        <v>1161</v>
      </c>
      <c r="B22" s="59">
        <f>VLOOKUP($A22,'Return Data'!$B$7:$R$2292,3,0)</f>
        <v>44882</v>
      </c>
      <c r="C22" s="60">
        <f>VLOOKUP($A22,'Return Data'!$B$7:$R$2292,4,0)</f>
        <v>12.4405</v>
      </c>
      <c r="D22" s="60">
        <f>VLOOKUP($A22,'Return Data'!$B$7:$R$2292,5,0)</f>
        <v>9.3910999999999998</v>
      </c>
      <c r="E22" s="61">
        <f t="shared" si="0"/>
        <v>5</v>
      </c>
      <c r="F22" s="60">
        <f>VLOOKUP($A22,'Return Data'!$B$7:$R$2292,6,0)</f>
        <v>8.8082999999999991</v>
      </c>
      <c r="G22" s="61">
        <f t="shared" si="1"/>
        <v>6</v>
      </c>
      <c r="H22" s="60">
        <f>VLOOKUP($A22,'Return Data'!$B$7:$R$2292,7,0)</f>
        <v>8.1019000000000005</v>
      </c>
      <c r="I22" s="61">
        <f t="shared" si="2"/>
        <v>5</v>
      </c>
      <c r="J22" s="60">
        <f>VLOOKUP($A22,'Return Data'!$B$7:$R$2292,8,0)</f>
        <v>6.8920000000000003</v>
      </c>
      <c r="K22" s="61">
        <f t="shared" si="3"/>
        <v>13</v>
      </c>
      <c r="L22" s="60">
        <f>VLOOKUP($A22,'Return Data'!$B$7:$R$2292,9,0)</f>
        <v>6.3658999999999999</v>
      </c>
      <c r="M22" s="61">
        <f t="shared" si="4"/>
        <v>14</v>
      </c>
      <c r="N22" s="60">
        <f>VLOOKUP($A22,'Return Data'!$B$7:$R$2292,10,0)</f>
        <v>5.5293999999999999</v>
      </c>
      <c r="O22" s="61">
        <f t="shared" si="5"/>
        <v>1</v>
      </c>
      <c r="P22" s="60">
        <f>VLOOKUP($A22,'Return Data'!$B$7:$R$2292,11,0)</f>
        <v>5.1280999999999999</v>
      </c>
      <c r="Q22" s="61">
        <f t="shared" si="6"/>
        <v>9</v>
      </c>
      <c r="R22" s="60">
        <f>VLOOKUP($A22,'Return Data'!$B$7:$R$2292,12,0)</f>
        <v>4.5736999999999997</v>
      </c>
      <c r="S22" s="61">
        <f t="shared" si="7"/>
        <v>5</v>
      </c>
      <c r="T22" s="60">
        <f>VLOOKUP($A22,'Return Data'!$B$7:$R$2292,13,0)</f>
        <v>4.2713000000000001</v>
      </c>
      <c r="U22" s="61">
        <f>RANK(T22,T$8:T$24,0)</f>
        <v>9</v>
      </c>
      <c r="V22" s="60">
        <f>VLOOKUP($A22,'Return Data'!$B$7:$R$2292,17,0)</f>
        <v>3.8275000000000001</v>
      </c>
      <c r="W22" s="61">
        <f>RANK(V22,V$8:V$24,0)</f>
        <v>8</v>
      </c>
      <c r="X22" s="60"/>
      <c r="Y22" s="61"/>
      <c r="Z22" s="60">
        <f>VLOOKUP($A22,'Return Data'!$B$7:$R$2292,16,0)</f>
        <v>5.4093</v>
      </c>
      <c r="AA22" s="62">
        <f t="shared" si="9"/>
        <v>14</v>
      </c>
    </row>
    <row r="23" spans="1:27" x14ac:dyDescent="0.3">
      <c r="A23" s="58" t="s">
        <v>1163</v>
      </c>
      <c r="B23" s="59">
        <f>VLOOKUP($A23,'Return Data'!$B$7:$R$2292,3,0)</f>
        <v>44882</v>
      </c>
      <c r="C23" s="60">
        <f>VLOOKUP($A23,'Return Data'!$B$7:$R$2292,4,0)</f>
        <v>3892.7595000000001</v>
      </c>
      <c r="D23" s="60">
        <f>VLOOKUP($A23,'Return Data'!$B$7:$R$2292,5,0)</f>
        <v>8.2681000000000004</v>
      </c>
      <c r="E23" s="61">
        <f t="shared" si="0"/>
        <v>11</v>
      </c>
      <c r="F23" s="60">
        <f>VLOOKUP($A23,'Return Data'!$B$7:$R$2292,6,0)</f>
        <v>8.7664000000000009</v>
      </c>
      <c r="G23" s="61">
        <f t="shared" si="1"/>
        <v>7</v>
      </c>
      <c r="H23" s="60">
        <f>VLOOKUP($A23,'Return Data'!$B$7:$R$2292,7,0)</f>
        <v>8.0643999999999991</v>
      </c>
      <c r="I23" s="61">
        <f t="shared" si="2"/>
        <v>6</v>
      </c>
      <c r="J23" s="60">
        <f>VLOOKUP($A23,'Return Data'!$B$7:$R$2292,8,0)</f>
        <v>7.3859000000000004</v>
      </c>
      <c r="K23" s="61">
        <f t="shared" si="3"/>
        <v>5</v>
      </c>
      <c r="L23" s="60">
        <f>VLOOKUP($A23,'Return Data'!$B$7:$R$2292,9,0)</f>
        <v>6.8528000000000002</v>
      </c>
      <c r="M23" s="61">
        <f t="shared" si="4"/>
        <v>5</v>
      </c>
      <c r="N23" s="60">
        <f>VLOOKUP($A23,'Return Data'!$B$7:$R$2292,10,0)</f>
        <v>5.3959000000000001</v>
      </c>
      <c r="O23" s="61">
        <f t="shared" si="5"/>
        <v>6</v>
      </c>
      <c r="P23" s="60">
        <f>VLOOKUP($A23,'Return Data'!$B$7:$R$2292,11,0)</f>
        <v>5.3952999999999998</v>
      </c>
      <c r="Q23" s="61">
        <f t="shared" si="6"/>
        <v>4</v>
      </c>
      <c r="R23" s="60">
        <f>VLOOKUP($A23,'Return Data'!$B$7:$R$2292,12,0)</f>
        <v>4.5195999999999996</v>
      </c>
      <c r="S23" s="61">
        <f t="shared" si="7"/>
        <v>7</v>
      </c>
      <c r="T23" s="60">
        <f>VLOOKUP($A23,'Return Data'!$B$7:$R$2292,13,0)</f>
        <v>4.3962000000000003</v>
      </c>
      <c r="U23" s="61">
        <f>RANK(T23,T$8:T$24,0)</f>
        <v>5</v>
      </c>
      <c r="V23" s="60">
        <f>VLOOKUP($A23,'Return Data'!$B$7:$R$2292,17,0)</f>
        <v>4.1406999999999998</v>
      </c>
      <c r="W23" s="61">
        <f>RANK(V23,V$8:V$24,0)</f>
        <v>2</v>
      </c>
      <c r="X23" s="60">
        <f>VLOOKUP($A23,'Return Data'!$B$7:$R$2292,14,0)</f>
        <v>4.9435000000000002</v>
      </c>
      <c r="Y23" s="61">
        <f>RANK(X23,X$8:X$24,0)</f>
        <v>2</v>
      </c>
      <c r="Z23" s="60">
        <f>VLOOKUP($A23,'Return Data'!$B$7:$R$2292,16,0)</f>
        <v>6.6388999999999996</v>
      </c>
      <c r="AA23" s="62">
        <f t="shared" si="9"/>
        <v>11</v>
      </c>
    </row>
    <row r="24" spans="1:27" x14ac:dyDescent="0.3">
      <c r="A24" s="58" t="s">
        <v>1165</v>
      </c>
      <c r="B24" s="59">
        <f>VLOOKUP($A24,'Return Data'!$B$7:$R$2292,3,0)</f>
        <v>44882</v>
      </c>
      <c r="C24" s="60">
        <f>VLOOKUP($A24,'Return Data'!$B$7:$R$2292,4,0)</f>
        <v>2540.0279</v>
      </c>
      <c r="D24" s="60">
        <f>VLOOKUP($A24,'Return Data'!$B$7:$R$2292,5,0)</f>
        <v>8.0589999999999993</v>
      </c>
      <c r="E24" s="61">
        <f t="shared" si="0"/>
        <v>12</v>
      </c>
      <c r="F24" s="60">
        <f>VLOOKUP($A24,'Return Data'!$B$7:$R$2292,6,0)</f>
        <v>8.5249000000000006</v>
      </c>
      <c r="G24" s="61">
        <f t="shared" si="1"/>
        <v>10</v>
      </c>
      <c r="H24" s="60">
        <f>VLOOKUP($A24,'Return Data'!$B$7:$R$2292,7,0)</f>
        <v>7.9882999999999997</v>
      </c>
      <c r="I24" s="61">
        <f t="shared" si="2"/>
        <v>8</v>
      </c>
      <c r="J24" s="60">
        <f>VLOOKUP($A24,'Return Data'!$B$7:$R$2292,8,0)</f>
        <v>7.3413000000000004</v>
      </c>
      <c r="K24" s="61">
        <f t="shared" si="3"/>
        <v>6</v>
      </c>
      <c r="L24" s="60">
        <f>VLOOKUP($A24,'Return Data'!$B$7:$R$2292,9,0)</f>
        <v>6.8979999999999997</v>
      </c>
      <c r="M24" s="61">
        <f t="shared" si="4"/>
        <v>3</v>
      </c>
      <c r="N24" s="60">
        <f>VLOOKUP($A24,'Return Data'!$B$7:$R$2292,10,0)</f>
        <v>5.5148999999999999</v>
      </c>
      <c r="O24" s="61">
        <f t="shared" si="5"/>
        <v>2</v>
      </c>
      <c r="P24" s="60">
        <f>VLOOKUP($A24,'Return Data'!$B$7:$R$2292,11,0)</f>
        <v>5.4363000000000001</v>
      </c>
      <c r="Q24" s="61">
        <f t="shared" si="6"/>
        <v>3</v>
      </c>
      <c r="R24" s="60">
        <f>VLOOKUP($A24,'Return Data'!$B$7:$R$2292,12,0)</f>
        <v>4.6649000000000003</v>
      </c>
      <c r="S24" s="61">
        <f t="shared" si="7"/>
        <v>2</v>
      </c>
      <c r="T24" s="60">
        <f>VLOOKUP($A24,'Return Data'!$B$7:$R$2292,13,0)</f>
        <v>4.5115999999999996</v>
      </c>
      <c r="U24" s="61">
        <f>RANK(T24,T$8:T$24,0)</f>
        <v>2</v>
      </c>
      <c r="V24" s="60">
        <f>VLOOKUP($A24,'Return Data'!$B$7:$R$2292,17,0)</f>
        <v>4.1199000000000003</v>
      </c>
      <c r="W24" s="61">
        <f>RANK(V24,V$8:V$24,0)</f>
        <v>4</v>
      </c>
      <c r="X24" s="60">
        <f>VLOOKUP($A24,'Return Data'!$B$7:$R$2292,14,0)</f>
        <v>4.8333000000000004</v>
      </c>
      <c r="Y24" s="61">
        <f>RANK(X24,X$8:X$24,0)</f>
        <v>5</v>
      </c>
      <c r="Z24" s="60">
        <f>VLOOKUP($A24,'Return Data'!$B$7:$R$2292,16,0)</f>
        <v>7.2225999999999999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8.5833999999999993</v>
      </c>
      <c r="E26" s="69"/>
      <c r="F26" s="70">
        <f>AVERAGE(F8:F24)</f>
        <v>8.3309470588235293</v>
      </c>
      <c r="G26" s="69"/>
      <c r="H26" s="70">
        <f>AVERAGE(H8:H24)</f>
        <v>7.7918882352941186</v>
      </c>
      <c r="I26" s="69"/>
      <c r="J26" s="70">
        <f>AVERAGE(J8:J24)</f>
        <v>7.1002705882352943</v>
      </c>
      <c r="K26" s="69"/>
      <c r="L26" s="70">
        <f>AVERAGE(L8:L24)</f>
        <v>6.545452941176471</v>
      </c>
      <c r="M26" s="69"/>
      <c r="N26" s="70">
        <f>AVERAGE(N8:N24)</f>
        <v>5.1423411764705875</v>
      </c>
      <c r="O26" s="69"/>
      <c r="P26" s="70">
        <f>AVERAGE(P8:P24)</f>
        <v>5.1013882352941176</v>
      </c>
      <c r="Q26" s="69"/>
      <c r="R26" s="70">
        <f>AVERAGE(R8:R24)</f>
        <v>4.2315882352941188</v>
      </c>
      <c r="S26" s="69"/>
      <c r="T26" s="70">
        <f>AVERAGE(T8:T24)</f>
        <v>4.1145062499999998</v>
      </c>
      <c r="U26" s="69"/>
      <c r="V26" s="70">
        <f>AVERAGE(V8:V24)</f>
        <v>3.8222857142857145</v>
      </c>
      <c r="W26" s="69"/>
      <c r="X26" s="70">
        <f>AVERAGE(X8:X24)</f>
        <v>4.5946692307692309</v>
      </c>
      <c r="Y26" s="69"/>
      <c r="Z26" s="70">
        <f>AVERAGE(Z8:Z24)</f>
        <v>6.3947882352941194</v>
      </c>
      <c r="AA26" s="71"/>
    </row>
    <row r="27" spans="1:27" x14ac:dyDescent="0.3">
      <c r="A27" s="68" t="s">
        <v>28</v>
      </c>
      <c r="B27" s="69"/>
      <c r="C27" s="69"/>
      <c r="D27" s="70">
        <f>MIN(D8:D24)</f>
        <v>5.9325000000000001</v>
      </c>
      <c r="E27" s="69"/>
      <c r="F27" s="70">
        <f>MIN(F8:F24)</f>
        <v>5.4439000000000002</v>
      </c>
      <c r="G27" s="69"/>
      <c r="H27" s="70">
        <f>MIN(H8:H24)</f>
        <v>5.8189000000000002</v>
      </c>
      <c r="I27" s="69"/>
      <c r="J27" s="70">
        <f>MIN(J8:J24)</f>
        <v>5.5438999999999998</v>
      </c>
      <c r="K27" s="69"/>
      <c r="L27" s="70">
        <f>MIN(L8:L24)</f>
        <v>5.5185000000000004</v>
      </c>
      <c r="M27" s="69"/>
      <c r="N27" s="70">
        <f>MIN(N8:N24)</f>
        <v>4.4862000000000002</v>
      </c>
      <c r="O27" s="69"/>
      <c r="P27" s="70">
        <f>MIN(P8:P24)</f>
        <v>4.5103999999999997</v>
      </c>
      <c r="Q27" s="69"/>
      <c r="R27" s="70">
        <f>MIN(R8:R24)</f>
        <v>3.4874000000000001</v>
      </c>
      <c r="S27" s="69"/>
      <c r="T27" s="70">
        <f>MIN(T8:T24)</f>
        <v>3.5057</v>
      </c>
      <c r="U27" s="69"/>
      <c r="V27" s="70">
        <f>MIN(V8:V24)</f>
        <v>3.2599</v>
      </c>
      <c r="W27" s="69"/>
      <c r="X27" s="70">
        <f>MIN(X8:X24)</f>
        <v>3.9188000000000001</v>
      </c>
      <c r="Y27" s="69"/>
      <c r="Z27" s="70">
        <f>MIN(Z8:Z24)</f>
        <v>3.7262</v>
      </c>
      <c r="AA27" s="71"/>
    </row>
    <row r="28" spans="1:27" ht="15" thickBot="1" x14ac:dyDescent="0.35">
      <c r="A28" s="72" t="s">
        <v>29</v>
      </c>
      <c r="B28" s="73"/>
      <c r="C28" s="73"/>
      <c r="D28" s="74">
        <f>MAX(D8:D24)</f>
        <v>10.0357</v>
      </c>
      <c r="E28" s="73"/>
      <c r="F28" s="74">
        <f>MAX(F8:F24)</f>
        <v>9.0823999999999998</v>
      </c>
      <c r="G28" s="73"/>
      <c r="H28" s="74">
        <f>MAX(H8:H24)</f>
        <v>8.6998999999999995</v>
      </c>
      <c r="I28" s="73"/>
      <c r="J28" s="74">
        <f>MAX(J8:J24)</f>
        <v>7.7343999999999999</v>
      </c>
      <c r="K28" s="73"/>
      <c r="L28" s="74">
        <f>MAX(L8:L24)</f>
        <v>7.0044000000000004</v>
      </c>
      <c r="M28" s="73"/>
      <c r="N28" s="74">
        <f>MAX(N8:N24)</f>
        <v>5.5293999999999999</v>
      </c>
      <c r="O28" s="73"/>
      <c r="P28" s="74">
        <f>MAX(P8:P24)</f>
        <v>5.5042999999999997</v>
      </c>
      <c r="Q28" s="73"/>
      <c r="R28" s="74">
        <f>MAX(R8:R24)</f>
        <v>4.7294</v>
      </c>
      <c r="S28" s="73"/>
      <c r="T28" s="74">
        <f>MAX(T8:T24)</f>
        <v>4.5994000000000002</v>
      </c>
      <c r="U28" s="73"/>
      <c r="V28" s="74">
        <f>MAX(V8:V24)</f>
        <v>4.1809000000000003</v>
      </c>
      <c r="W28" s="73"/>
      <c r="X28" s="74">
        <f>MAX(X8:X24)</f>
        <v>5.0403000000000002</v>
      </c>
      <c r="Y28" s="73"/>
      <c r="Z28" s="74">
        <f>MAX(Z8:Z24)</f>
        <v>7.3091999999999997</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44882</v>
      </c>
      <c r="C8" s="60">
        <f>VLOOKUP($A8,'Return Data'!$B$7:$R$2292,4,0)</f>
        <v>33.453800000000001</v>
      </c>
      <c r="D8" s="60">
        <f>VLOOKUP($A8,'Return Data'!$B$7:$R$2292,10,0)</f>
        <v>-1.2279</v>
      </c>
      <c r="E8" s="61">
        <f t="shared" ref="E8:E15" si="0">RANK(D8,D$8:D$15,0)</f>
        <v>8</v>
      </c>
      <c r="F8" s="60">
        <f>VLOOKUP($A8,'Return Data'!$B$7:$R$2292,11,0)</f>
        <v>7.7282000000000002</v>
      </c>
      <c r="G8" s="61">
        <f t="shared" ref="G8:G15" si="1">RANK(F8,F$8:F$15,0)</f>
        <v>7</v>
      </c>
      <c r="H8" s="60">
        <f>VLOOKUP($A8,'Return Data'!$B$7:$R$2292,12,0)</f>
        <v>-0.2258</v>
      </c>
      <c r="I8" s="61">
        <f t="shared" ref="I8:I15" si="2">RANK(H8,H$8:H$15,0)</f>
        <v>8</v>
      </c>
      <c r="J8" s="60">
        <f>VLOOKUP($A8,'Return Data'!$B$7:$R$2292,13,0)</f>
        <v>-5.4256000000000002</v>
      </c>
      <c r="K8" s="61">
        <f t="shared" ref="K8:K15" si="3">RANK(J8,J$8:J$15,0)</f>
        <v>8</v>
      </c>
      <c r="L8" s="60">
        <f>VLOOKUP($A8,'Return Data'!$B$7:$R$2292,17,0)</f>
        <v>13.6911</v>
      </c>
      <c r="M8" s="61">
        <f t="shared" ref="M8:M15" si="4">RANK(L8,L$8:L$15,0)</f>
        <v>5</v>
      </c>
      <c r="N8" s="60">
        <f>VLOOKUP($A8,'Return Data'!$B$7:$R$2292,14,0)</f>
        <v>13.568099999999999</v>
      </c>
      <c r="O8" s="61">
        <f t="shared" ref="O8:O13" si="5">RANK(N8,N$8:N$15,0)</f>
        <v>4</v>
      </c>
      <c r="P8" s="60">
        <f>VLOOKUP($A8,'Return Data'!$B$7:$R$2292,15,0)</f>
        <v>12.0388</v>
      </c>
      <c r="Q8" s="61">
        <f t="shared" ref="Q8:Q13" si="6">RANK(P8,P$8:P$15,0)</f>
        <v>3</v>
      </c>
      <c r="R8" s="60">
        <f>VLOOKUP($A8,'Return Data'!$B$7:$R$2292,16,0)</f>
        <v>10.3085</v>
      </c>
      <c r="S8" s="62">
        <f t="shared" ref="S8:S15" si="7">RANK(R8,R$8:R$15,0)</f>
        <v>6</v>
      </c>
    </row>
    <row r="9" spans="1:20" x14ac:dyDescent="0.3">
      <c r="A9" s="58" t="s">
        <v>1171</v>
      </c>
      <c r="B9" s="59">
        <f>VLOOKUP($A9,'Return Data'!$B$7:$R$2292,3,0)</f>
        <v>44882</v>
      </c>
      <c r="C9" s="60">
        <f>VLOOKUP($A9,'Return Data'!$B$7:$R$2292,4,0)</f>
        <v>53.853000000000002</v>
      </c>
      <c r="D9" s="60">
        <f>VLOOKUP($A9,'Return Data'!$B$7:$R$2292,10,0)</f>
        <v>2.0001000000000002</v>
      </c>
      <c r="E9" s="61">
        <f t="shared" si="0"/>
        <v>6</v>
      </c>
      <c r="F9" s="60">
        <f>VLOOKUP($A9,'Return Data'!$B$7:$R$2292,11,0)</f>
        <v>9.1577999999999999</v>
      </c>
      <c r="G9" s="61">
        <f t="shared" si="1"/>
        <v>6</v>
      </c>
      <c r="H9" s="60">
        <f>VLOOKUP($A9,'Return Data'!$B$7:$R$2292,12,0)</f>
        <v>6.7473999999999998</v>
      </c>
      <c r="I9" s="61">
        <f t="shared" si="2"/>
        <v>5</v>
      </c>
      <c r="J9" s="60">
        <f>VLOOKUP($A9,'Return Data'!$B$7:$R$2292,13,0)</f>
        <v>4.2027000000000001</v>
      </c>
      <c r="K9" s="61">
        <f t="shared" si="3"/>
        <v>5</v>
      </c>
      <c r="L9" s="60">
        <f>VLOOKUP($A9,'Return Data'!$B$7:$R$2292,17,0)</f>
        <v>16.540800000000001</v>
      </c>
      <c r="M9" s="61">
        <f t="shared" si="4"/>
        <v>4</v>
      </c>
      <c r="N9" s="60">
        <f>VLOOKUP($A9,'Return Data'!$B$7:$R$2292,14,0)</f>
        <v>16.4026</v>
      </c>
      <c r="O9" s="61">
        <f t="shared" si="5"/>
        <v>3</v>
      </c>
      <c r="P9" s="60">
        <f>VLOOKUP($A9,'Return Data'!$B$7:$R$2292,15,0)</f>
        <v>11.1538</v>
      </c>
      <c r="Q9" s="61">
        <f t="shared" si="6"/>
        <v>4</v>
      </c>
      <c r="R9" s="60">
        <f>VLOOKUP($A9,'Return Data'!$B$7:$R$2292,16,0)</f>
        <v>11.030200000000001</v>
      </c>
      <c r="S9" s="62">
        <f t="shared" si="7"/>
        <v>4</v>
      </c>
    </row>
    <row r="10" spans="1:20" x14ac:dyDescent="0.3">
      <c r="A10" s="58" t="s">
        <v>1173</v>
      </c>
      <c r="B10" s="59">
        <f>VLOOKUP($A10,'Return Data'!$B$7:$R$2292,3,0)</f>
        <v>44882</v>
      </c>
      <c r="C10" s="60">
        <f>VLOOKUP($A10,'Return Data'!$B$7:$R$2292,4,0)</f>
        <v>510.87670000000003</v>
      </c>
      <c r="D10" s="60">
        <f>VLOOKUP($A10,'Return Data'!$B$7:$R$2292,10,0)</f>
        <v>4.4067999999999996</v>
      </c>
      <c r="E10" s="61">
        <f t="shared" si="0"/>
        <v>3</v>
      </c>
      <c r="F10" s="60">
        <f>VLOOKUP($A10,'Return Data'!$B$7:$R$2292,11,0)</f>
        <v>10.8089</v>
      </c>
      <c r="G10" s="61">
        <f t="shared" si="1"/>
        <v>3</v>
      </c>
      <c r="H10" s="60">
        <f>VLOOKUP($A10,'Return Data'!$B$7:$R$2292,12,0)</f>
        <v>10.793799999999999</v>
      </c>
      <c r="I10" s="61">
        <f t="shared" si="2"/>
        <v>2</v>
      </c>
      <c r="J10" s="60">
        <f>VLOOKUP($A10,'Return Data'!$B$7:$R$2292,13,0)</f>
        <v>12.4742</v>
      </c>
      <c r="K10" s="61">
        <f t="shared" si="3"/>
        <v>2</v>
      </c>
      <c r="L10" s="60">
        <f>VLOOKUP($A10,'Return Data'!$B$7:$R$2292,17,0)</f>
        <v>31.7379</v>
      </c>
      <c r="M10" s="61">
        <f t="shared" si="4"/>
        <v>2</v>
      </c>
      <c r="N10" s="60">
        <f>VLOOKUP($A10,'Return Data'!$B$7:$R$2292,14,0)</f>
        <v>21.470099999999999</v>
      </c>
      <c r="O10" s="61">
        <f t="shared" si="5"/>
        <v>2</v>
      </c>
      <c r="P10" s="60">
        <f>VLOOKUP($A10,'Return Data'!$B$7:$R$2292,15,0)</f>
        <v>13.9238</v>
      </c>
      <c r="Q10" s="61">
        <f t="shared" si="6"/>
        <v>2</v>
      </c>
      <c r="R10" s="60">
        <f>VLOOKUP($A10,'Return Data'!$B$7:$R$2292,16,0)</f>
        <v>16.077400000000001</v>
      </c>
      <c r="S10" s="62">
        <f t="shared" si="7"/>
        <v>2</v>
      </c>
    </row>
    <row r="11" spans="1:20" x14ac:dyDescent="0.3">
      <c r="A11" s="58" t="s">
        <v>1175</v>
      </c>
      <c r="B11" s="59">
        <f>VLOOKUP($A11,'Return Data'!$B$7:$R$2292,3,0)</f>
        <v>44882</v>
      </c>
      <c r="C11" s="60">
        <f>VLOOKUP($A11,'Return Data'!$B$7:$R$2292,4,0)</f>
        <v>90.065600000000003</v>
      </c>
      <c r="D11" s="60">
        <f>VLOOKUP($A11,'Return Data'!$B$7:$R$2292,10,0)</f>
        <v>6.1661999999999999</v>
      </c>
      <c r="E11" s="61">
        <f t="shared" si="0"/>
        <v>2</v>
      </c>
      <c r="F11" s="60">
        <f>VLOOKUP($A11,'Return Data'!$B$7:$R$2292,11,0)</f>
        <v>13.4316</v>
      </c>
      <c r="G11" s="61">
        <f t="shared" si="1"/>
        <v>1</v>
      </c>
      <c r="H11" s="60">
        <f>VLOOKUP($A11,'Return Data'!$B$7:$R$2292,12,0)</f>
        <v>11.4855</v>
      </c>
      <c r="I11" s="61">
        <f t="shared" si="2"/>
        <v>1</v>
      </c>
      <c r="J11" s="60">
        <f>VLOOKUP($A11,'Return Data'!$B$7:$R$2292,13,0)</f>
        <v>12.9613</v>
      </c>
      <c r="K11" s="61">
        <f t="shared" si="3"/>
        <v>1</v>
      </c>
      <c r="L11" s="60">
        <f>VLOOKUP($A11,'Return Data'!$B$7:$R$2292,17,0)</f>
        <v>36.718899999999998</v>
      </c>
      <c r="M11" s="61">
        <f t="shared" si="4"/>
        <v>1</v>
      </c>
      <c r="N11" s="60">
        <f>VLOOKUP($A11,'Return Data'!$B$7:$R$2292,14,0)</f>
        <v>30.501999999999999</v>
      </c>
      <c r="O11" s="61">
        <f t="shared" si="5"/>
        <v>1</v>
      </c>
      <c r="P11" s="60">
        <f>VLOOKUP($A11,'Return Data'!$B$7:$R$2292,15,0)</f>
        <v>21.033999999999999</v>
      </c>
      <c r="Q11" s="61">
        <f t="shared" si="6"/>
        <v>1</v>
      </c>
      <c r="R11" s="60">
        <f>VLOOKUP($A11,'Return Data'!$B$7:$R$2292,16,0)</f>
        <v>14.137499999999999</v>
      </c>
      <c r="S11" s="62">
        <f t="shared" si="7"/>
        <v>3</v>
      </c>
    </row>
    <row r="12" spans="1:20" x14ac:dyDescent="0.3">
      <c r="A12" s="58" t="s">
        <v>733</v>
      </c>
      <c r="B12" s="59">
        <f>VLOOKUP($A12,'Return Data'!$B$7:$R$2292,3,0)</f>
        <v>44882</v>
      </c>
      <c r="C12" s="60">
        <f>VLOOKUP($A12,'Return Data'!$B$7:$R$2292,4,0)</f>
        <v>25.041899999999998</v>
      </c>
      <c r="D12" s="60">
        <f>VLOOKUP($A12,'Return Data'!$B$7:$R$2292,10,0)</f>
        <v>6.5808</v>
      </c>
      <c r="E12" s="61">
        <f t="shared" si="0"/>
        <v>1</v>
      </c>
      <c r="F12" s="60">
        <f>VLOOKUP($A12,'Return Data'!$B$7:$R$2292,11,0)</f>
        <v>13.3002</v>
      </c>
      <c r="G12" s="61">
        <f t="shared" si="1"/>
        <v>2</v>
      </c>
      <c r="H12" s="60">
        <f>VLOOKUP($A12,'Return Data'!$B$7:$R$2292,12,0)</f>
        <v>7.2714999999999996</v>
      </c>
      <c r="I12" s="61">
        <f t="shared" si="2"/>
        <v>4</v>
      </c>
      <c r="J12" s="60">
        <f>VLOOKUP($A12,'Return Data'!$B$7:$R$2292,13,0)</f>
        <v>5.0247999999999999</v>
      </c>
      <c r="K12" s="61">
        <f t="shared" si="3"/>
        <v>4</v>
      </c>
      <c r="L12" s="60">
        <f>VLOOKUP($A12,'Return Data'!$B$7:$R$2292,17,0)</f>
        <v>8.2988</v>
      </c>
      <c r="M12" s="61">
        <f t="shared" si="4"/>
        <v>8</v>
      </c>
      <c r="N12" s="60">
        <f>VLOOKUP($A12,'Return Data'!$B$7:$R$2292,14,0)</f>
        <v>9.4701000000000004</v>
      </c>
      <c r="O12" s="61">
        <f t="shared" si="5"/>
        <v>7</v>
      </c>
      <c r="P12" s="60">
        <f>VLOOKUP($A12,'Return Data'!$B$7:$R$2292,15,0)</f>
        <v>8.1529000000000007</v>
      </c>
      <c r="Q12" s="61">
        <f t="shared" si="6"/>
        <v>6</v>
      </c>
      <c r="R12" s="60">
        <f>VLOOKUP($A12,'Return Data'!$B$7:$R$2292,16,0)</f>
        <v>9.2660999999999998</v>
      </c>
      <c r="S12" s="62">
        <f t="shared" si="7"/>
        <v>7</v>
      </c>
    </row>
    <row r="13" spans="1:20" x14ac:dyDescent="0.3">
      <c r="A13" s="58" t="s">
        <v>1176</v>
      </c>
      <c r="B13" s="59">
        <f>VLOOKUP($A13,'Return Data'!$B$7:$R$2292,3,0)</f>
        <v>44882</v>
      </c>
      <c r="C13" s="60">
        <f>VLOOKUP($A13,'Return Data'!$B$7:$R$2292,4,0)</f>
        <v>42.2545</v>
      </c>
      <c r="D13" s="60">
        <f>VLOOKUP($A13,'Return Data'!$B$7:$R$2292,10,0)</f>
        <v>2.085</v>
      </c>
      <c r="E13" s="61">
        <f t="shared" si="0"/>
        <v>5</v>
      </c>
      <c r="F13" s="60">
        <f>VLOOKUP($A13,'Return Data'!$B$7:$R$2292,11,0)</f>
        <v>7.5202999999999998</v>
      </c>
      <c r="G13" s="61">
        <f t="shared" si="1"/>
        <v>8</v>
      </c>
      <c r="H13" s="60">
        <f>VLOOKUP($A13,'Return Data'!$B$7:$R$2292,12,0)</f>
        <v>5.3247999999999998</v>
      </c>
      <c r="I13" s="61">
        <f t="shared" si="2"/>
        <v>6</v>
      </c>
      <c r="J13" s="60">
        <f>VLOOKUP($A13,'Return Data'!$B$7:$R$2292,13,0)</f>
        <v>4.0659000000000001</v>
      </c>
      <c r="K13" s="61">
        <f t="shared" si="3"/>
        <v>6</v>
      </c>
      <c r="L13" s="60">
        <f>VLOOKUP($A13,'Return Data'!$B$7:$R$2292,17,0)</f>
        <v>12.3132</v>
      </c>
      <c r="M13" s="61">
        <f t="shared" si="4"/>
        <v>6</v>
      </c>
      <c r="N13" s="60">
        <f>VLOOKUP($A13,'Return Data'!$B$7:$R$2292,14,0)</f>
        <v>11.8127</v>
      </c>
      <c r="O13" s="61">
        <f t="shared" si="5"/>
        <v>5</v>
      </c>
      <c r="P13" s="60">
        <f>VLOOKUP($A13,'Return Data'!$B$7:$R$2292,15,0)</f>
        <v>9.8553999999999995</v>
      </c>
      <c r="Q13" s="61">
        <f t="shared" si="6"/>
        <v>5</v>
      </c>
      <c r="R13" s="60">
        <f>VLOOKUP($A13,'Return Data'!$B$7:$R$2292,16,0)</f>
        <v>10.8993</v>
      </c>
      <c r="S13" s="62">
        <f t="shared" si="7"/>
        <v>5</v>
      </c>
    </row>
    <row r="14" spans="1:20" x14ac:dyDescent="0.3">
      <c r="A14" s="58" t="s">
        <v>1178</v>
      </c>
      <c r="B14" s="59">
        <f>VLOOKUP($A14,'Return Data'!$B$7:$R$2292,3,0)</f>
        <v>44882</v>
      </c>
      <c r="C14" s="60">
        <f>VLOOKUP($A14,'Return Data'!$B$7:$R$2292,4,0)</f>
        <v>17.195499999999999</v>
      </c>
      <c r="D14" s="60">
        <f>VLOOKUP($A14,'Return Data'!$B$7:$R$2292,10,0)</f>
        <v>4.0141</v>
      </c>
      <c r="E14" s="61">
        <f t="shared" si="0"/>
        <v>4</v>
      </c>
      <c r="F14" s="60">
        <f>VLOOKUP($A14,'Return Data'!$B$7:$R$2292,11,0)</f>
        <v>10.458399999999999</v>
      </c>
      <c r="G14" s="61">
        <f t="shared" si="1"/>
        <v>4</v>
      </c>
      <c r="H14" s="60">
        <f>VLOOKUP($A14,'Return Data'!$B$7:$R$2292,12,0)</f>
        <v>7.7546999999999997</v>
      </c>
      <c r="I14" s="61">
        <f t="shared" si="2"/>
        <v>3</v>
      </c>
      <c r="J14" s="60">
        <f>VLOOKUP($A14,'Return Data'!$B$7:$R$2292,13,0)</f>
        <v>6.8634000000000004</v>
      </c>
      <c r="K14" s="61">
        <f t="shared" si="3"/>
        <v>3</v>
      </c>
      <c r="L14" s="60">
        <f>VLOOKUP($A14,'Return Data'!$B$7:$R$2292,17,0)</f>
        <v>20.2971</v>
      </c>
      <c r="M14" s="61">
        <f t="shared" si="4"/>
        <v>3</v>
      </c>
      <c r="N14" s="60"/>
      <c r="O14" s="61"/>
      <c r="P14" s="60"/>
      <c r="Q14" s="61"/>
      <c r="R14" s="60">
        <f>VLOOKUP($A14,'Return Data'!$B$7:$R$2292,16,0)</f>
        <v>22.171500000000002</v>
      </c>
      <c r="S14" s="62">
        <f t="shared" si="7"/>
        <v>1</v>
      </c>
    </row>
    <row r="15" spans="1:20" x14ac:dyDescent="0.3">
      <c r="A15" s="58" t="s">
        <v>1180</v>
      </c>
      <c r="B15" s="59">
        <f>VLOOKUP($A15,'Return Data'!$B$7:$R$2292,3,0)</f>
        <v>44882</v>
      </c>
      <c r="C15" s="60">
        <f>VLOOKUP($A15,'Return Data'!$B$7:$R$2292,4,0)</f>
        <v>49.265599999999999</v>
      </c>
      <c r="D15" s="60">
        <f>VLOOKUP($A15,'Return Data'!$B$7:$R$2292,10,0)</f>
        <v>1.6951000000000001</v>
      </c>
      <c r="E15" s="61">
        <f t="shared" si="0"/>
        <v>7</v>
      </c>
      <c r="F15" s="60">
        <f>VLOOKUP($A15,'Return Data'!$B$7:$R$2292,11,0)</f>
        <v>9.3585999999999991</v>
      </c>
      <c r="G15" s="61">
        <f t="shared" si="1"/>
        <v>5</v>
      </c>
      <c r="H15" s="60">
        <f>VLOOKUP($A15,'Return Data'!$B$7:$R$2292,12,0)</f>
        <v>5.2328000000000001</v>
      </c>
      <c r="I15" s="61">
        <f t="shared" si="2"/>
        <v>7</v>
      </c>
      <c r="J15" s="60">
        <f>VLOOKUP($A15,'Return Data'!$B$7:$R$2292,13,0)</f>
        <v>3.4097</v>
      </c>
      <c r="K15" s="61">
        <f t="shared" si="3"/>
        <v>7</v>
      </c>
      <c r="L15" s="60">
        <f>VLOOKUP($A15,'Return Data'!$B$7:$R$2292,17,0)</f>
        <v>10.419600000000001</v>
      </c>
      <c r="M15" s="61">
        <f t="shared" si="4"/>
        <v>7</v>
      </c>
      <c r="N15" s="60">
        <f>VLOOKUP($A15,'Return Data'!$B$7:$R$2292,14,0)</f>
        <v>10.539</v>
      </c>
      <c r="O15" s="61">
        <f>RANK(N15,N$8:N$15,0)</f>
        <v>6</v>
      </c>
      <c r="P15" s="60">
        <f>VLOOKUP($A15,'Return Data'!$B$7:$R$2292,15,0)</f>
        <v>7.4687000000000001</v>
      </c>
      <c r="Q15" s="61">
        <f>RANK(P15,P$8:P$15,0)</f>
        <v>7</v>
      </c>
      <c r="R15" s="60">
        <f>VLOOKUP($A15,'Return Data'!$B$7:$R$2292,16,0)</f>
        <v>7.7225999999999999</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3.2150250000000002</v>
      </c>
      <c r="E17" s="69"/>
      <c r="F17" s="70">
        <f>AVERAGE(F8:F15)</f>
        <v>10.220499999999999</v>
      </c>
      <c r="G17" s="69"/>
      <c r="H17" s="70">
        <f>AVERAGE(H8:H15)</f>
        <v>6.7980874999999994</v>
      </c>
      <c r="I17" s="69"/>
      <c r="J17" s="70">
        <f>AVERAGE(J8:J15)</f>
        <v>5.4470499999999999</v>
      </c>
      <c r="K17" s="69"/>
      <c r="L17" s="70">
        <f>AVERAGE(L8:L15)</f>
        <v>18.752175000000001</v>
      </c>
      <c r="M17" s="69"/>
      <c r="N17" s="70">
        <f>AVERAGE(N8:N15)</f>
        <v>16.252085714285712</v>
      </c>
      <c r="O17" s="69"/>
      <c r="P17" s="70">
        <f>AVERAGE(P8:P15)</f>
        <v>11.946771428571427</v>
      </c>
      <c r="Q17" s="69"/>
      <c r="R17" s="70">
        <f>AVERAGE(R8:R15)</f>
        <v>12.7016375</v>
      </c>
      <c r="S17" s="71"/>
    </row>
    <row r="18" spans="1:19" x14ac:dyDescent="0.3">
      <c r="A18" s="68" t="s">
        <v>28</v>
      </c>
      <c r="B18" s="69"/>
      <c r="C18" s="69"/>
      <c r="D18" s="70">
        <f>MIN(D8:D15)</f>
        <v>-1.2279</v>
      </c>
      <c r="E18" s="69"/>
      <c r="F18" s="70">
        <f>MIN(F8:F15)</f>
        <v>7.5202999999999998</v>
      </c>
      <c r="G18" s="69"/>
      <c r="H18" s="70">
        <f>MIN(H8:H15)</f>
        <v>-0.2258</v>
      </c>
      <c r="I18" s="69"/>
      <c r="J18" s="70">
        <f>MIN(J8:J15)</f>
        <v>-5.4256000000000002</v>
      </c>
      <c r="K18" s="69"/>
      <c r="L18" s="70">
        <f>MIN(L8:L15)</f>
        <v>8.2988</v>
      </c>
      <c r="M18" s="69"/>
      <c r="N18" s="70">
        <f>MIN(N8:N15)</f>
        <v>9.4701000000000004</v>
      </c>
      <c r="O18" s="69"/>
      <c r="P18" s="70">
        <f>MIN(P8:P15)</f>
        <v>7.4687000000000001</v>
      </c>
      <c r="Q18" s="69"/>
      <c r="R18" s="70">
        <f>MIN(R8:R15)</f>
        <v>7.7225999999999999</v>
      </c>
      <c r="S18" s="71"/>
    </row>
    <row r="19" spans="1:19" ht="15" thickBot="1" x14ac:dyDescent="0.35">
      <c r="A19" s="72" t="s">
        <v>29</v>
      </c>
      <c r="B19" s="73"/>
      <c r="C19" s="73"/>
      <c r="D19" s="74">
        <f>MAX(D8:D15)</f>
        <v>6.5808</v>
      </c>
      <c r="E19" s="73"/>
      <c r="F19" s="74">
        <f>MAX(F8:F15)</f>
        <v>13.4316</v>
      </c>
      <c r="G19" s="73"/>
      <c r="H19" s="74">
        <f>MAX(H8:H15)</f>
        <v>11.4855</v>
      </c>
      <c r="I19" s="73"/>
      <c r="J19" s="74">
        <f>MAX(J8:J15)</f>
        <v>12.9613</v>
      </c>
      <c r="K19" s="73"/>
      <c r="L19" s="74">
        <f>MAX(L8:L15)</f>
        <v>36.718899999999998</v>
      </c>
      <c r="M19" s="73"/>
      <c r="N19" s="74">
        <f>MAX(N8:N15)</f>
        <v>30.501999999999999</v>
      </c>
      <c r="O19" s="73"/>
      <c r="P19" s="74">
        <f>MAX(P8:P15)</f>
        <v>21.033999999999999</v>
      </c>
      <c r="Q19" s="73"/>
      <c r="R19" s="74">
        <f>MAX(R8:R15)</f>
        <v>22.171500000000002</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44882</v>
      </c>
      <c r="C8" s="60">
        <f>VLOOKUP($A8,'Return Data'!$B$7:$R$2292,4,0)</f>
        <v>291.89109999999999</v>
      </c>
      <c r="D8" s="60">
        <f>VLOOKUP($A8,'Return Data'!$B$7:$R$2292,5,0)</f>
        <v>13.7979</v>
      </c>
      <c r="E8" s="61">
        <f>RANK(D8,D$8:D$14,0)</f>
        <v>4</v>
      </c>
      <c r="F8" s="60">
        <f>VLOOKUP($A8,'Return Data'!$B$7:$R$2292,6,0)</f>
        <v>10.262499999999999</v>
      </c>
      <c r="G8" s="61">
        <f>RANK(F8,F$8:F$14,0)</f>
        <v>6</v>
      </c>
      <c r="H8" s="60">
        <f>VLOOKUP($A8,'Return Data'!$B$7:$R$2292,7,0)</f>
        <v>9.4313000000000002</v>
      </c>
      <c r="I8" s="61">
        <f>RANK(H8,H$8:H$14,0)</f>
        <v>6</v>
      </c>
      <c r="J8" s="60">
        <f>VLOOKUP($A8,'Return Data'!$B$7:$R$2292,8,0)</f>
        <v>8.7997999999999994</v>
      </c>
      <c r="K8" s="61">
        <f>RANK(J8,J$8:J$14,0)</f>
        <v>6</v>
      </c>
      <c r="L8" s="60">
        <f>VLOOKUP($A8,'Return Data'!$B$7:$R$2292,9,0)</f>
        <v>7.5202999999999998</v>
      </c>
      <c r="M8" s="61">
        <f>RANK(L8,L$8:L$14,0)</f>
        <v>6</v>
      </c>
      <c r="N8" s="60">
        <f>VLOOKUP($A8,'Return Data'!$B$7:$R$2292,10,0)</f>
        <v>5.8029999999999999</v>
      </c>
      <c r="O8" s="61">
        <f>RANK(N8,N$8:N$14,0)</f>
        <v>5</v>
      </c>
      <c r="P8" s="60">
        <f>VLOOKUP($A8,'Return Data'!$B$7:$R$2292,11,0)</f>
        <v>5.8639999999999999</v>
      </c>
      <c r="Q8" s="61">
        <f>RANK(P8,P$8:P$14,0)</f>
        <v>4</v>
      </c>
      <c r="R8" s="60">
        <f>VLOOKUP($A8,'Return Data'!$B$7:$R$2292,12,0)</f>
        <v>4.9629000000000003</v>
      </c>
      <c r="S8" s="61">
        <f>RANK(R8,R$8:R$14,0)</f>
        <v>2</v>
      </c>
      <c r="T8" s="60">
        <f>VLOOKUP($A8,'Return Data'!$B$7:$R$2292,13,0)</f>
        <v>4.5834999999999999</v>
      </c>
      <c r="U8" s="61">
        <f>RANK(T8,T$8:T$14,0)</f>
        <v>1</v>
      </c>
      <c r="V8" s="60">
        <f>VLOOKUP($A8,'Return Data'!$B$7:$R$2292,17,0)</f>
        <v>4.3928000000000003</v>
      </c>
      <c r="W8" s="61">
        <f>RANK(V8,V$8:V$14,0)</f>
        <v>4</v>
      </c>
      <c r="X8" s="60">
        <f>VLOOKUP($A8,'Return Data'!$B$7:$R$2292,14,0)</f>
        <v>5.8312999999999997</v>
      </c>
      <c r="Y8" s="61">
        <f>RANK(X8,X$8:X$14,0)</f>
        <v>4</v>
      </c>
      <c r="Z8" s="60">
        <f>VLOOKUP($A8,'Return Data'!$B$7:$R$2292,16,0)</f>
        <v>7.9923999999999999</v>
      </c>
      <c r="AA8" s="62">
        <f>RANK(Z8,Z$8:Z$14,0)</f>
        <v>2</v>
      </c>
    </row>
    <row r="9" spans="1:27" x14ac:dyDescent="0.3">
      <c r="A9" s="58" t="s">
        <v>773</v>
      </c>
      <c r="B9" s="59">
        <f>VLOOKUP($A9,'Return Data'!$B$7:$R$2292,3,0)</f>
        <v>44882</v>
      </c>
      <c r="C9" s="60">
        <f>VLOOKUP($A9,'Return Data'!$B$7:$R$2292,4,0)</f>
        <v>35.698999999999998</v>
      </c>
      <c r="D9" s="60">
        <f>VLOOKUP($A9,'Return Data'!$B$7:$R$2292,5,0)</f>
        <v>13.3988</v>
      </c>
      <c r="E9" s="61">
        <f t="shared" ref="E9:E14" si="0">RANK(D9,D$8:D$14,0)</f>
        <v>5</v>
      </c>
      <c r="F9" s="60">
        <f>VLOOKUP($A9,'Return Data'!$B$7:$R$2292,6,0)</f>
        <v>17.816500000000001</v>
      </c>
      <c r="G9" s="61">
        <f t="shared" ref="G9:G14" si="1">RANK(F9,F$8:F$14,0)</f>
        <v>2</v>
      </c>
      <c r="H9" s="60">
        <f>VLOOKUP($A9,'Return Data'!$B$7:$R$2292,7,0)</f>
        <v>14.5151</v>
      </c>
      <c r="I9" s="61">
        <f t="shared" ref="I9:I14" si="2">RANK(H9,H$8:H$14,0)</f>
        <v>2</v>
      </c>
      <c r="J9" s="60">
        <f>VLOOKUP($A9,'Return Data'!$B$7:$R$2292,8,0)</f>
        <v>12.1798</v>
      </c>
      <c r="K9" s="61">
        <f t="shared" ref="K9:K14" si="3">RANK(J9,J$8:J$14,0)</f>
        <v>3</v>
      </c>
      <c r="L9" s="60">
        <f>VLOOKUP($A9,'Return Data'!$B$7:$R$2292,9,0)</f>
        <v>8.0495000000000001</v>
      </c>
      <c r="M9" s="61">
        <f t="shared" ref="M9:M14" si="4">RANK(L9,L$8:L$14,0)</f>
        <v>4</v>
      </c>
      <c r="N9" s="60">
        <f>VLOOKUP($A9,'Return Data'!$B$7:$R$2292,10,0)</f>
        <v>6.8177000000000003</v>
      </c>
      <c r="O9" s="61">
        <f t="shared" ref="O9:O14" si="5">RANK(N9,N$8:N$14,0)</f>
        <v>3</v>
      </c>
      <c r="P9" s="60">
        <f>VLOOKUP($A9,'Return Data'!$B$7:$R$2292,11,0)</f>
        <v>5.8063000000000002</v>
      </c>
      <c r="Q9" s="61">
        <f t="shared" ref="Q9:Q14" si="6">RANK(P9,P$8:P$14,0)</f>
        <v>5</v>
      </c>
      <c r="R9" s="60">
        <f>VLOOKUP($A9,'Return Data'!$B$7:$R$2292,12,0)</f>
        <v>4.8494000000000002</v>
      </c>
      <c r="S9" s="61">
        <f t="shared" ref="S9:S14" si="7">RANK(R9,R$8:R$14,0)</f>
        <v>4</v>
      </c>
      <c r="T9" s="60">
        <f>VLOOKUP($A9,'Return Data'!$B$7:$R$2292,13,0)</f>
        <v>4.2708000000000004</v>
      </c>
      <c r="U9" s="61">
        <f t="shared" ref="U9:U14" si="8">RANK(T9,T$8:T$14,0)</f>
        <v>4</v>
      </c>
      <c r="V9" s="60">
        <f>VLOOKUP($A9,'Return Data'!$B$7:$R$2292,17,0)</f>
        <v>4.4203999999999999</v>
      </c>
      <c r="W9" s="61">
        <f t="shared" ref="W9:W13" si="9">RANK(V9,V$8:V$14,0)</f>
        <v>3</v>
      </c>
      <c r="X9" s="60">
        <f>VLOOKUP($A9,'Return Data'!$B$7:$R$2292,14,0)</f>
        <v>5.2342000000000004</v>
      </c>
      <c r="Y9" s="61">
        <f t="shared" ref="Y9:Y13" si="10">RANK(X9,X$8:X$14,0)</f>
        <v>5</v>
      </c>
      <c r="Z9" s="60">
        <f>VLOOKUP($A9,'Return Data'!$B$7:$R$2292,16,0)</f>
        <v>6.7146999999999997</v>
      </c>
      <c r="AA9" s="62">
        <f t="shared" ref="AA9:AA14" si="11">RANK(Z9,Z$8:Z$14,0)</f>
        <v>5</v>
      </c>
    </row>
    <row r="10" spans="1:27" x14ac:dyDescent="0.3">
      <c r="A10" s="58" t="s">
        <v>775</v>
      </c>
      <c r="B10" s="59">
        <f>VLOOKUP($A10,'Return Data'!$B$7:$R$2292,3,0)</f>
        <v>44882</v>
      </c>
      <c r="C10" s="60">
        <f>VLOOKUP($A10,'Return Data'!$B$7:$R$2292,4,0)</f>
        <v>41.363300000000002</v>
      </c>
      <c r="D10" s="60">
        <f>VLOOKUP($A10,'Return Data'!$B$7:$R$2292,5,0)</f>
        <v>16.2438</v>
      </c>
      <c r="E10" s="61">
        <f t="shared" si="0"/>
        <v>3</v>
      </c>
      <c r="F10" s="60">
        <f>VLOOKUP($A10,'Return Data'!$B$7:$R$2292,6,0)</f>
        <v>13.958299999999999</v>
      </c>
      <c r="G10" s="61">
        <f t="shared" si="1"/>
        <v>4</v>
      </c>
      <c r="H10" s="60">
        <f>VLOOKUP($A10,'Return Data'!$B$7:$R$2292,7,0)</f>
        <v>10.154999999999999</v>
      </c>
      <c r="I10" s="61">
        <f t="shared" si="2"/>
        <v>5</v>
      </c>
      <c r="J10" s="60">
        <f>VLOOKUP($A10,'Return Data'!$B$7:$R$2292,8,0)</f>
        <v>10.3209</v>
      </c>
      <c r="K10" s="61">
        <f t="shared" si="3"/>
        <v>5</v>
      </c>
      <c r="L10" s="60">
        <f>VLOOKUP($A10,'Return Data'!$B$7:$R$2292,9,0)</f>
        <v>7.5572999999999997</v>
      </c>
      <c r="M10" s="61">
        <f t="shared" si="4"/>
        <v>5</v>
      </c>
      <c r="N10" s="60">
        <f>VLOOKUP($A10,'Return Data'!$B$7:$R$2292,10,0)</f>
        <v>7.2797999999999998</v>
      </c>
      <c r="O10" s="61">
        <f t="shared" si="5"/>
        <v>2</v>
      </c>
      <c r="P10" s="60">
        <f>VLOOKUP($A10,'Return Data'!$B$7:$R$2292,11,0)</f>
        <v>6.3907999999999996</v>
      </c>
      <c r="Q10" s="61">
        <f t="shared" si="6"/>
        <v>2</v>
      </c>
      <c r="R10" s="60">
        <f>VLOOKUP($A10,'Return Data'!$B$7:$R$2292,12,0)</f>
        <v>4.8849</v>
      </c>
      <c r="S10" s="61">
        <f t="shared" si="7"/>
        <v>3</v>
      </c>
      <c r="T10" s="60">
        <f>VLOOKUP($A10,'Return Data'!$B$7:$R$2292,13,0)</f>
        <v>4.4001000000000001</v>
      </c>
      <c r="U10" s="61">
        <f t="shared" si="8"/>
        <v>3</v>
      </c>
      <c r="V10" s="60">
        <f>VLOOKUP($A10,'Return Data'!$B$7:$R$2292,17,0)</f>
        <v>4.7759999999999998</v>
      </c>
      <c r="W10" s="61">
        <f t="shared" si="9"/>
        <v>2</v>
      </c>
      <c r="X10" s="60">
        <f>VLOOKUP($A10,'Return Data'!$B$7:$R$2292,14,0)</f>
        <v>6.2205000000000004</v>
      </c>
      <c r="Y10" s="61">
        <f t="shared" si="10"/>
        <v>3</v>
      </c>
      <c r="Z10" s="60">
        <f>VLOOKUP($A10,'Return Data'!$B$7:$R$2292,16,0)</f>
        <v>7.8338999999999999</v>
      </c>
      <c r="AA10" s="62">
        <f t="shared" si="11"/>
        <v>4</v>
      </c>
    </row>
    <row r="11" spans="1:27" x14ac:dyDescent="0.3">
      <c r="A11" s="58" t="s">
        <v>777</v>
      </c>
      <c r="B11" s="59">
        <f>VLOOKUP($A11,'Return Data'!$B$7:$R$2292,3,0)</f>
        <v>44882</v>
      </c>
      <c r="C11" s="60">
        <f>VLOOKUP($A11,'Return Data'!$B$7:$R$2292,4,0)</f>
        <v>374.54289999999997</v>
      </c>
      <c r="D11" s="60">
        <f>VLOOKUP($A11,'Return Data'!$B$7:$R$2292,5,0)</f>
        <v>42.558199999999999</v>
      </c>
      <c r="E11" s="61">
        <f t="shared" si="0"/>
        <v>1</v>
      </c>
      <c r="F11" s="60">
        <f>VLOOKUP($A11,'Return Data'!$B$7:$R$2292,6,0)</f>
        <v>25.286000000000001</v>
      </c>
      <c r="G11" s="61">
        <f t="shared" si="1"/>
        <v>1</v>
      </c>
      <c r="H11" s="60">
        <f>VLOOKUP($A11,'Return Data'!$B$7:$R$2292,7,0)</f>
        <v>16.133500000000002</v>
      </c>
      <c r="I11" s="61">
        <f t="shared" si="2"/>
        <v>1</v>
      </c>
      <c r="J11" s="60">
        <f>VLOOKUP($A11,'Return Data'!$B$7:$R$2292,8,0)</f>
        <v>13.689</v>
      </c>
      <c r="K11" s="61">
        <f t="shared" si="3"/>
        <v>1</v>
      </c>
      <c r="L11" s="60">
        <f>VLOOKUP($A11,'Return Data'!$B$7:$R$2292,9,0)</f>
        <v>8.2360000000000007</v>
      </c>
      <c r="M11" s="61">
        <f t="shared" si="4"/>
        <v>3</v>
      </c>
      <c r="N11" s="60">
        <f>VLOOKUP($A11,'Return Data'!$B$7:$R$2292,10,0)</f>
        <v>10.7003</v>
      </c>
      <c r="O11" s="61">
        <f t="shared" si="5"/>
        <v>1</v>
      </c>
      <c r="P11" s="60">
        <f>VLOOKUP($A11,'Return Data'!$B$7:$R$2292,11,0)</f>
        <v>7.4764999999999997</v>
      </c>
      <c r="Q11" s="61">
        <f t="shared" si="6"/>
        <v>1</v>
      </c>
      <c r="R11" s="60">
        <f>VLOOKUP($A11,'Return Data'!$B$7:$R$2292,12,0)</f>
        <v>5.9291</v>
      </c>
      <c r="S11" s="61">
        <f t="shared" si="7"/>
        <v>1</v>
      </c>
      <c r="T11" s="60">
        <f>VLOOKUP($A11,'Return Data'!$B$7:$R$2292,13,0)</f>
        <v>4.4400000000000004</v>
      </c>
      <c r="U11" s="61">
        <f t="shared" si="8"/>
        <v>2</v>
      </c>
      <c r="V11" s="60">
        <f>VLOOKUP($A11,'Return Data'!$B$7:$R$2292,17,0)</f>
        <v>5.2173999999999996</v>
      </c>
      <c r="W11" s="61">
        <f t="shared" si="9"/>
        <v>1</v>
      </c>
      <c r="X11" s="60">
        <f>VLOOKUP($A11,'Return Data'!$B$7:$R$2292,14,0)</f>
        <v>6.7005999999999997</v>
      </c>
      <c r="Y11" s="61">
        <f t="shared" si="10"/>
        <v>1</v>
      </c>
      <c r="Z11" s="60">
        <f>VLOOKUP($A11,'Return Data'!$B$7:$R$2292,16,0)</f>
        <v>8.2834000000000003</v>
      </c>
      <c r="AA11" s="62">
        <f t="shared" si="11"/>
        <v>1</v>
      </c>
    </row>
    <row r="12" spans="1:27" x14ac:dyDescent="0.3">
      <c r="A12" s="58" t="s">
        <v>778</v>
      </c>
      <c r="B12" s="59">
        <f>VLOOKUP($A12,'Return Data'!$B$7:$R$2292,3,0)</f>
        <v>44882</v>
      </c>
      <c r="C12" s="60">
        <f>VLOOKUP($A12,'Return Data'!$B$7:$R$2292,4,0)</f>
        <v>1254.7063000000001</v>
      </c>
      <c r="D12" s="60">
        <f>VLOOKUP($A12,'Return Data'!$B$7:$R$2292,5,0)</f>
        <v>21.158100000000001</v>
      </c>
      <c r="E12" s="61">
        <f t="shared" si="0"/>
        <v>2</v>
      </c>
      <c r="F12" s="60">
        <f>VLOOKUP($A12,'Return Data'!$B$7:$R$2292,6,0)</f>
        <v>11.068300000000001</v>
      </c>
      <c r="G12" s="61">
        <f t="shared" si="1"/>
        <v>5</v>
      </c>
      <c r="H12" s="60">
        <f>VLOOKUP($A12,'Return Data'!$B$7:$R$2292,7,0)</f>
        <v>11.787000000000001</v>
      </c>
      <c r="I12" s="61">
        <f t="shared" si="2"/>
        <v>4</v>
      </c>
      <c r="J12" s="60">
        <f>VLOOKUP($A12,'Return Data'!$B$7:$R$2292,8,0)</f>
        <v>13.2439</v>
      </c>
      <c r="K12" s="61">
        <f t="shared" si="3"/>
        <v>2</v>
      </c>
      <c r="L12" s="60">
        <f>VLOOKUP($A12,'Return Data'!$B$7:$R$2292,9,0)</f>
        <v>9.2835000000000001</v>
      </c>
      <c r="M12" s="61">
        <f t="shared" si="4"/>
        <v>1</v>
      </c>
      <c r="N12" s="60">
        <f>VLOOKUP($A12,'Return Data'!$B$7:$R$2292,10,0)</f>
        <v>5.8414000000000001</v>
      </c>
      <c r="O12" s="61">
        <f t="shared" si="5"/>
        <v>4</v>
      </c>
      <c r="P12" s="60">
        <f>VLOOKUP($A12,'Return Data'!$B$7:$R$2292,11,0)</f>
        <v>6.1547000000000001</v>
      </c>
      <c r="Q12" s="61">
        <f t="shared" si="6"/>
        <v>3</v>
      </c>
      <c r="R12" s="60">
        <f>VLOOKUP($A12,'Return Data'!$B$7:$R$2292,12,0)</f>
        <v>3.6541999999999999</v>
      </c>
      <c r="S12" s="61">
        <f t="shared" si="7"/>
        <v>7</v>
      </c>
      <c r="T12" s="60">
        <f>VLOOKUP($A12,'Return Data'!$B$7:$R$2292,13,0)</f>
        <v>3.5998000000000001</v>
      </c>
      <c r="U12" s="61">
        <f t="shared" si="8"/>
        <v>7</v>
      </c>
      <c r="V12" s="60"/>
      <c r="W12" s="61"/>
      <c r="X12" s="60"/>
      <c r="Y12" s="61"/>
      <c r="Z12" s="60">
        <f>VLOOKUP($A12,'Return Data'!$B$7:$R$2292,16,0)</f>
        <v>6.6680000000000001</v>
      </c>
      <c r="AA12" s="62">
        <f t="shared" si="11"/>
        <v>6</v>
      </c>
    </row>
    <row r="13" spans="1:27" x14ac:dyDescent="0.3">
      <c r="A13" s="58" t="s">
        <v>781</v>
      </c>
      <c r="B13" s="59">
        <f>VLOOKUP($A13,'Return Data'!$B$7:$R$2292,3,0)</f>
        <v>44882</v>
      </c>
      <c r="C13" s="60">
        <f>VLOOKUP($A13,'Return Data'!$B$7:$R$2292,4,0)</f>
        <v>38.608800000000002</v>
      </c>
      <c r="D13" s="60">
        <f>VLOOKUP($A13,'Return Data'!$B$7:$R$2292,5,0)</f>
        <v>11.158899999999999</v>
      </c>
      <c r="E13" s="61">
        <f t="shared" si="0"/>
        <v>6</v>
      </c>
      <c r="F13" s="60">
        <f>VLOOKUP($A13,'Return Data'!$B$7:$R$2292,6,0)</f>
        <v>15.1449</v>
      </c>
      <c r="G13" s="61">
        <f t="shared" si="1"/>
        <v>3</v>
      </c>
      <c r="H13" s="60">
        <f>VLOOKUP($A13,'Return Data'!$B$7:$R$2292,7,0)</f>
        <v>12.888999999999999</v>
      </c>
      <c r="I13" s="61">
        <f t="shared" si="2"/>
        <v>3</v>
      </c>
      <c r="J13" s="60">
        <f>VLOOKUP($A13,'Return Data'!$B$7:$R$2292,8,0)</f>
        <v>11.775700000000001</v>
      </c>
      <c r="K13" s="61">
        <f t="shared" si="3"/>
        <v>4</v>
      </c>
      <c r="L13" s="60">
        <f>VLOOKUP($A13,'Return Data'!$B$7:$R$2292,9,0)</f>
        <v>9.2204999999999995</v>
      </c>
      <c r="M13" s="61">
        <f t="shared" si="4"/>
        <v>2</v>
      </c>
      <c r="N13" s="60">
        <f>VLOOKUP($A13,'Return Data'!$B$7:$R$2292,10,0)</f>
        <v>5.0366999999999997</v>
      </c>
      <c r="O13" s="61">
        <f t="shared" si="5"/>
        <v>7</v>
      </c>
      <c r="P13" s="60">
        <f>VLOOKUP($A13,'Return Data'!$B$7:$R$2292,11,0)</f>
        <v>5.4740000000000002</v>
      </c>
      <c r="Q13" s="61">
        <f t="shared" si="6"/>
        <v>6</v>
      </c>
      <c r="R13" s="60">
        <f>VLOOKUP($A13,'Return Data'!$B$7:$R$2292,12,0)</f>
        <v>3.6564999999999999</v>
      </c>
      <c r="S13" s="61">
        <f t="shared" si="7"/>
        <v>6</v>
      </c>
      <c r="T13" s="60">
        <f>VLOOKUP($A13,'Return Data'!$B$7:$R$2292,13,0)</f>
        <v>3.6943000000000001</v>
      </c>
      <c r="U13" s="61">
        <f t="shared" si="8"/>
        <v>5</v>
      </c>
      <c r="V13" s="60">
        <f>VLOOKUP($A13,'Return Data'!$B$7:$R$2292,17,0)</f>
        <v>4.1794000000000002</v>
      </c>
      <c r="W13" s="61">
        <f t="shared" si="9"/>
        <v>5</v>
      </c>
      <c r="X13" s="60">
        <f>VLOOKUP($A13,'Return Data'!$B$7:$R$2292,14,0)</f>
        <v>6.6097000000000001</v>
      </c>
      <c r="Y13" s="61">
        <f t="shared" si="10"/>
        <v>2</v>
      </c>
      <c r="Z13" s="60">
        <f>VLOOKUP($A13,'Return Data'!$B$7:$R$2292,16,0)</f>
        <v>7.9490999999999996</v>
      </c>
      <c r="AA13" s="62">
        <f t="shared" si="11"/>
        <v>3</v>
      </c>
    </row>
    <row r="14" spans="1:27" x14ac:dyDescent="0.3">
      <c r="A14" s="58" t="s">
        <v>782</v>
      </c>
      <c r="B14" s="59">
        <f>VLOOKUP($A14,'Return Data'!$B$7:$R$2292,3,0)</f>
        <v>44882</v>
      </c>
      <c r="C14" s="60">
        <f>VLOOKUP($A14,'Return Data'!$B$7:$R$2292,4,0)</f>
        <v>1291.9142999999999</v>
      </c>
      <c r="D14" s="60">
        <f>VLOOKUP($A14,'Return Data'!$B$7:$R$2292,5,0)</f>
        <v>9.4359999999999999</v>
      </c>
      <c r="E14" s="61">
        <f t="shared" si="0"/>
        <v>7</v>
      </c>
      <c r="F14" s="60">
        <f>VLOOKUP($A14,'Return Data'!$B$7:$R$2292,6,0)</f>
        <v>8.8297000000000008</v>
      </c>
      <c r="G14" s="61">
        <f t="shared" si="1"/>
        <v>7</v>
      </c>
      <c r="H14" s="60">
        <f>VLOOKUP($A14,'Return Data'!$B$7:$R$2292,7,0)</f>
        <v>7.8402000000000003</v>
      </c>
      <c r="I14" s="61">
        <f t="shared" si="2"/>
        <v>7</v>
      </c>
      <c r="J14" s="60">
        <f>VLOOKUP($A14,'Return Data'!$B$7:$R$2292,8,0)</f>
        <v>7.5970000000000004</v>
      </c>
      <c r="K14" s="61">
        <f t="shared" si="3"/>
        <v>7</v>
      </c>
      <c r="L14" s="60">
        <f>VLOOKUP($A14,'Return Data'!$B$7:$R$2292,9,0)</f>
        <v>6.6501999999999999</v>
      </c>
      <c r="M14" s="61">
        <f t="shared" si="4"/>
        <v>7</v>
      </c>
      <c r="N14" s="60">
        <f>VLOOKUP($A14,'Return Data'!$B$7:$R$2292,10,0)</f>
        <v>5.3429000000000002</v>
      </c>
      <c r="O14" s="61">
        <f t="shared" si="5"/>
        <v>6</v>
      </c>
      <c r="P14" s="60">
        <f>VLOOKUP($A14,'Return Data'!$B$7:$R$2292,11,0)</f>
        <v>5.2615999999999996</v>
      </c>
      <c r="Q14" s="61">
        <f t="shared" si="6"/>
        <v>7</v>
      </c>
      <c r="R14" s="60">
        <f>VLOOKUP($A14,'Return Data'!$B$7:$R$2292,12,0)</f>
        <v>4.2301000000000002</v>
      </c>
      <c r="S14" s="61">
        <f t="shared" si="7"/>
        <v>5</v>
      </c>
      <c r="T14" s="60">
        <f>VLOOKUP($A14,'Return Data'!$B$7:$R$2292,13,0)</f>
        <v>3.6918000000000002</v>
      </c>
      <c r="U14" s="61">
        <f t="shared" si="8"/>
        <v>6</v>
      </c>
      <c r="V14" s="60">
        <f>VLOOKUP($A14,'Return Data'!$B$7:$R$2292,17,0)</f>
        <v>3.9979</v>
      </c>
      <c r="W14" s="61">
        <f t="shared" ref="W14" si="12">RANK(V14,V$8:V$14,0)</f>
        <v>6</v>
      </c>
      <c r="X14" s="60"/>
      <c r="Y14" s="61"/>
      <c r="Z14" s="60">
        <f>VLOOKUP($A14,'Return Data'!$B$7:$R$2292,16,0)</f>
        <v>6.5248999999999997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18.250242857142858</v>
      </c>
      <c r="E16" s="69"/>
      <c r="F16" s="70">
        <f>AVERAGE(F8:F14)</f>
        <v>14.62374285714286</v>
      </c>
      <c r="G16" s="69"/>
      <c r="H16" s="70">
        <f>AVERAGE(H8:H14)</f>
        <v>11.821585714285714</v>
      </c>
      <c r="I16" s="69"/>
      <c r="J16" s="70">
        <f>AVERAGE(J8:J14)</f>
        <v>11.086585714285714</v>
      </c>
      <c r="K16" s="69"/>
      <c r="L16" s="70">
        <f>AVERAGE(L8:L14)</f>
        <v>8.0739000000000001</v>
      </c>
      <c r="M16" s="69"/>
      <c r="N16" s="70">
        <f>AVERAGE(N8:N14)</f>
        <v>6.6888285714285711</v>
      </c>
      <c r="O16" s="69"/>
      <c r="P16" s="70">
        <f>AVERAGE(P8:P14)</f>
        <v>6.0611285714285703</v>
      </c>
      <c r="Q16" s="69"/>
      <c r="R16" s="70">
        <f>AVERAGE(R8:R14)</f>
        <v>4.5953000000000008</v>
      </c>
      <c r="S16" s="69"/>
      <c r="T16" s="70">
        <f>AVERAGE(T8:T14)</f>
        <v>4.0971857142857147</v>
      </c>
      <c r="U16" s="69"/>
      <c r="V16" s="70">
        <f>AVERAGE(V8:V14)</f>
        <v>4.4973166666666673</v>
      </c>
      <c r="W16" s="69"/>
      <c r="X16" s="70">
        <f>AVERAGE(X8:X14)</f>
        <v>6.1192600000000006</v>
      </c>
      <c r="Y16" s="69"/>
      <c r="Z16" s="70">
        <f>AVERAGE(Z8:Z14)</f>
        <v>7.4237714285714294</v>
      </c>
      <c r="AA16" s="71"/>
    </row>
    <row r="17" spans="1:27" x14ac:dyDescent="0.3">
      <c r="A17" s="68" t="s">
        <v>28</v>
      </c>
      <c r="B17" s="69"/>
      <c r="C17" s="69"/>
      <c r="D17" s="70">
        <f>MIN(D8:D14)</f>
        <v>9.4359999999999999</v>
      </c>
      <c r="E17" s="69"/>
      <c r="F17" s="70">
        <f>MIN(F8:F14)</f>
        <v>8.8297000000000008</v>
      </c>
      <c r="G17" s="69"/>
      <c r="H17" s="70">
        <f>MIN(H8:H14)</f>
        <v>7.8402000000000003</v>
      </c>
      <c r="I17" s="69"/>
      <c r="J17" s="70">
        <f>MIN(J8:J14)</f>
        <v>7.5970000000000004</v>
      </c>
      <c r="K17" s="69"/>
      <c r="L17" s="70">
        <f>MIN(L8:L14)</f>
        <v>6.6501999999999999</v>
      </c>
      <c r="M17" s="69"/>
      <c r="N17" s="70">
        <f>MIN(N8:N14)</f>
        <v>5.0366999999999997</v>
      </c>
      <c r="O17" s="69"/>
      <c r="P17" s="70">
        <f>MIN(P8:P14)</f>
        <v>5.2615999999999996</v>
      </c>
      <c r="Q17" s="69"/>
      <c r="R17" s="70">
        <f>MIN(R8:R14)</f>
        <v>3.6541999999999999</v>
      </c>
      <c r="S17" s="69"/>
      <c r="T17" s="70">
        <f>MIN(T8:T14)</f>
        <v>3.5998000000000001</v>
      </c>
      <c r="U17" s="69"/>
      <c r="V17" s="70">
        <f>MIN(V8:V14)</f>
        <v>3.9979</v>
      </c>
      <c r="W17" s="69"/>
      <c r="X17" s="70">
        <f>MIN(X8:X14)</f>
        <v>5.2342000000000004</v>
      </c>
      <c r="Y17" s="69"/>
      <c r="Z17" s="70">
        <f>MIN(Z8:Z14)</f>
        <v>6.5248999999999997</v>
      </c>
      <c r="AA17" s="71"/>
    </row>
    <row r="18" spans="1:27" ht="15" thickBot="1" x14ac:dyDescent="0.35">
      <c r="A18" s="72" t="s">
        <v>29</v>
      </c>
      <c r="B18" s="73"/>
      <c r="C18" s="73"/>
      <c r="D18" s="74">
        <f>MAX(D8:D14)</f>
        <v>42.558199999999999</v>
      </c>
      <c r="E18" s="73"/>
      <c r="F18" s="74">
        <f>MAX(F8:F14)</f>
        <v>25.286000000000001</v>
      </c>
      <c r="G18" s="73"/>
      <c r="H18" s="74">
        <f>MAX(H8:H14)</f>
        <v>16.133500000000002</v>
      </c>
      <c r="I18" s="73"/>
      <c r="J18" s="74">
        <f>MAX(J8:J14)</f>
        <v>13.689</v>
      </c>
      <c r="K18" s="73"/>
      <c r="L18" s="74">
        <f>MAX(L8:L14)</f>
        <v>9.2835000000000001</v>
      </c>
      <c r="M18" s="73"/>
      <c r="N18" s="74">
        <f>MAX(N8:N14)</f>
        <v>10.7003</v>
      </c>
      <c r="O18" s="73"/>
      <c r="P18" s="74">
        <f>MAX(P8:P14)</f>
        <v>7.4764999999999997</v>
      </c>
      <c r="Q18" s="73"/>
      <c r="R18" s="74">
        <f>MAX(R8:R14)</f>
        <v>5.9291</v>
      </c>
      <c r="S18" s="73"/>
      <c r="T18" s="74">
        <f>MAX(T8:T14)</f>
        <v>4.5834999999999999</v>
      </c>
      <c r="U18" s="73"/>
      <c r="V18" s="74">
        <f>MAX(V8:V14)</f>
        <v>5.2173999999999996</v>
      </c>
      <c r="W18" s="73"/>
      <c r="X18" s="74">
        <f>MAX(X8:X14)</f>
        <v>6.7005999999999997</v>
      </c>
      <c r="Y18" s="73"/>
      <c r="Z18" s="74">
        <f>MAX(Z8:Z14)</f>
        <v>8.2834000000000003</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44882</v>
      </c>
      <c r="C8" s="60">
        <f>VLOOKUP($A8,'Return Data'!$B$7:$R$2292,4,0)</f>
        <v>285.65690000000001</v>
      </c>
      <c r="D8" s="60">
        <f>VLOOKUP($A8,'Return Data'!$B$7:$R$2292,5,0)</f>
        <v>13.5748</v>
      </c>
      <c r="E8" s="61">
        <f>RANK(D8,D$8:D$14,0)</f>
        <v>4</v>
      </c>
      <c r="F8" s="60">
        <f>VLOOKUP($A8,'Return Data'!$B$7:$R$2292,6,0)</f>
        <v>10.0387</v>
      </c>
      <c r="G8" s="61">
        <f>RANK(F8,F$8:F$14,0)</f>
        <v>6</v>
      </c>
      <c r="H8" s="60">
        <f>VLOOKUP($A8,'Return Data'!$B$7:$R$2292,7,0)</f>
        <v>9.2068999999999992</v>
      </c>
      <c r="I8" s="61">
        <f>RANK(H8,H$8:H$14,0)</f>
        <v>6</v>
      </c>
      <c r="J8" s="60">
        <f>VLOOKUP($A8,'Return Data'!$B$7:$R$2292,8,0)</f>
        <v>8.5745000000000005</v>
      </c>
      <c r="K8" s="61">
        <f>RANK(J8,J$8:J$14,0)</f>
        <v>6</v>
      </c>
      <c r="L8" s="60">
        <f>VLOOKUP($A8,'Return Data'!$B$7:$R$2292,9,0)</f>
        <v>7.2938999999999998</v>
      </c>
      <c r="M8" s="61">
        <f>RANK(L8,L$8:L$14,0)</f>
        <v>6</v>
      </c>
      <c r="N8" s="60">
        <f>VLOOKUP($A8,'Return Data'!$B$7:$R$2292,10,0)</f>
        <v>5.5747999999999998</v>
      </c>
      <c r="O8" s="61">
        <f>RANK(N8,N$8:N$14,0)</f>
        <v>4</v>
      </c>
      <c r="P8" s="60">
        <f>VLOOKUP($A8,'Return Data'!$B$7:$R$2292,11,0)</f>
        <v>5.6219999999999999</v>
      </c>
      <c r="Q8" s="61">
        <f>RANK(P8,P$8:P$14,0)</f>
        <v>4</v>
      </c>
      <c r="R8" s="60">
        <f>VLOOKUP($A8,'Return Data'!$B$7:$R$2292,12,0)</f>
        <v>4.7133000000000003</v>
      </c>
      <c r="S8" s="61">
        <f>RANK(R8,R$8:R$14,0)</f>
        <v>2</v>
      </c>
      <c r="T8" s="60">
        <f>VLOOKUP($A8,'Return Data'!$B$7:$R$2292,13,0)</f>
        <v>4.3361000000000001</v>
      </c>
      <c r="U8" s="61">
        <f>RANK(T8,T$8:T$14,0)</f>
        <v>1</v>
      </c>
      <c r="V8" s="60">
        <f>VLOOKUP($A8,'Return Data'!$B$7:$R$2292,17,0)</f>
        <v>4.1829999999999998</v>
      </c>
      <c r="W8" s="61">
        <f>RANK(V8,V$8:V$14,0)</f>
        <v>3</v>
      </c>
      <c r="X8" s="60">
        <f>VLOOKUP($A8,'Return Data'!$B$7:$R$2292,14,0)</f>
        <v>5.6214000000000004</v>
      </c>
      <c r="Y8" s="61">
        <f>RANK(X8,X$8:X$14,0)</f>
        <v>4</v>
      </c>
      <c r="Z8" s="60">
        <f>VLOOKUP($A8,'Return Data'!$B$7:$R$2292,16,0)</f>
        <v>7.9866999999999999</v>
      </c>
      <c r="AA8" s="62">
        <f>RANK(Z8,Z$8:Z$14,0)</f>
        <v>1</v>
      </c>
    </row>
    <row r="9" spans="1:27" x14ac:dyDescent="0.3">
      <c r="A9" s="58" t="s">
        <v>772</v>
      </c>
      <c r="B9" s="59">
        <f>VLOOKUP($A9,'Return Data'!$B$7:$R$2292,3,0)</f>
        <v>44882</v>
      </c>
      <c r="C9" s="60">
        <f>VLOOKUP($A9,'Return Data'!$B$7:$R$2292,4,0)</f>
        <v>33.330399999999997</v>
      </c>
      <c r="D9" s="60">
        <f>VLOOKUP($A9,'Return Data'!$B$7:$R$2292,5,0)</f>
        <v>12.7075</v>
      </c>
      <c r="E9" s="61">
        <f t="shared" ref="E9:E14" si="0">RANK(D9,D$8:D$14,0)</f>
        <v>5</v>
      </c>
      <c r="F9" s="60">
        <f>VLOOKUP($A9,'Return Data'!$B$7:$R$2292,6,0)</f>
        <v>17.107500000000002</v>
      </c>
      <c r="G9" s="61">
        <f t="shared" ref="G9:G14" si="1">RANK(F9,F$8:F$14,0)</f>
        <v>2</v>
      </c>
      <c r="H9" s="60">
        <f>VLOOKUP($A9,'Return Data'!$B$7:$R$2292,7,0)</f>
        <v>13.819100000000001</v>
      </c>
      <c r="I9" s="61">
        <f t="shared" ref="I9:I14" si="2">RANK(H9,H$8:H$14,0)</f>
        <v>2</v>
      </c>
      <c r="J9" s="60">
        <f>VLOOKUP($A9,'Return Data'!$B$7:$R$2292,8,0)</f>
        <v>11.470499999999999</v>
      </c>
      <c r="K9" s="61">
        <f t="shared" ref="K9:K14" si="3">RANK(J9,J$8:J$14,0)</f>
        <v>3</v>
      </c>
      <c r="L9" s="60">
        <f>VLOOKUP($A9,'Return Data'!$B$7:$R$2292,9,0)</f>
        <v>7.3437999999999999</v>
      </c>
      <c r="M9" s="61">
        <f t="shared" ref="M9:M14" si="4">RANK(L9,L$8:L$14,0)</f>
        <v>4</v>
      </c>
      <c r="N9" s="60">
        <f>VLOOKUP($A9,'Return Data'!$B$7:$R$2292,10,0)</f>
        <v>6.1060999999999996</v>
      </c>
      <c r="O9" s="61">
        <f t="shared" ref="O9:O14" si="5">RANK(N9,N$8:N$14,0)</f>
        <v>3</v>
      </c>
      <c r="P9" s="60">
        <f>VLOOKUP($A9,'Return Data'!$B$7:$R$2292,11,0)</f>
        <v>5.0898000000000003</v>
      </c>
      <c r="Q9" s="61">
        <f t="shared" ref="Q9:Q14" si="6">RANK(P9,P$8:P$14,0)</f>
        <v>6</v>
      </c>
      <c r="R9" s="60">
        <f>VLOOKUP($A9,'Return Data'!$B$7:$R$2292,12,0)</f>
        <v>4.1337000000000002</v>
      </c>
      <c r="S9" s="61">
        <f t="shared" ref="S9:S14" si="7">RANK(R9,R$8:R$14,0)</f>
        <v>4</v>
      </c>
      <c r="T9" s="60">
        <f>VLOOKUP($A9,'Return Data'!$B$7:$R$2292,13,0)</f>
        <v>3.5611000000000002</v>
      </c>
      <c r="U9" s="61">
        <f t="shared" ref="U9:U14" si="8">RANK(T9,T$8:T$14,0)</f>
        <v>4</v>
      </c>
      <c r="V9" s="60">
        <f>VLOOKUP($A9,'Return Data'!$B$7:$R$2292,17,0)</f>
        <v>3.7292999999999998</v>
      </c>
      <c r="W9" s="61">
        <f t="shared" ref="W9:W11" si="9">RANK(V9,V$8:V$14,0)</f>
        <v>5</v>
      </c>
      <c r="X9" s="60">
        <f>VLOOKUP($A9,'Return Data'!$B$7:$R$2292,14,0)</f>
        <v>4.5243000000000002</v>
      </c>
      <c r="Y9" s="61">
        <f t="shared" ref="Y9:Y11" si="10">RANK(X9,X$8:X$14,0)</f>
        <v>5</v>
      </c>
      <c r="Z9" s="60">
        <f>VLOOKUP($A9,'Return Data'!$B$7:$R$2292,16,0)</f>
        <v>5.7363</v>
      </c>
      <c r="AA9" s="62">
        <f t="shared" ref="AA9:AA14" si="11">RANK(Z9,Z$8:Z$14,0)</f>
        <v>6</v>
      </c>
    </row>
    <row r="10" spans="1:27" x14ac:dyDescent="0.3">
      <c r="A10" s="58" t="s">
        <v>774</v>
      </c>
      <c r="B10" s="59">
        <f>VLOOKUP($A10,'Return Data'!$B$7:$R$2292,3,0)</f>
        <v>44882</v>
      </c>
      <c r="C10" s="60">
        <f>VLOOKUP($A10,'Return Data'!$B$7:$R$2292,4,0)</f>
        <v>40.792900000000003</v>
      </c>
      <c r="D10" s="60">
        <f>VLOOKUP($A10,'Return Data'!$B$7:$R$2292,5,0)</f>
        <v>16.023299999999999</v>
      </c>
      <c r="E10" s="61">
        <f t="shared" si="0"/>
        <v>3</v>
      </c>
      <c r="F10" s="60">
        <f>VLOOKUP($A10,'Return Data'!$B$7:$R$2292,6,0)</f>
        <v>13.735200000000001</v>
      </c>
      <c r="G10" s="61">
        <f t="shared" si="1"/>
        <v>4</v>
      </c>
      <c r="H10" s="60">
        <f>VLOOKUP($A10,'Return Data'!$B$7:$R$2292,7,0)</f>
        <v>9.9252000000000002</v>
      </c>
      <c r="I10" s="61">
        <f t="shared" si="2"/>
        <v>5</v>
      </c>
      <c r="J10" s="60">
        <f>VLOOKUP($A10,'Return Data'!$B$7:$R$2292,8,0)</f>
        <v>10.098699999999999</v>
      </c>
      <c r="K10" s="61">
        <f t="shared" si="3"/>
        <v>5</v>
      </c>
      <c r="L10" s="60">
        <f>VLOOKUP($A10,'Return Data'!$B$7:$R$2292,9,0)</f>
        <v>7.3334000000000001</v>
      </c>
      <c r="M10" s="61">
        <f t="shared" si="4"/>
        <v>5</v>
      </c>
      <c r="N10" s="60">
        <f>VLOOKUP($A10,'Return Data'!$B$7:$R$2292,10,0)</f>
        <v>7.0548000000000002</v>
      </c>
      <c r="O10" s="61">
        <f t="shared" si="5"/>
        <v>2</v>
      </c>
      <c r="P10" s="60">
        <f>VLOOKUP($A10,'Return Data'!$B$7:$R$2292,11,0)</f>
        <v>6.16</v>
      </c>
      <c r="Q10" s="61">
        <f t="shared" si="6"/>
        <v>2</v>
      </c>
      <c r="R10" s="60">
        <f>VLOOKUP($A10,'Return Data'!$B$7:$R$2292,12,0)</f>
        <v>4.6462000000000003</v>
      </c>
      <c r="S10" s="61">
        <f t="shared" si="7"/>
        <v>3</v>
      </c>
      <c r="T10" s="60">
        <f>VLOOKUP($A10,'Return Data'!$B$7:$R$2292,13,0)</f>
        <v>4.1543999999999999</v>
      </c>
      <c r="U10" s="61">
        <f t="shared" si="8"/>
        <v>2</v>
      </c>
      <c r="V10" s="60">
        <f>VLOOKUP($A10,'Return Data'!$B$7:$R$2292,17,0)</f>
        <v>4.5218999999999996</v>
      </c>
      <c r="W10" s="61">
        <f t="shared" si="9"/>
        <v>1</v>
      </c>
      <c r="X10" s="60">
        <f>VLOOKUP($A10,'Return Data'!$B$7:$R$2292,14,0)</f>
        <v>5.9809000000000001</v>
      </c>
      <c r="Y10" s="61">
        <f t="shared" si="10"/>
        <v>2</v>
      </c>
      <c r="Z10" s="60">
        <f>VLOOKUP($A10,'Return Data'!$B$7:$R$2292,16,0)</f>
        <v>7.7789999999999999</v>
      </c>
      <c r="AA10" s="62">
        <f t="shared" si="11"/>
        <v>2</v>
      </c>
    </row>
    <row r="11" spans="1:27" x14ac:dyDescent="0.3">
      <c r="A11" s="58" t="s">
        <v>776</v>
      </c>
      <c r="B11" s="59">
        <f>VLOOKUP($A11,'Return Data'!$B$7:$R$2292,3,0)</f>
        <v>44882</v>
      </c>
      <c r="C11" s="60">
        <f>VLOOKUP($A11,'Return Data'!$B$7:$R$2292,4,0)</f>
        <v>348.75810000000001</v>
      </c>
      <c r="D11" s="60">
        <f>VLOOKUP($A11,'Return Data'!$B$7:$R$2292,5,0)</f>
        <v>41.858400000000003</v>
      </c>
      <c r="E11" s="61">
        <f t="shared" si="0"/>
        <v>1</v>
      </c>
      <c r="F11" s="60">
        <f>VLOOKUP($A11,'Return Data'!$B$7:$R$2292,6,0)</f>
        <v>24.581199999999999</v>
      </c>
      <c r="G11" s="61">
        <f t="shared" si="1"/>
        <v>1</v>
      </c>
      <c r="H11" s="60">
        <f>VLOOKUP($A11,'Return Data'!$B$7:$R$2292,7,0)</f>
        <v>15.4316</v>
      </c>
      <c r="I11" s="61">
        <f t="shared" si="2"/>
        <v>1</v>
      </c>
      <c r="J11" s="60">
        <f>VLOOKUP($A11,'Return Data'!$B$7:$R$2292,8,0)</f>
        <v>12.984999999999999</v>
      </c>
      <c r="K11" s="61">
        <f t="shared" si="3"/>
        <v>1</v>
      </c>
      <c r="L11" s="60">
        <f>VLOOKUP($A11,'Return Data'!$B$7:$R$2292,9,0)</f>
        <v>7.5312000000000001</v>
      </c>
      <c r="M11" s="61">
        <f t="shared" si="4"/>
        <v>3</v>
      </c>
      <c r="N11" s="60">
        <f>VLOOKUP($A11,'Return Data'!$B$7:$R$2292,10,0)</f>
        <v>9.9819999999999993</v>
      </c>
      <c r="O11" s="61">
        <f t="shared" si="5"/>
        <v>1</v>
      </c>
      <c r="P11" s="60">
        <f>VLOOKUP($A11,'Return Data'!$B$7:$R$2292,11,0)</f>
        <v>6.7496</v>
      </c>
      <c r="Q11" s="61">
        <f t="shared" si="6"/>
        <v>1</v>
      </c>
      <c r="R11" s="60">
        <f>VLOOKUP($A11,'Return Data'!$B$7:$R$2292,12,0)</f>
        <v>5.1920000000000002</v>
      </c>
      <c r="S11" s="61">
        <f t="shared" si="7"/>
        <v>1</v>
      </c>
      <c r="T11" s="60">
        <f>VLOOKUP($A11,'Return Data'!$B$7:$R$2292,13,0)</f>
        <v>3.7002999999999999</v>
      </c>
      <c r="U11" s="61">
        <f t="shared" si="8"/>
        <v>3</v>
      </c>
      <c r="V11" s="60">
        <f>VLOOKUP($A11,'Return Data'!$B$7:$R$2292,17,0)</f>
        <v>4.4673999999999996</v>
      </c>
      <c r="W11" s="61">
        <f t="shared" si="9"/>
        <v>2</v>
      </c>
      <c r="X11" s="60">
        <f>VLOOKUP($A11,'Return Data'!$B$7:$R$2292,14,0)</f>
        <v>5.9356999999999998</v>
      </c>
      <c r="Y11" s="61">
        <f t="shared" si="10"/>
        <v>3</v>
      </c>
      <c r="Z11" s="60">
        <f>VLOOKUP($A11,'Return Data'!$B$7:$R$2292,16,0)</f>
        <v>7.6199000000000003</v>
      </c>
      <c r="AA11" s="62">
        <f t="shared" si="11"/>
        <v>3</v>
      </c>
    </row>
    <row r="12" spans="1:27" x14ac:dyDescent="0.3">
      <c r="A12" s="58" t="s">
        <v>779</v>
      </c>
      <c r="B12" s="59">
        <f>VLOOKUP($A12,'Return Data'!$B$7:$R$2292,3,0)</f>
        <v>44882</v>
      </c>
      <c r="C12" s="60">
        <f>VLOOKUP($A12,'Return Data'!$B$7:$R$2292,4,0)</f>
        <v>1238.7746</v>
      </c>
      <c r="D12" s="60">
        <f>VLOOKUP($A12,'Return Data'!$B$7:$R$2292,5,0)</f>
        <v>20.754899999999999</v>
      </c>
      <c r="E12" s="61">
        <f t="shared" si="0"/>
        <v>2</v>
      </c>
      <c r="F12" s="60">
        <f>VLOOKUP($A12,'Return Data'!$B$7:$R$2292,6,0)</f>
        <v>10.6637</v>
      </c>
      <c r="G12" s="61">
        <f t="shared" si="1"/>
        <v>5</v>
      </c>
      <c r="H12" s="60">
        <f>VLOOKUP($A12,'Return Data'!$B$7:$R$2292,7,0)</f>
        <v>11.3817</v>
      </c>
      <c r="I12" s="61">
        <f t="shared" si="2"/>
        <v>4</v>
      </c>
      <c r="J12" s="60">
        <f>VLOOKUP($A12,'Return Data'!$B$7:$R$2292,8,0)</f>
        <v>12.8392</v>
      </c>
      <c r="K12" s="61">
        <f t="shared" si="3"/>
        <v>2</v>
      </c>
      <c r="L12" s="60">
        <f>VLOOKUP($A12,'Return Data'!$B$7:$R$2292,9,0)</f>
        <v>8.8790999999999993</v>
      </c>
      <c r="M12" s="61">
        <f t="shared" si="4"/>
        <v>2</v>
      </c>
      <c r="N12" s="60">
        <f>VLOOKUP($A12,'Return Data'!$B$7:$R$2292,10,0)</f>
        <v>5.4352</v>
      </c>
      <c r="O12" s="61">
        <f t="shared" si="5"/>
        <v>5</v>
      </c>
      <c r="P12" s="60">
        <f>VLOOKUP($A12,'Return Data'!$B$7:$R$2292,11,0)</f>
        <v>5.7423000000000002</v>
      </c>
      <c r="Q12" s="61">
        <f t="shared" si="6"/>
        <v>3</v>
      </c>
      <c r="R12" s="60">
        <f>VLOOKUP($A12,'Return Data'!$B$7:$R$2292,12,0)</f>
        <v>3.2435999999999998</v>
      </c>
      <c r="S12" s="61">
        <f t="shared" si="7"/>
        <v>7</v>
      </c>
      <c r="T12" s="60">
        <f>VLOOKUP($A12,'Return Data'!$B$7:$R$2292,13,0)</f>
        <v>3.1859999999999999</v>
      </c>
      <c r="U12" s="61">
        <f t="shared" si="8"/>
        <v>6</v>
      </c>
      <c r="V12" s="60"/>
      <c r="W12" s="61"/>
      <c r="X12" s="60"/>
      <c r="Y12" s="61"/>
      <c r="Z12" s="60">
        <f>VLOOKUP($A12,'Return Data'!$B$7:$R$2292,16,0)</f>
        <v>6.2808999999999999</v>
      </c>
      <c r="AA12" s="62">
        <f t="shared" si="11"/>
        <v>5</v>
      </c>
    </row>
    <row r="13" spans="1:27" x14ac:dyDescent="0.3">
      <c r="A13" s="58" t="s">
        <v>780</v>
      </c>
      <c r="B13" s="59">
        <f>VLOOKUP($A13,'Return Data'!$B$7:$R$2292,3,0)</f>
        <v>44882</v>
      </c>
      <c r="C13" s="60">
        <f>VLOOKUP($A13,'Return Data'!$B$7:$R$2292,4,0)</f>
        <v>36.982199999999999</v>
      </c>
      <c r="D13" s="60">
        <f>VLOOKUP($A13,'Return Data'!$B$7:$R$2292,5,0)</f>
        <v>10.8598</v>
      </c>
      <c r="E13" s="61">
        <f t="shared" si="0"/>
        <v>6</v>
      </c>
      <c r="F13" s="60">
        <f>VLOOKUP($A13,'Return Data'!$B$7:$R$2292,6,0)</f>
        <v>14.8225</v>
      </c>
      <c r="G13" s="61">
        <f t="shared" si="1"/>
        <v>3</v>
      </c>
      <c r="H13" s="60">
        <f>VLOOKUP($A13,'Return Data'!$B$7:$R$2292,7,0)</f>
        <v>12.5646</v>
      </c>
      <c r="I13" s="61">
        <f t="shared" si="2"/>
        <v>3</v>
      </c>
      <c r="J13" s="60">
        <f>VLOOKUP($A13,'Return Data'!$B$7:$R$2292,8,0)</f>
        <v>11.4495</v>
      </c>
      <c r="K13" s="61">
        <f t="shared" si="3"/>
        <v>4</v>
      </c>
      <c r="L13" s="60">
        <f>VLOOKUP($A13,'Return Data'!$B$7:$R$2292,9,0)</f>
        <v>8.8887999999999998</v>
      </c>
      <c r="M13" s="61">
        <f t="shared" si="4"/>
        <v>1</v>
      </c>
      <c r="N13" s="60">
        <f>VLOOKUP($A13,'Return Data'!$B$7:$R$2292,10,0)</f>
        <v>4.7035</v>
      </c>
      <c r="O13" s="61">
        <f t="shared" si="5"/>
        <v>7</v>
      </c>
      <c r="P13" s="60">
        <f>VLOOKUP($A13,'Return Data'!$B$7:$R$2292,11,0)</f>
        <v>5.1352000000000002</v>
      </c>
      <c r="Q13" s="61">
        <f t="shared" si="6"/>
        <v>5</v>
      </c>
      <c r="R13" s="60">
        <f>VLOOKUP($A13,'Return Data'!$B$7:$R$2292,12,0)</f>
        <v>3.3182</v>
      </c>
      <c r="S13" s="61">
        <f t="shared" si="7"/>
        <v>6</v>
      </c>
      <c r="T13" s="60">
        <f>VLOOKUP($A13,'Return Data'!$B$7:$R$2292,13,0)</f>
        <v>3.3527999999999998</v>
      </c>
      <c r="U13" s="61">
        <f t="shared" si="8"/>
        <v>5</v>
      </c>
      <c r="V13" s="60">
        <f>VLOOKUP($A13,'Return Data'!$B$7:$R$2292,17,0)</f>
        <v>3.8330000000000002</v>
      </c>
      <c r="W13" s="61">
        <f t="shared" ref="W13:W14" si="12">RANK(V13,V$8:V$14,0)</f>
        <v>4</v>
      </c>
      <c r="X13" s="60">
        <f>VLOOKUP($A13,'Return Data'!$B$7:$R$2292,14,0)</f>
        <v>6.2404999999999999</v>
      </c>
      <c r="Y13" s="61">
        <f t="shared" ref="Y13" si="13">RANK(X13,X$8:X$14,0)</f>
        <v>1</v>
      </c>
      <c r="Z13" s="60">
        <f>VLOOKUP($A13,'Return Data'!$B$7:$R$2292,16,0)</f>
        <v>7.4424000000000001</v>
      </c>
      <c r="AA13" s="62">
        <f t="shared" si="11"/>
        <v>4</v>
      </c>
    </row>
    <row r="14" spans="1:27" x14ac:dyDescent="0.3">
      <c r="A14" s="58" t="s">
        <v>783</v>
      </c>
      <c r="B14" s="59">
        <f>VLOOKUP($A14,'Return Data'!$B$7:$R$2292,3,0)</f>
        <v>44882</v>
      </c>
      <c r="C14" s="60">
        <f>VLOOKUP($A14,'Return Data'!$B$7:$R$2292,4,0)</f>
        <v>1249.8490999999999</v>
      </c>
      <c r="D14" s="60">
        <f>VLOOKUP($A14,'Return Data'!$B$7:$R$2292,5,0)</f>
        <v>8.9384999999999994</v>
      </c>
      <c r="E14" s="61">
        <f t="shared" si="0"/>
        <v>7</v>
      </c>
      <c r="F14" s="60">
        <f>VLOOKUP($A14,'Return Data'!$B$7:$R$2292,6,0)</f>
        <v>8.3297000000000008</v>
      </c>
      <c r="G14" s="61">
        <f t="shared" si="1"/>
        <v>7</v>
      </c>
      <c r="H14" s="60">
        <f>VLOOKUP($A14,'Return Data'!$B$7:$R$2292,7,0)</f>
        <v>7.3395999999999999</v>
      </c>
      <c r="I14" s="61">
        <f t="shared" si="2"/>
        <v>7</v>
      </c>
      <c r="J14" s="60">
        <f>VLOOKUP($A14,'Return Data'!$B$7:$R$2292,8,0)</f>
        <v>7.0956999999999999</v>
      </c>
      <c r="K14" s="61">
        <f t="shared" si="3"/>
        <v>7</v>
      </c>
      <c r="L14" s="60">
        <f>VLOOKUP($A14,'Return Data'!$B$7:$R$2292,9,0)</f>
        <v>6.1475</v>
      </c>
      <c r="M14" s="61">
        <f t="shared" si="4"/>
        <v>7</v>
      </c>
      <c r="N14" s="60">
        <f>VLOOKUP($A14,'Return Data'!$B$7:$R$2292,10,0)</f>
        <v>4.8365</v>
      </c>
      <c r="O14" s="61">
        <f t="shared" si="5"/>
        <v>6</v>
      </c>
      <c r="P14" s="60">
        <f>VLOOKUP($A14,'Return Data'!$B$7:$R$2292,11,0)</f>
        <v>4.7489999999999997</v>
      </c>
      <c r="Q14" s="61">
        <f t="shared" si="6"/>
        <v>7</v>
      </c>
      <c r="R14" s="60">
        <f>VLOOKUP($A14,'Return Data'!$B$7:$R$2292,12,0)</f>
        <v>3.7151999999999998</v>
      </c>
      <c r="S14" s="61">
        <f t="shared" si="7"/>
        <v>5</v>
      </c>
      <c r="T14" s="60">
        <f>VLOOKUP($A14,'Return Data'!$B$7:$R$2292,13,0)</f>
        <v>3.1747000000000001</v>
      </c>
      <c r="U14" s="61">
        <f t="shared" si="8"/>
        <v>7</v>
      </c>
      <c r="V14" s="60">
        <f>VLOOKUP($A14,'Return Data'!$B$7:$R$2292,17,0)</f>
        <v>3.3271000000000002</v>
      </c>
      <c r="W14" s="61">
        <f t="shared" si="12"/>
        <v>6</v>
      </c>
      <c r="X14" s="60"/>
      <c r="Y14" s="61"/>
      <c r="Z14" s="60">
        <f>VLOOKUP($A14,'Return Data'!$B$7:$R$2292,16,0)</f>
        <v>5.6581999999999999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17.816742857142859</v>
      </c>
      <c r="E16" s="69"/>
      <c r="F16" s="70">
        <f>AVERAGE(F8:F14)</f>
        <v>14.182642857142858</v>
      </c>
      <c r="G16" s="69"/>
      <c r="H16" s="70">
        <f>AVERAGE(H8:H14)</f>
        <v>11.38124285714286</v>
      </c>
      <c r="I16" s="69"/>
      <c r="J16" s="70">
        <f>AVERAGE(J8:J14)</f>
        <v>10.644728571428571</v>
      </c>
      <c r="K16" s="69"/>
      <c r="L16" s="70">
        <f>AVERAGE(L8:L14)</f>
        <v>7.6311000000000009</v>
      </c>
      <c r="M16" s="69"/>
      <c r="N16" s="70">
        <f>AVERAGE(N8:N14)</f>
        <v>6.2418428571428572</v>
      </c>
      <c r="O16" s="69"/>
      <c r="P16" s="70">
        <f>AVERAGE(P8:P14)</f>
        <v>5.6068428571428575</v>
      </c>
      <c r="Q16" s="69"/>
      <c r="R16" s="70">
        <f>AVERAGE(R8:R14)</f>
        <v>4.1374571428571434</v>
      </c>
      <c r="S16" s="69"/>
      <c r="T16" s="70">
        <f>AVERAGE(T8:T14)</f>
        <v>3.6379142857142854</v>
      </c>
      <c r="U16" s="69"/>
      <c r="V16" s="70">
        <f>AVERAGE(V8:V14)</f>
        <v>4.0102833333333336</v>
      </c>
      <c r="W16" s="69"/>
      <c r="X16" s="70">
        <f>AVERAGE(X8:X14)</f>
        <v>5.6605600000000011</v>
      </c>
      <c r="Y16" s="69"/>
      <c r="Z16" s="70">
        <f>AVERAGE(Z8:Z14)</f>
        <v>6.9290571428571424</v>
      </c>
      <c r="AA16" s="71"/>
    </row>
    <row r="17" spans="1:27" x14ac:dyDescent="0.3">
      <c r="A17" s="68" t="s">
        <v>28</v>
      </c>
      <c r="B17" s="69"/>
      <c r="C17" s="69"/>
      <c r="D17" s="70">
        <f>MIN(D8:D14)</f>
        <v>8.9384999999999994</v>
      </c>
      <c r="E17" s="69"/>
      <c r="F17" s="70">
        <f>MIN(F8:F14)</f>
        <v>8.3297000000000008</v>
      </c>
      <c r="G17" s="69"/>
      <c r="H17" s="70">
        <f>MIN(H8:H14)</f>
        <v>7.3395999999999999</v>
      </c>
      <c r="I17" s="69"/>
      <c r="J17" s="70">
        <f>MIN(J8:J14)</f>
        <v>7.0956999999999999</v>
      </c>
      <c r="K17" s="69"/>
      <c r="L17" s="70">
        <f>MIN(L8:L14)</f>
        <v>6.1475</v>
      </c>
      <c r="M17" s="69"/>
      <c r="N17" s="70">
        <f>MIN(N8:N14)</f>
        <v>4.7035</v>
      </c>
      <c r="O17" s="69"/>
      <c r="P17" s="70">
        <f>MIN(P8:P14)</f>
        <v>4.7489999999999997</v>
      </c>
      <c r="Q17" s="69"/>
      <c r="R17" s="70">
        <f>MIN(R8:R14)</f>
        <v>3.2435999999999998</v>
      </c>
      <c r="S17" s="69"/>
      <c r="T17" s="70">
        <f>MIN(T8:T14)</f>
        <v>3.1747000000000001</v>
      </c>
      <c r="U17" s="69"/>
      <c r="V17" s="70">
        <f>MIN(V8:V14)</f>
        <v>3.3271000000000002</v>
      </c>
      <c r="W17" s="69"/>
      <c r="X17" s="70">
        <f>MIN(X8:X14)</f>
        <v>4.5243000000000002</v>
      </c>
      <c r="Y17" s="69"/>
      <c r="Z17" s="70">
        <f>MIN(Z8:Z14)</f>
        <v>5.6581999999999999</v>
      </c>
      <c r="AA17" s="71"/>
    </row>
    <row r="18" spans="1:27" ht="15" thickBot="1" x14ac:dyDescent="0.35">
      <c r="A18" s="72" t="s">
        <v>29</v>
      </c>
      <c r="B18" s="73"/>
      <c r="C18" s="73"/>
      <c r="D18" s="74">
        <f>MAX(D8:D14)</f>
        <v>41.858400000000003</v>
      </c>
      <c r="E18" s="73"/>
      <c r="F18" s="74">
        <f>MAX(F8:F14)</f>
        <v>24.581199999999999</v>
      </c>
      <c r="G18" s="73"/>
      <c r="H18" s="74">
        <f>MAX(H8:H14)</f>
        <v>15.4316</v>
      </c>
      <c r="I18" s="73"/>
      <c r="J18" s="74">
        <f>MAX(J8:J14)</f>
        <v>12.984999999999999</v>
      </c>
      <c r="K18" s="73"/>
      <c r="L18" s="74">
        <f>MAX(L8:L14)</f>
        <v>8.8887999999999998</v>
      </c>
      <c r="M18" s="73"/>
      <c r="N18" s="74">
        <f>MAX(N8:N14)</f>
        <v>9.9819999999999993</v>
      </c>
      <c r="O18" s="73"/>
      <c r="P18" s="74">
        <f>MAX(P8:P14)</f>
        <v>6.7496</v>
      </c>
      <c r="Q18" s="73"/>
      <c r="R18" s="74">
        <f>MAX(R8:R14)</f>
        <v>5.1920000000000002</v>
      </c>
      <c r="S18" s="73"/>
      <c r="T18" s="74">
        <f>MAX(T8:T14)</f>
        <v>4.3361000000000001</v>
      </c>
      <c r="U18" s="73"/>
      <c r="V18" s="74">
        <f>MAX(V8:V14)</f>
        <v>4.5218999999999996</v>
      </c>
      <c r="W18" s="73"/>
      <c r="X18" s="74">
        <f>MAX(X8:X14)</f>
        <v>6.2404999999999999</v>
      </c>
      <c r="Y18" s="73"/>
      <c r="Z18" s="74">
        <f>MAX(Z8:Z14)</f>
        <v>7.9866999999999999</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44882</v>
      </c>
      <c r="C8" s="60">
        <f>VLOOKUP($A8,'Return Data'!$B$7:$R$2292,4,0)</f>
        <v>353.99220000000003</v>
      </c>
      <c r="D8" s="60">
        <f>VLOOKUP($A8,'Return Data'!$B$7:$R$2292,5,0)</f>
        <v>6.7549000000000001</v>
      </c>
      <c r="E8" s="61">
        <f t="shared" ref="E8:E43" si="0">RANK(D8,D$8:D$43,0)</f>
        <v>13</v>
      </c>
      <c r="F8" s="60">
        <f>VLOOKUP($A8,'Return Data'!$B$7:$R$2292,6,0)</f>
        <v>6.6611000000000002</v>
      </c>
      <c r="G8" s="61">
        <f t="shared" ref="G8:G43" si="1">RANK(F8,F$8:F$43,0)</f>
        <v>11</v>
      </c>
      <c r="H8" s="60">
        <f>VLOOKUP($A8,'Return Data'!$B$7:$R$2292,7,0)</f>
        <v>6.5984999999999996</v>
      </c>
      <c r="I8" s="61">
        <f t="shared" ref="I8:I43" si="2">RANK(H8,H$8:H$43,0)</f>
        <v>5</v>
      </c>
      <c r="J8" s="60">
        <f>VLOOKUP($A8,'Return Data'!$B$7:$R$2292,8,0)</f>
        <v>6.4537000000000004</v>
      </c>
      <c r="K8" s="61">
        <f t="shared" ref="K8:K43" si="3">RANK(J8,J$8:J$43,0)</f>
        <v>8</v>
      </c>
      <c r="L8" s="60">
        <f>VLOOKUP($A8,'Return Data'!$B$7:$R$2292,9,0)</f>
        <v>6.4162999999999997</v>
      </c>
      <c r="M8" s="61">
        <f t="shared" ref="M8:M43" si="4">RANK(L8,L$8:L$43,0)</f>
        <v>10</v>
      </c>
      <c r="N8" s="60">
        <f>VLOOKUP($A8,'Return Data'!$B$7:$R$2292,10,0)</f>
        <v>5.8109000000000002</v>
      </c>
      <c r="O8" s="61">
        <f t="shared" ref="O8:O43" si="5">RANK(N8,N$8:N$43,0)</f>
        <v>13</v>
      </c>
      <c r="P8" s="60">
        <f>VLOOKUP($A8,'Return Data'!$B$7:$R$2292,11,0)</f>
        <v>5.423</v>
      </c>
      <c r="Q8" s="61">
        <f t="shared" ref="Q8:Q43" si="6">RANK(P8,P$8:P$43,0)</f>
        <v>5</v>
      </c>
      <c r="R8" s="60">
        <f>VLOOKUP($A8,'Return Data'!$B$7:$R$2292,12,0)</f>
        <v>4.8349000000000002</v>
      </c>
      <c r="S8" s="61">
        <f t="shared" ref="S8:S43" si="7">RANK(R8,R$8:R$43,0)</f>
        <v>11</v>
      </c>
      <c r="T8" s="60">
        <f>VLOOKUP($A8,'Return Data'!$B$7:$R$2292,13,0)</f>
        <v>4.5533999999999999</v>
      </c>
      <c r="U8" s="61">
        <f t="shared" ref="U8:U43" si="8">RANK(T8,T$8:T$43,0)</f>
        <v>8</v>
      </c>
      <c r="V8" s="60">
        <f>VLOOKUP($A8,'Return Data'!$B$7:$R$2292,17,0)</f>
        <v>3.9266999999999999</v>
      </c>
      <c r="W8" s="61">
        <f t="shared" ref="W8:W43" si="9">RANK(V8,V$8:V$43,0)</f>
        <v>10</v>
      </c>
      <c r="X8" s="60">
        <f>VLOOKUP($A8,'Return Data'!$B$7:$R$2292,14,0)</f>
        <v>4.1753999999999998</v>
      </c>
      <c r="Y8" s="61">
        <f t="shared" ref="Y8:Y23" si="10">RANK(X8,X$8:X$43,0)</f>
        <v>7</v>
      </c>
      <c r="Z8" s="60">
        <f>VLOOKUP($A8,'Return Data'!$B$7:$R$2292,16,0)</f>
        <v>6.8452999999999999</v>
      </c>
      <c r="AA8" s="62">
        <f t="shared" ref="AA8:AA43" si="11">RANK(Z8,Z$8:Z$43,0)</f>
        <v>3</v>
      </c>
    </row>
    <row r="9" spans="1:27" x14ac:dyDescent="0.3">
      <c r="A9" s="58" t="s">
        <v>119</v>
      </c>
      <c r="B9" s="59">
        <f>VLOOKUP($A9,'Return Data'!$B$7:$R$2292,3,0)</f>
        <v>44882</v>
      </c>
      <c r="C9" s="60">
        <f>VLOOKUP($A9,'Return Data'!$B$7:$R$2292,4,0)</f>
        <v>2439.3209000000002</v>
      </c>
      <c r="D9" s="60">
        <f>VLOOKUP($A9,'Return Data'!$B$7:$R$2292,5,0)</f>
        <v>6.4847000000000001</v>
      </c>
      <c r="E9" s="61">
        <f t="shared" si="0"/>
        <v>26</v>
      </c>
      <c r="F9" s="60">
        <f>VLOOKUP($A9,'Return Data'!$B$7:$R$2292,6,0)</f>
        <v>6.5998000000000001</v>
      </c>
      <c r="G9" s="61">
        <f t="shared" si="1"/>
        <v>16</v>
      </c>
      <c r="H9" s="60">
        <f>VLOOKUP($A9,'Return Data'!$B$7:$R$2292,7,0)</f>
        <v>6.5711000000000004</v>
      </c>
      <c r="I9" s="61">
        <f t="shared" si="2"/>
        <v>7</v>
      </c>
      <c r="J9" s="60">
        <f>VLOOKUP($A9,'Return Data'!$B$7:$R$2292,8,0)</f>
        <v>6.4672999999999998</v>
      </c>
      <c r="K9" s="61">
        <f t="shared" si="3"/>
        <v>5</v>
      </c>
      <c r="L9" s="60">
        <f>VLOOKUP($A9,'Return Data'!$B$7:$R$2292,9,0)</f>
        <v>6.4335000000000004</v>
      </c>
      <c r="M9" s="61">
        <f t="shared" si="4"/>
        <v>6</v>
      </c>
      <c r="N9" s="60">
        <f>VLOOKUP($A9,'Return Data'!$B$7:$R$2292,10,0)</f>
        <v>5.8455000000000004</v>
      </c>
      <c r="O9" s="61">
        <f t="shared" si="5"/>
        <v>8</v>
      </c>
      <c r="P9" s="60">
        <f>VLOOKUP($A9,'Return Data'!$B$7:$R$2292,11,0)</f>
        <v>5.4109999999999996</v>
      </c>
      <c r="Q9" s="61">
        <f t="shared" si="6"/>
        <v>7</v>
      </c>
      <c r="R9" s="60">
        <f>VLOOKUP($A9,'Return Data'!$B$7:$R$2292,12,0)</f>
        <v>4.8478000000000003</v>
      </c>
      <c r="S9" s="61">
        <f t="shared" si="7"/>
        <v>7</v>
      </c>
      <c r="T9" s="60">
        <f>VLOOKUP($A9,'Return Data'!$B$7:$R$2292,13,0)</f>
        <v>4.5541999999999998</v>
      </c>
      <c r="U9" s="61">
        <f t="shared" si="8"/>
        <v>6</v>
      </c>
      <c r="V9" s="60">
        <f>VLOOKUP($A9,'Return Data'!$B$7:$R$2292,17,0)</f>
        <v>3.9194</v>
      </c>
      <c r="W9" s="61">
        <f t="shared" si="9"/>
        <v>14</v>
      </c>
      <c r="X9" s="60">
        <f>VLOOKUP($A9,'Return Data'!$B$7:$R$2292,14,0)</f>
        <v>4.1517999999999997</v>
      </c>
      <c r="Y9" s="61">
        <f t="shared" si="10"/>
        <v>13</v>
      </c>
      <c r="Z9" s="60">
        <f>VLOOKUP($A9,'Return Data'!$B$7:$R$2292,16,0)</f>
        <v>6.8007</v>
      </c>
      <c r="AA9" s="62">
        <f t="shared" si="11"/>
        <v>11</v>
      </c>
    </row>
    <row r="10" spans="1:27" x14ac:dyDescent="0.3">
      <c r="A10" s="58" t="s">
        <v>1972</v>
      </c>
      <c r="B10" s="59">
        <f>VLOOKUP($A10,'Return Data'!$B$7:$R$2292,3,0)</f>
        <v>44882</v>
      </c>
      <c r="C10" s="60">
        <f>VLOOKUP($A10,'Return Data'!$B$7:$R$2292,4,0)</f>
        <v>2531.6686</v>
      </c>
      <c r="D10" s="60">
        <f>VLOOKUP($A10,'Return Data'!$B$7:$R$2292,5,0)</f>
        <v>6.8956999999999997</v>
      </c>
      <c r="E10" s="61">
        <f t="shared" si="0"/>
        <v>7</v>
      </c>
      <c r="F10" s="60">
        <f>VLOOKUP($A10,'Return Data'!$B$7:$R$2292,6,0)</f>
        <v>6.6866000000000003</v>
      </c>
      <c r="G10" s="61">
        <f t="shared" si="1"/>
        <v>9</v>
      </c>
      <c r="H10" s="60">
        <f>VLOOKUP($A10,'Return Data'!$B$7:$R$2292,7,0)</f>
        <v>6.5423999999999998</v>
      </c>
      <c r="I10" s="61">
        <f t="shared" si="2"/>
        <v>8</v>
      </c>
      <c r="J10" s="60">
        <f>VLOOKUP($A10,'Return Data'!$B$7:$R$2292,8,0)</f>
        <v>6.4448999999999996</v>
      </c>
      <c r="K10" s="61">
        <f t="shared" si="3"/>
        <v>11</v>
      </c>
      <c r="L10" s="60">
        <f>VLOOKUP($A10,'Return Data'!$B$7:$R$2292,9,0)</f>
        <v>6.4306999999999999</v>
      </c>
      <c r="M10" s="61">
        <f t="shared" si="4"/>
        <v>7</v>
      </c>
      <c r="N10" s="60">
        <f>VLOOKUP($A10,'Return Data'!$B$7:$R$2292,10,0)</f>
        <v>5.8571</v>
      </c>
      <c r="O10" s="61">
        <f t="shared" si="5"/>
        <v>5</v>
      </c>
      <c r="P10" s="60">
        <f>VLOOKUP($A10,'Return Data'!$B$7:$R$2292,11,0)</f>
        <v>5.4340999999999999</v>
      </c>
      <c r="Q10" s="61">
        <f t="shared" si="6"/>
        <v>3</v>
      </c>
      <c r="R10" s="60">
        <f>VLOOKUP($A10,'Return Data'!$B$7:$R$2292,12,0)</f>
        <v>4.8916000000000004</v>
      </c>
      <c r="S10" s="61">
        <f t="shared" si="7"/>
        <v>2</v>
      </c>
      <c r="T10" s="60">
        <f>VLOOKUP($A10,'Return Data'!$B$7:$R$2292,13,0)</f>
        <v>4.5976999999999997</v>
      </c>
      <c r="U10" s="61">
        <f t="shared" si="8"/>
        <v>3</v>
      </c>
      <c r="V10" s="60">
        <f>VLOOKUP($A10,'Return Data'!$B$7:$R$2292,17,0)</f>
        <v>3.9782000000000002</v>
      </c>
      <c r="W10" s="61">
        <f t="shared" si="9"/>
        <v>4</v>
      </c>
      <c r="X10" s="60">
        <f>VLOOKUP($A10,'Return Data'!$B$7:$R$2292,14,0)</f>
        <v>4.1548999999999996</v>
      </c>
      <c r="Y10" s="61">
        <f t="shared" si="10"/>
        <v>10</v>
      </c>
      <c r="Z10" s="60">
        <f>VLOOKUP($A10,'Return Data'!$B$7:$R$2292,16,0)</f>
        <v>6.8414999999999999</v>
      </c>
      <c r="AA10" s="62">
        <f t="shared" si="11"/>
        <v>4</v>
      </c>
    </row>
    <row r="11" spans="1:27" x14ac:dyDescent="0.3">
      <c r="A11" s="58" t="s">
        <v>2027</v>
      </c>
      <c r="B11" s="59">
        <f>VLOOKUP($A11,'Return Data'!$B$7:$R$2292,3,0)</f>
        <v>44882</v>
      </c>
      <c r="C11" s="60">
        <f>VLOOKUP($A11,'Return Data'!$B$7:$R$2292,4,0)</f>
        <v>2527.5787</v>
      </c>
      <c r="D11" s="60">
        <f>VLOOKUP($A11,'Return Data'!$B$7:$R$2292,5,0)</f>
        <v>6.8663999999999996</v>
      </c>
      <c r="E11" s="61">
        <f t="shared" si="0"/>
        <v>10</v>
      </c>
      <c r="F11" s="60">
        <f>VLOOKUP($A11,'Return Data'!$B$7:$R$2292,6,0)</f>
        <v>6.9610000000000003</v>
      </c>
      <c r="G11" s="61">
        <f t="shared" si="1"/>
        <v>2</v>
      </c>
      <c r="H11" s="60">
        <f>VLOOKUP($A11,'Return Data'!$B$7:$R$2292,7,0)</f>
        <v>6.6776999999999997</v>
      </c>
      <c r="I11" s="61">
        <f t="shared" si="2"/>
        <v>3</v>
      </c>
      <c r="J11" s="60">
        <f>VLOOKUP($A11,'Return Data'!$B$7:$R$2292,8,0)</f>
        <v>6.4592999999999998</v>
      </c>
      <c r="K11" s="61">
        <f t="shared" si="3"/>
        <v>6</v>
      </c>
      <c r="L11" s="60">
        <f>VLOOKUP($A11,'Return Data'!$B$7:$R$2292,9,0)</f>
        <v>6.4996999999999998</v>
      </c>
      <c r="M11" s="61">
        <f t="shared" si="4"/>
        <v>2</v>
      </c>
      <c r="N11" s="60">
        <f>VLOOKUP($A11,'Return Data'!$B$7:$R$2292,10,0)</f>
        <v>5.8628999999999998</v>
      </c>
      <c r="O11" s="61">
        <f t="shared" si="5"/>
        <v>3</v>
      </c>
      <c r="P11" s="60">
        <f>VLOOKUP($A11,'Return Data'!$B$7:$R$2292,11,0)</f>
        <v>5.4233000000000002</v>
      </c>
      <c r="Q11" s="61">
        <f t="shared" si="6"/>
        <v>4</v>
      </c>
      <c r="R11" s="60">
        <f>VLOOKUP($A11,'Return Data'!$B$7:$R$2292,12,0)</f>
        <v>4.8761000000000001</v>
      </c>
      <c r="S11" s="61">
        <f t="shared" si="7"/>
        <v>5</v>
      </c>
      <c r="T11" s="60">
        <f>VLOOKUP($A11,'Return Data'!$B$7:$R$2292,13,0)</f>
        <v>4.5937999999999999</v>
      </c>
      <c r="U11" s="61">
        <f t="shared" si="8"/>
        <v>5</v>
      </c>
      <c r="V11" s="60">
        <f>VLOOKUP($A11,'Return Data'!$B$7:$R$2292,17,0)</f>
        <v>3.9258999999999999</v>
      </c>
      <c r="W11" s="61">
        <f t="shared" si="9"/>
        <v>12</v>
      </c>
      <c r="X11" s="60">
        <f>VLOOKUP($A11,'Return Data'!$B$7:$R$2292,14,0)</f>
        <v>4.0978000000000003</v>
      </c>
      <c r="Y11" s="61">
        <f t="shared" si="10"/>
        <v>19</v>
      </c>
      <c r="Z11" s="60">
        <f>VLOOKUP($A11,'Return Data'!$B$7:$R$2292,16,0)</f>
        <v>6.7755000000000001</v>
      </c>
      <c r="AA11" s="62">
        <f t="shared" si="11"/>
        <v>14</v>
      </c>
    </row>
    <row r="12" spans="1:27" x14ac:dyDescent="0.3">
      <c r="A12" s="58" t="s">
        <v>123</v>
      </c>
      <c r="B12" s="59">
        <f>VLOOKUP($A12,'Return Data'!$B$7:$R$2292,3,0)</f>
        <v>44882</v>
      </c>
      <c r="C12" s="60">
        <f>VLOOKUP($A12,'Return Data'!$B$7:$R$2292,4,0)</f>
        <v>2630.6</v>
      </c>
      <c r="D12" s="60">
        <f>VLOOKUP($A12,'Return Data'!$B$7:$R$2292,5,0)</f>
        <v>7.0347</v>
      </c>
      <c r="E12" s="61">
        <f t="shared" si="0"/>
        <v>5</v>
      </c>
      <c r="F12" s="60">
        <f>VLOOKUP($A12,'Return Data'!$B$7:$R$2292,6,0)</f>
        <v>6.7572999999999999</v>
      </c>
      <c r="G12" s="61">
        <f t="shared" si="1"/>
        <v>6</v>
      </c>
      <c r="H12" s="60">
        <f>VLOOKUP($A12,'Return Data'!$B$7:$R$2292,7,0)</f>
        <v>6.5892999999999997</v>
      </c>
      <c r="I12" s="61">
        <f t="shared" si="2"/>
        <v>6</v>
      </c>
      <c r="J12" s="60">
        <f>VLOOKUP($A12,'Return Data'!$B$7:$R$2292,8,0)</f>
        <v>6.4581</v>
      </c>
      <c r="K12" s="61">
        <f t="shared" si="3"/>
        <v>7</v>
      </c>
      <c r="L12" s="60">
        <f>VLOOKUP($A12,'Return Data'!$B$7:$R$2292,9,0)</f>
        <v>6.4173999999999998</v>
      </c>
      <c r="M12" s="61">
        <f t="shared" si="4"/>
        <v>8</v>
      </c>
      <c r="N12" s="60">
        <f>VLOOKUP($A12,'Return Data'!$B$7:$R$2292,10,0)</f>
        <v>5.8670999999999998</v>
      </c>
      <c r="O12" s="61">
        <f t="shared" si="5"/>
        <v>2</v>
      </c>
      <c r="P12" s="60">
        <f>VLOOKUP($A12,'Return Data'!$B$7:$R$2292,11,0)</f>
        <v>5.3445</v>
      </c>
      <c r="Q12" s="61">
        <f t="shared" si="6"/>
        <v>22</v>
      </c>
      <c r="R12" s="60">
        <f>VLOOKUP($A12,'Return Data'!$B$7:$R$2292,12,0)</f>
        <v>4.8026</v>
      </c>
      <c r="S12" s="61">
        <f t="shared" si="7"/>
        <v>19</v>
      </c>
      <c r="T12" s="60">
        <f>VLOOKUP($A12,'Return Data'!$B$7:$R$2292,13,0)</f>
        <v>4.49</v>
      </c>
      <c r="U12" s="61">
        <f t="shared" si="8"/>
        <v>24</v>
      </c>
      <c r="V12" s="60">
        <f>VLOOKUP($A12,'Return Data'!$B$7:$R$2292,17,0)</f>
        <v>3.8435000000000001</v>
      </c>
      <c r="W12" s="61">
        <f t="shared" si="9"/>
        <v>29</v>
      </c>
      <c r="X12" s="60">
        <f>VLOOKUP($A12,'Return Data'!$B$7:$R$2292,14,0)</f>
        <v>3.8803999999999998</v>
      </c>
      <c r="Y12" s="61">
        <f t="shared" si="10"/>
        <v>30</v>
      </c>
      <c r="Z12" s="60">
        <f>VLOOKUP($A12,'Return Data'!$B$7:$R$2292,16,0)</f>
        <v>6.6131000000000002</v>
      </c>
      <c r="AA12" s="62">
        <f t="shared" si="11"/>
        <v>27</v>
      </c>
    </row>
    <row r="13" spans="1:27" x14ac:dyDescent="0.3">
      <c r="A13" s="58" t="s">
        <v>124</v>
      </c>
      <c r="B13" s="59">
        <f>VLOOKUP($A13,'Return Data'!$B$7:$R$2292,3,0)</f>
        <v>44882</v>
      </c>
      <c r="C13" s="60">
        <f>VLOOKUP($A13,'Return Data'!$B$7:$R$2292,4,0)</f>
        <v>3139.2037</v>
      </c>
      <c r="D13" s="60">
        <f>VLOOKUP($A13,'Return Data'!$B$7:$R$2292,5,0)</f>
        <v>6.5461</v>
      </c>
      <c r="E13" s="61">
        <f t="shared" si="0"/>
        <v>23</v>
      </c>
      <c r="F13" s="60">
        <f>VLOOKUP($A13,'Return Data'!$B$7:$R$2292,6,0)</f>
        <v>6.3219000000000003</v>
      </c>
      <c r="G13" s="61">
        <f t="shared" si="1"/>
        <v>29</v>
      </c>
      <c r="H13" s="60">
        <f>VLOOKUP($A13,'Return Data'!$B$7:$R$2292,7,0)</f>
        <v>6.39</v>
      </c>
      <c r="I13" s="61">
        <f t="shared" si="2"/>
        <v>24</v>
      </c>
      <c r="J13" s="60">
        <f>VLOOKUP($A13,'Return Data'!$B$7:$R$2292,8,0)</f>
        <v>6.3380000000000001</v>
      </c>
      <c r="K13" s="61">
        <f t="shared" si="3"/>
        <v>24</v>
      </c>
      <c r="L13" s="60">
        <f>VLOOKUP($A13,'Return Data'!$B$7:$R$2292,9,0)</f>
        <v>6.3555000000000001</v>
      </c>
      <c r="M13" s="61">
        <f t="shared" si="4"/>
        <v>19</v>
      </c>
      <c r="N13" s="60">
        <f>VLOOKUP($A13,'Return Data'!$B$7:$R$2292,10,0)</f>
        <v>5.8034999999999997</v>
      </c>
      <c r="O13" s="61">
        <f t="shared" si="5"/>
        <v>16</v>
      </c>
      <c r="P13" s="60">
        <f>VLOOKUP($A13,'Return Data'!$B$7:$R$2292,11,0)</f>
        <v>5.3734000000000002</v>
      </c>
      <c r="Q13" s="61">
        <f t="shared" si="6"/>
        <v>16</v>
      </c>
      <c r="R13" s="60">
        <f>VLOOKUP($A13,'Return Data'!$B$7:$R$2292,12,0)</f>
        <v>4.8185000000000002</v>
      </c>
      <c r="S13" s="61">
        <f t="shared" si="7"/>
        <v>15</v>
      </c>
      <c r="T13" s="60">
        <f>VLOOKUP($A13,'Return Data'!$B$7:$R$2292,13,0)</f>
        <v>4.5330000000000004</v>
      </c>
      <c r="U13" s="61">
        <f t="shared" si="8"/>
        <v>16</v>
      </c>
      <c r="V13" s="60">
        <f>VLOOKUP($A13,'Return Data'!$B$7:$R$2292,17,0)</f>
        <v>3.9066999999999998</v>
      </c>
      <c r="W13" s="61">
        <f t="shared" si="9"/>
        <v>18</v>
      </c>
      <c r="X13" s="60">
        <f>VLOOKUP($A13,'Return Data'!$B$7:$R$2292,14,0)</f>
        <v>4.1052999999999997</v>
      </c>
      <c r="Y13" s="61">
        <f t="shared" si="10"/>
        <v>17</v>
      </c>
      <c r="Z13" s="60">
        <f>VLOOKUP($A13,'Return Data'!$B$7:$R$2292,16,0)</f>
        <v>6.7648000000000001</v>
      </c>
      <c r="AA13" s="62">
        <f t="shared" si="11"/>
        <v>16</v>
      </c>
    </row>
    <row r="14" spans="1:27" x14ac:dyDescent="0.3">
      <c r="A14" s="58" t="s">
        <v>125</v>
      </c>
      <c r="B14" s="59">
        <f>VLOOKUP($A14,'Return Data'!$B$7:$R$2292,3,0)</f>
        <v>44882</v>
      </c>
      <c r="C14" s="60">
        <f>VLOOKUP($A14,'Return Data'!$B$7:$R$2292,4,0)</f>
        <v>2834.3177999999998</v>
      </c>
      <c r="D14" s="60">
        <f>VLOOKUP($A14,'Return Data'!$B$7:$R$2292,5,0)</f>
        <v>6.891</v>
      </c>
      <c r="E14" s="61">
        <f t="shared" si="0"/>
        <v>8</v>
      </c>
      <c r="F14" s="60">
        <f>VLOOKUP($A14,'Return Data'!$B$7:$R$2292,6,0)</f>
        <v>6.8681999999999999</v>
      </c>
      <c r="G14" s="61">
        <f t="shared" si="1"/>
        <v>3</v>
      </c>
      <c r="H14" s="60">
        <f>VLOOKUP($A14,'Return Data'!$B$7:$R$2292,7,0)</f>
        <v>6.694</v>
      </c>
      <c r="I14" s="61">
        <f t="shared" si="2"/>
        <v>1</v>
      </c>
      <c r="J14" s="60">
        <f>VLOOKUP($A14,'Return Data'!$B$7:$R$2292,8,0)</f>
        <v>6.5728</v>
      </c>
      <c r="K14" s="61">
        <f t="shared" si="3"/>
        <v>2</v>
      </c>
      <c r="L14" s="60">
        <f>VLOOKUP($A14,'Return Data'!$B$7:$R$2292,9,0)</f>
        <v>6.5208000000000004</v>
      </c>
      <c r="M14" s="61">
        <f t="shared" si="4"/>
        <v>1</v>
      </c>
      <c r="N14" s="60">
        <f>VLOOKUP($A14,'Return Data'!$B$7:$R$2292,10,0)</f>
        <v>5.8982999999999999</v>
      </c>
      <c r="O14" s="61">
        <f t="shared" si="5"/>
        <v>1</v>
      </c>
      <c r="P14" s="60">
        <f>VLOOKUP($A14,'Return Data'!$B$7:$R$2292,11,0)</f>
        <v>5.4557000000000002</v>
      </c>
      <c r="Q14" s="61">
        <f t="shared" si="6"/>
        <v>1</v>
      </c>
      <c r="R14" s="60">
        <f>VLOOKUP($A14,'Return Data'!$B$7:$R$2292,12,0)</f>
        <v>4.7976000000000001</v>
      </c>
      <c r="S14" s="61">
        <f t="shared" si="7"/>
        <v>22</v>
      </c>
      <c r="T14" s="60">
        <f>VLOOKUP($A14,'Return Data'!$B$7:$R$2292,13,0)</f>
        <v>4.5134999999999996</v>
      </c>
      <c r="U14" s="61">
        <f t="shared" si="8"/>
        <v>19</v>
      </c>
      <c r="V14" s="60">
        <f>VLOOKUP($A14,'Return Data'!$B$7:$R$2292,17,0)</f>
        <v>3.9792999999999998</v>
      </c>
      <c r="W14" s="61">
        <f t="shared" si="9"/>
        <v>3</v>
      </c>
      <c r="X14" s="60">
        <f>VLOOKUP($A14,'Return Data'!$B$7:$R$2292,14,0)</f>
        <v>4.2027999999999999</v>
      </c>
      <c r="Y14" s="61">
        <f t="shared" si="10"/>
        <v>4</v>
      </c>
      <c r="Z14" s="60">
        <f>VLOOKUP($A14,'Return Data'!$B$7:$R$2292,16,0)</f>
        <v>6.7283999999999997</v>
      </c>
      <c r="AA14" s="62">
        <f t="shared" si="11"/>
        <v>25</v>
      </c>
    </row>
    <row r="15" spans="1:27" x14ac:dyDescent="0.3">
      <c r="A15" s="58" t="s">
        <v>127</v>
      </c>
      <c r="B15" s="59">
        <f>VLOOKUP($A15,'Return Data'!$B$7:$R$2292,3,0)</f>
        <v>44882</v>
      </c>
      <c r="C15" s="60">
        <f>VLOOKUP($A15,'Return Data'!$B$7:$R$2292,4,0)</f>
        <v>3300.0886</v>
      </c>
      <c r="D15" s="60">
        <f>VLOOKUP($A15,'Return Data'!$B$7:$R$2292,5,0)</f>
        <v>6.6616999999999997</v>
      </c>
      <c r="E15" s="61">
        <f t="shared" si="0"/>
        <v>18</v>
      </c>
      <c r="F15" s="60">
        <f>VLOOKUP($A15,'Return Data'!$B$7:$R$2292,6,0)</f>
        <v>6.6571999999999996</v>
      </c>
      <c r="G15" s="61">
        <f t="shared" si="1"/>
        <v>12</v>
      </c>
      <c r="H15" s="60">
        <f>VLOOKUP($A15,'Return Data'!$B$7:$R$2292,7,0)</f>
        <v>6.5274000000000001</v>
      </c>
      <c r="I15" s="61">
        <f t="shared" si="2"/>
        <v>11</v>
      </c>
      <c r="J15" s="60">
        <f>VLOOKUP($A15,'Return Data'!$B$7:$R$2292,8,0)</f>
        <v>6.4076000000000004</v>
      </c>
      <c r="K15" s="61">
        <f t="shared" si="3"/>
        <v>16</v>
      </c>
      <c r="L15" s="60">
        <f>VLOOKUP($A15,'Return Data'!$B$7:$R$2292,9,0)</f>
        <v>6.3941999999999997</v>
      </c>
      <c r="M15" s="61">
        <f t="shared" si="4"/>
        <v>15</v>
      </c>
      <c r="N15" s="60">
        <f>VLOOKUP($A15,'Return Data'!$B$7:$R$2292,10,0)</f>
        <v>5.8573000000000004</v>
      </c>
      <c r="O15" s="61">
        <f t="shared" si="5"/>
        <v>4</v>
      </c>
      <c r="P15" s="60">
        <f>VLOOKUP($A15,'Return Data'!$B$7:$R$2292,11,0)</f>
        <v>5.3792999999999997</v>
      </c>
      <c r="Q15" s="61">
        <f t="shared" si="6"/>
        <v>13</v>
      </c>
      <c r="R15" s="60">
        <f>VLOOKUP($A15,'Return Data'!$B$7:$R$2292,12,0)</f>
        <v>4.8094999999999999</v>
      </c>
      <c r="S15" s="61">
        <f t="shared" si="7"/>
        <v>17</v>
      </c>
      <c r="T15" s="60">
        <f>VLOOKUP($A15,'Return Data'!$B$7:$R$2292,13,0)</f>
        <v>4.5350000000000001</v>
      </c>
      <c r="U15" s="61">
        <f t="shared" si="8"/>
        <v>15</v>
      </c>
      <c r="V15" s="60">
        <f>VLOOKUP($A15,'Return Data'!$B$7:$R$2292,17,0)</f>
        <v>3.9060000000000001</v>
      </c>
      <c r="W15" s="61">
        <f t="shared" si="9"/>
        <v>19</v>
      </c>
      <c r="X15" s="60">
        <f>VLOOKUP($A15,'Return Data'!$B$7:$R$2292,14,0)</f>
        <v>4.1795999999999998</v>
      </c>
      <c r="Y15" s="61">
        <f t="shared" si="10"/>
        <v>6</v>
      </c>
      <c r="Z15" s="60">
        <f>VLOOKUP($A15,'Return Data'!$B$7:$R$2292,16,0)</f>
        <v>6.8803000000000001</v>
      </c>
      <c r="AA15" s="62">
        <f t="shared" si="11"/>
        <v>2</v>
      </c>
    </row>
    <row r="16" spans="1:27" x14ac:dyDescent="0.3">
      <c r="A16" s="58" t="s">
        <v>128</v>
      </c>
      <c r="B16" s="59">
        <f>VLOOKUP($A16,'Return Data'!$B$7:$R$2292,3,0)</f>
        <v>44882</v>
      </c>
      <c r="C16" s="60">
        <f>VLOOKUP($A16,'Return Data'!$B$7:$R$2292,4,0)</f>
        <v>4315.1707999999999</v>
      </c>
      <c r="D16" s="60">
        <f>VLOOKUP($A16,'Return Data'!$B$7:$R$2292,5,0)</f>
        <v>6.8898999999999999</v>
      </c>
      <c r="E16" s="61">
        <f t="shared" si="0"/>
        <v>9</v>
      </c>
      <c r="F16" s="60">
        <f>VLOOKUP($A16,'Return Data'!$B$7:$R$2292,6,0)</f>
        <v>6.7191999999999998</v>
      </c>
      <c r="G16" s="61">
        <f t="shared" si="1"/>
        <v>8</v>
      </c>
      <c r="H16" s="60">
        <f>VLOOKUP($A16,'Return Data'!$B$7:$R$2292,7,0)</f>
        <v>6.5297000000000001</v>
      </c>
      <c r="I16" s="61">
        <f t="shared" si="2"/>
        <v>10</v>
      </c>
      <c r="J16" s="60">
        <f>VLOOKUP($A16,'Return Data'!$B$7:$R$2292,8,0)</f>
        <v>6.3907999999999996</v>
      </c>
      <c r="K16" s="61">
        <f t="shared" si="3"/>
        <v>18</v>
      </c>
      <c r="L16" s="60">
        <f>VLOOKUP($A16,'Return Data'!$B$7:$R$2292,9,0)</f>
        <v>6.3403999999999998</v>
      </c>
      <c r="M16" s="61">
        <f t="shared" si="4"/>
        <v>21</v>
      </c>
      <c r="N16" s="60">
        <f>VLOOKUP($A16,'Return Data'!$B$7:$R$2292,10,0)</f>
        <v>5.7290000000000001</v>
      </c>
      <c r="O16" s="61">
        <f t="shared" si="5"/>
        <v>25</v>
      </c>
      <c r="P16" s="60">
        <f>VLOOKUP($A16,'Return Data'!$B$7:$R$2292,11,0)</f>
        <v>5.3147000000000002</v>
      </c>
      <c r="Q16" s="61">
        <f t="shared" si="6"/>
        <v>26</v>
      </c>
      <c r="R16" s="60">
        <f>VLOOKUP($A16,'Return Data'!$B$7:$R$2292,12,0)</f>
        <v>4.7576000000000001</v>
      </c>
      <c r="S16" s="61">
        <f t="shared" si="7"/>
        <v>26</v>
      </c>
      <c r="T16" s="60">
        <f>VLOOKUP($A16,'Return Data'!$B$7:$R$2292,13,0)</f>
        <v>4.4775999999999998</v>
      </c>
      <c r="U16" s="61">
        <f t="shared" si="8"/>
        <v>28</v>
      </c>
      <c r="V16" s="60">
        <f>VLOOKUP($A16,'Return Data'!$B$7:$R$2292,17,0)</f>
        <v>3.8565</v>
      </c>
      <c r="W16" s="61">
        <f t="shared" si="9"/>
        <v>28</v>
      </c>
      <c r="X16" s="60">
        <f>VLOOKUP($A16,'Return Data'!$B$7:$R$2292,14,0)</f>
        <v>4.0628000000000002</v>
      </c>
      <c r="Y16" s="61">
        <f t="shared" si="10"/>
        <v>23</v>
      </c>
      <c r="Z16" s="60">
        <f>VLOOKUP($A16,'Return Data'!$B$7:$R$2292,16,0)</f>
        <v>6.7367999999999997</v>
      </c>
      <c r="AA16" s="62">
        <f t="shared" si="11"/>
        <v>22</v>
      </c>
    </row>
    <row r="17" spans="1:27" x14ac:dyDescent="0.3">
      <c r="A17" s="58" t="s">
        <v>129</v>
      </c>
      <c r="B17" s="59">
        <f>VLOOKUP($A17,'Return Data'!$B$7:$R$2292,3,0)</f>
        <v>44882</v>
      </c>
      <c r="C17" s="60">
        <f>VLOOKUP($A17,'Return Data'!$B$7:$R$2292,4,0)</f>
        <v>2187.0909999999999</v>
      </c>
      <c r="D17" s="60">
        <f>VLOOKUP($A17,'Return Data'!$B$7:$R$2292,5,0)</f>
        <v>6.4130000000000003</v>
      </c>
      <c r="E17" s="61">
        <f t="shared" si="0"/>
        <v>29</v>
      </c>
      <c r="F17" s="60">
        <f>VLOOKUP($A17,'Return Data'!$B$7:$R$2292,6,0)</f>
        <v>6.6501999999999999</v>
      </c>
      <c r="G17" s="61">
        <f t="shared" si="1"/>
        <v>13</v>
      </c>
      <c r="H17" s="60">
        <f>VLOOKUP($A17,'Return Data'!$B$7:$R$2292,7,0)</f>
        <v>6.5345000000000004</v>
      </c>
      <c r="I17" s="61">
        <f t="shared" si="2"/>
        <v>9</v>
      </c>
      <c r="J17" s="60">
        <f>VLOOKUP($A17,'Return Data'!$B$7:$R$2292,8,0)</f>
        <v>6.4287000000000001</v>
      </c>
      <c r="K17" s="61">
        <f t="shared" si="3"/>
        <v>14</v>
      </c>
      <c r="L17" s="60">
        <f>VLOOKUP($A17,'Return Data'!$B$7:$R$2292,9,0)</f>
        <v>6.4160000000000004</v>
      </c>
      <c r="M17" s="61">
        <f t="shared" si="4"/>
        <v>11</v>
      </c>
      <c r="N17" s="60">
        <f>VLOOKUP($A17,'Return Data'!$B$7:$R$2292,10,0)</f>
        <v>5.8272000000000004</v>
      </c>
      <c r="O17" s="61">
        <f t="shared" si="5"/>
        <v>10</v>
      </c>
      <c r="P17" s="60">
        <f>VLOOKUP($A17,'Return Data'!$B$7:$R$2292,11,0)</f>
        <v>5.3811</v>
      </c>
      <c r="Q17" s="61">
        <f t="shared" si="6"/>
        <v>12</v>
      </c>
      <c r="R17" s="60">
        <f>VLOOKUP($A17,'Return Data'!$B$7:$R$2292,12,0)</f>
        <v>4.8314000000000004</v>
      </c>
      <c r="S17" s="61">
        <f t="shared" si="7"/>
        <v>12</v>
      </c>
      <c r="T17" s="60">
        <f>VLOOKUP($A17,'Return Data'!$B$7:$R$2292,13,0)</f>
        <v>4.5454999999999997</v>
      </c>
      <c r="U17" s="61">
        <f t="shared" si="8"/>
        <v>9</v>
      </c>
      <c r="V17" s="60">
        <f>VLOOKUP($A17,'Return Data'!$B$7:$R$2292,17,0)</f>
        <v>3.9104999999999999</v>
      </c>
      <c r="W17" s="61">
        <f t="shared" si="9"/>
        <v>17</v>
      </c>
      <c r="X17" s="60">
        <f>VLOOKUP($A17,'Return Data'!$B$7:$R$2292,14,0)</f>
        <v>4.0746000000000002</v>
      </c>
      <c r="Y17" s="61">
        <f t="shared" si="10"/>
        <v>21</v>
      </c>
      <c r="Z17" s="60">
        <f>VLOOKUP($A17,'Return Data'!$B$7:$R$2292,16,0)</f>
        <v>6.7615999999999996</v>
      </c>
      <c r="AA17" s="62">
        <f t="shared" si="11"/>
        <v>18</v>
      </c>
    </row>
    <row r="18" spans="1:27" x14ac:dyDescent="0.3">
      <c r="A18" s="58" t="s">
        <v>130</v>
      </c>
      <c r="B18" s="59">
        <f>VLOOKUP($A18,'Return Data'!$B$7:$R$2292,3,0)</f>
        <v>44882</v>
      </c>
      <c r="C18" s="60">
        <f>VLOOKUP($A18,'Return Data'!$B$7:$R$2292,4,0)</f>
        <v>325.03300000000002</v>
      </c>
      <c r="D18" s="60">
        <f>VLOOKUP($A18,'Return Data'!$B$7:$R$2292,5,0)</f>
        <v>6.3346</v>
      </c>
      <c r="E18" s="61">
        <f t="shared" si="0"/>
        <v>33</v>
      </c>
      <c r="F18" s="60">
        <f>VLOOKUP($A18,'Return Data'!$B$7:$R$2292,6,0)</f>
        <v>6.2769000000000004</v>
      </c>
      <c r="G18" s="61">
        <f t="shared" si="1"/>
        <v>32</v>
      </c>
      <c r="H18" s="60">
        <f>VLOOKUP($A18,'Return Data'!$B$7:$R$2292,7,0)</f>
        <v>6.2478999999999996</v>
      </c>
      <c r="I18" s="61">
        <f t="shared" si="2"/>
        <v>32</v>
      </c>
      <c r="J18" s="60">
        <f>VLOOKUP($A18,'Return Data'!$B$7:$R$2292,8,0)</f>
        <v>6.1788999999999996</v>
      </c>
      <c r="K18" s="61">
        <f t="shared" si="3"/>
        <v>33</v>
      </c>
      <c r="L18" s="60">
        <f>VLOOKUP($A18,'Return Data'!$B$7:$R$2292,9,0)</f>
        <v>6.2590000000000003</v>
      </c>
      <c r="M18" s="61">
        <f t="shared" si="4"/>
        <v>30</v>
      </c>
      <c r="N18" s="60">
        <f>VLOOKUP($A18,'Return Data'!$B$7:$R$2292,10,0)</f>
        <v>5.69</v>
      </c>
      <c r="O18" s="61">
        <f t="shared" si="5"/>
        <v>30</v>
      </c>
      <c r="P18" s="60">
        <f>VLOOKUP($A18,'Return Data'!$B$7:$R$2292,11,0)</f>
        <v>5.2938999999999998</v>
      </c>
      <c r="Q18" s="61">
        <f t="shared" si="6"/>
        <v>29</v>
      </c>
      <c r="R18" s="60">
        <f>VLOOKUP($A18,'Return Data'!$B$7:$R$2292,12,0)</f>
        <v>4.7366000000000001</v>
      </c>
      <c r="S18" s="61">
        <f t="shared" si="7"/>
        <v>29</v>
      </c>
      <c r="T18" s="60">
        <f>VLOOKUP($A18,'Return Data'!$B$7:$R$2292,13,0)</f>
        <v>4.4611999999999998</v>
      </c>
      <c r="U18" s="61">
        <f t="shared" si="8"/>
        <v>29</v>
      </c>
      <c r="V18" s="60">
        <f>VLOOKUP($A18,'Return Data'!$B$7:$R$2292,17,0)</f>
        <v>3.8746999999999998</v>
      </c>
      <c r="W18" s="61">
        <f t="shared" si="9"/>
        <v>25</v>
      </c>
      <c r="X18" s="60">
        <f>VLOOKUP($A18,'Return Data'!$B$7:$R$2292,14,0)</f>
        <v>4.1356000000000002</v>
      </c>
      <c r="Y18" s="61">
        <f t="shared" si="10"/>
        <v>15</v>
      </c>
      <c r="Z18" s="60">
        <f>VLOOKUP($A18,'Return Data'!$B$7:$R$2292,16,0)</f>
        <v>6.7850000000000001</v>
      </c>
      <c r="AA18" s="62">
        <f t="shared" si="11"/>
        <v>12</v>
      </c>
    </row>
    <row r="19" spans="1:27" x14ac:dyDescent="0.3">
      <c r="A19" s="58" t="s">
        <v>131</v>
      </c>
      <c r="B19" s="59">
        <f>VLOOKUP($A19,'Return Data'!$B$7:$R$2292,3,0)</f>
        <v>44882</v>
      </c>
      <c r="C19" s="60">
        <f>VLOOKUP($A19,'Return Data'!$B$7:$R$2292,4,0)</f>
        <v>2363.8141000000001</v>
      </c>
      <c r="D19" s="60">
        <f>VLOOKUP($A19,'Return Data'!$B$7:$R$2292,5,0)</f>
        <v>6.7289000000000003</v>
      </c>
      <c r="E19" s="61">
        <f t="shared" si="0"/>
        <v>14</v>
      </c>
      <c r="F19" s="60">
        <f>VLOOKUP($A19,'Return Data'!$B$7:$R$2292,6,0)</f>
        <v>6.3696999999999999</v>
      </c>
      <c r="G19" s="61">
        <f t="shared" si="1"/>
        <v>27</v>
      </c>
      <c r="H19" s="60">
        <f>VLOOKUP($A19,'Return Data'!$B$7:$R$2292,7,0)</f>
        <v>6.3845999999999998</v>
      </c>
      <c r="I19" s="61">
        <f t="shared" si="2"/>
        <v>25</v>
      </c>
      <c r="J19" s="60">
        <f>VLOOKUP($A19,'Return Data'!$B$7:$R$2292,8,0)</f>
        <v>6.4242999999999997</v>
      </c>
      <c r="K19" s="61">
        <f t="shared" si="3"/>
        <v>15</v>
      </c>
      <c r="L19" s="60">
        <f>VLOOKUP($A19,'Return Data'!$B$7:$R$2292,9,0)</f>
        <v>6.4173999999999998</v>
      </c>
      <c r="M19" s="61">
        <f t="shared" si="4"/>
        <v>8</v>
      </c>
      <c r="N19" s="60">
        <f>VLOOKUP($A19,'Return Data'!$B$7:$R$2292,10,0)</f>
        <v>5.8091999999999997</v>
      </c>
      <c r="O19" s="61">
        <f t="shared" si="5"/>
        <v>15</v>
      </c>
      <c r="P19" s="60">
        <f>VLOOKUP($A19,'Return Data'!$B$7:$R$2292,11,0)</f>
        <v>5.4196999999999997</v>
      </c>
      <c r="Q19" s="61">
        <f t="shared" si="6"/>
        <v>6</v>
      </c>
      <c r="R19" s="60">
        <f>VLOOKUP($A19,'Return Data'!$B$7:$R$2292,12,0)</f>
        <v>4.8217999999999996</v>
      </c>
      <c r="S19" s="61">
        <f t="shared" si="7"/>
        <v>14</v>
      </c>
      <c r="T19" s="60">
        <f>VLOOKUP($A19,'Return Data'!$B$7:$R$2292,13,0)</f>
        <v>4.5442</v>
      </c>
      <c r="U19" s="61">
        <f t="shared" si="8"/>
        <v>10</v>
      </c>
      <c r="V19" s="60">
        <f>VLOOKUP($A19,'Return Data'!$B$7:$R$2292,17,0)</f>
        <v>3.9630999999999998</v>
      </c>
      <c r="W19" s="61">
        <f t="shared" si="9"/>
        <v>6</v>
      </c>
      <c r="X19" s="60">
        <f>VLOOKUP($A19,'Return Data'!$B$7:$R$2292,14,0)</f>
        <v>4.25</v>
      </c>
      <c r="Y19" s="61">
        <f t="shared" si="10"/>
        <v>2</v>
      </c>
      <c r="Z19" s="60">
        <f>VLOOKUP($A19,'Return Data'!$B$7:$R$2292,16,0)</f>
        <v>6.8083</v>
      </c>
      <c r="AA19" s="62">
        <f t="shared" si="11"/>
        <v>8</v>
      </c>
    </row>
    <row r="20" spans="1:27" x14ac:dyDescent="0.3">
      <c r="A20" s="58" t="s">
        <v>132</v>
      </c>
      <c r="B20" s="59">
        <f>VLOOKUP($A20,'Return Data'!$B$7:$R$2292,3,0)</f>
        <v>44882</v>
      </c>
      <c r="C20" s="60">
        <f>VLOOKUP($A20,'Return Data'!$B$7:$R$2292,4,0)</f>
        <v>2652.2184000000002</v>
      </c>
      <c r="D20" s="60">
        <f>VLOOKUP($A20,'Return Data'!$B$7:$R$2292,5,0)</f>
        <v>6.4115000000000002</v>
      </c>
      <c r="E20" s="61">
        <f t="shared" si="0"/>
        <v>30</v>
      </c>
      <c r="F20" s="60">
        <f>VLOOKUP($A20,'Return Data'!$B$7:$R$2292,6,0)</f>
        <v>6.4531999999999998</v>
      </c>
      <c r="G20" s="61">
        <f t="shared" si="1"/>
        <v>24</v>
      </c>
      <c r="H20" s="60">
        <f>VLOOKUP($A20,'Return Data'!$B$7:$R$2292,7,0)</f>
        <v>6.4219999999999997</v>
      </c>
      <c r="I20" s="61">
        <f t="shared" si="2"/>
        <v>22</v>
      </c>
      <c r="J20" s="60">
        <f>VLOOKUP($A20,'Return Data'!$B$7:$R$2292,8,0)</f>
        <v>6.3212999999999999</v>
      </c>
      <c r="K20" s="61">
        <f t="shared" si="3"/>
        <v>26</v>
      </c>
      <c r="L20" s="60">
        <f>VLOOKUP($A20,'Return Data'!$B$7:$R$2292,9,0)</f>
        <v>6.3521999999999998</v>
      </c>
      <c r="M20" s="61">
        <f t="shared" si="4"/>
        <v>20</v>
      </c>
      <c r="N20" s="60">
        <f>VLOOKUP($A20,'Return Data'!$B$7:$R$2292,10,0)</f>
        <v>5.7803000000000004</v>
      </c>
      <c r="O20" s="61">
        <f t="shared" si="5"/>
        <v>19</v>
      </c>
      <c r="P20" s="60">
        <f>VLOOKUP($A20,'Return Data'!$B$7:$R$2292,11,0)</f>
        <v>5.3617999999999997</v>
      </c>
      <c r="Q20" s="61">
        <f t="shared" si="6"/>
        <v>17</v>
      </c>
      <c r="R20" s="60">
        <f>VLOOKUP($A20,'Return Data'!$B$7:$R$2292,12,0)</f>
        <v>4.8079999999999998</v>
      </c>
      <c r="S20" s="61">
        <f t="shared" si="7"/>
        <v>18</v>
      </c>
      <c r="T20" s="60">
        <f>VLOOKUP($A20,'Return Data'!$B$7:$R$2292,13,0)</f>
        <v>4.5072000000000001</v>
      </c>
      <c r="U20" s="61">
        <f t="shared" si="8"/>
        <v>20</v>
      </c>
      <c r="V20" s="60">
        <f>VLOOKUP($A20,'Return Data'!$B$7:$R$2292,17,0)</f>
        <v>3.8693</v>
      </c>
      <c r="W20" s="61">
        <f t="shared" si="9"/>
        <v>26</v>
      </c>
      <c r="X20" s="60">
        <f>VLOOKUP($A20,'Return Data'!$B$7:$R$2292,14,0)</f>
        <v>4.0266000000000002</v>
      </c>
      <c r="Y20" s="61">
        <f t="shared" si="10"/>
        <v>26</v>
      </c>
      <c r="Z20" s="60">
        <f>VLOOKUP($A20,'Return Data'!$B$7:$R$2292,16,0)</f>
        <v>6.7039999999999997</v>
      </c>
      <c r="AA20" s="62">
        <f t="shared" si="11"/>
        <v>26</v>
      </c>
    </row>
    <row r="21" spans="1:27" x14ac:dyDescent="0.3">
      <c r="A21" s="58" t="s">
        <v>133</v>
      </c>
      <c r="B21" s="59">
        <f>VLOOKUP($A21,'Return Data'!$B$7:$R$2292,3,0)</f>
        <v>44882</v>
      </c>
      <c r="C21" s="60">
        <f>VLOOKUP($A21,'Return Data'!$B$7:$R$2292,4,0)</f>
        <v>1691.6152</v>
      </c>
      <c r="D21" s="60">
        <f>VLOOKUP($A21,'Return Data'!$B$7:$R$2292,5,0)</f>
        <v>6.375</v>
      </c>
      <c r="E21" s="61">
        <f t="shared" si="0"/>
        <v>32</v>
      </c>
      <c r="F21" s="60">
        <f>VLOOKUP($A21,'Return Data'!$B$7:$R$2292,6,0)</f>
        <v>6.7234999999999996</v>
      </c>
      <c r="G21" s="61">
        <f t="shared" si="1"/>
        <v>7</v>
      </c>
      <c r="H21" s="60">
        <f>VLOOKUP($A21,'Return Data'!$B$7:$R$2292,7,0)</f>
        <v>6.5194999999999999</v>
      </c>
      <c r="I21" s="61">
        <f t="shared" si="2"/>
        <v>13</v>
      </c>
      <c r="J21" s="60">
        <f>VLOOKUP($A21,'Return Data'!$B$7:$R$2292,8,0)</f>
        <v>6.3747999999999996</v>
      </c>
      <c r="K21" s="61">
        <f t="shared" si="3"/>
        <v>19</v>
      </c>
      <c r="L21" s="60">
        <f>VLOOKUP($A21,'Return Data'!$B$7:$R$2292,9,0)</f>
        <v>6.3010000000000002</v>
      </c>
      <c r="M21" s="61">
        <f t="shared" si="4"/>
        <v>28</v>
      </c>
      <c r="N21" s="60">
        <f>VLOOKUP($A21,'Return Data'!$B$7:$R$2292,10,0)</f>
        <v>5.6684999999999999</v>
      </c>
      <c r="O21" s="61">
        <f t="shared" si="5"/>
        <v>31</v>
      </c>
      <c r="P21" s="60">
        <f>VLOOKUP($A21,'Return Data'!$B$7:$R$2292,11,0)</f>
        <v>5.2510000000000003</v>
      </c>
      <c r="Q21" s="61">
        <f t="shared" si="6"/>
        <v>30</v>
      </c>
      <c r="R21" s="60">
        <f>VLOOKUP($A21,'Return Data'!$B$7:$R$2292,12,0)</f>
        <v>4.6692999999999998</v>
      </c>
      <c r="S21" s="61">
        <f t="shared" si="7"/>
        <v>31</v>
      </c>
      <c r="T21" s="60">
        <f>VLOOKUP($A21,'Return Data'!$B$7:$R$2292,13,0)</f>
        <v>4.3710000000000004</v>
      </c>
      <c r="U21" s="61">
        <f t="shared" si="8"/>
        <v>31</v>
      </c>
      <c r="V21" s="60">
        <f>VLOOKUP($A21,'Return Data'!$B$7:$R$2292,17,0)</f>
        <v>3.6627999999999998</v>
      </c>
      <c r="W21" s="61">
        <f t="shared" si="9"/>
        <v>34</v>
      </c>
      <c r="X21" s="60">
        <f>VLOOKUP($A21,'Return Data'!$B$7:$R$2292,14,0)</f>
        <v>3.6888000000000001</v>
      </c>
      <c r="Y21" s="61">
        <f t="shared" si="10"/>
        <v>34</v>
      </c>
      <c r="Z21" s="60">
        <f>VLOOKUP($A21,'Return Data'!$B$7:$R$2292,16,0)</f>
        <v>6.0008999999999997</v>
      </c>
      <c r="AA21" s="62">
        <f t="shared" si="11"/>
        <v>30</v>
      </c>
    </row>
    <row r="22" spans="1:27" x14ac:dyDescent="0.3">
      <c r="A22" s="58" t="s">
        <v>134</v>
      </c>
      <c r="B22" s="59">
        <f>VLOOKUP($A22,'Return Data'!$B$7:$R$2292,3,0)</f>
        <v>44882</v>
      </c>
      <c r="C22" s="60">
        <f>VLOOKUP($A22,'Return Data'!$B$7:$R$2292,4,0)</f>
        <v>2132.3827999999999</v>
      </c>
      <c r="D22" s="60">
        <f>VLOOKUP($A22,'Return Data'!$B$7:$R$2292,5,0)</f>
        <v>5.7728000000000002</v>
      </c>
      <c r="E22" s="61">
        <f t="shared" si="0"/>
        <v>36</v>
      </c>
      <c r="F22" s="60">
        <f>VLOOKUP($A22,'Return Data'!$B$7:$R$2292,6,0)</f>
        <v>6.2960000000000003</v>
      </c>
      <c r="G22" s="61">
        <f t="shared" si="1"/>
        <v>31</v>
      </c>
      <c r="H22" s="60">
        <f>VLOOKUP($A22,'Return Data'!$B$7:$R$2292,7,0)</f>
        <v>6.1071999999999997</v>
      </c>
      <c r="I22" s="61">
        <f t="shared" si="2"/>
        <v>35</v>
      </c>
      <c r="J22" s="60">
        <f>VLOOKUP($A22,'Return Data'!$B$7:$R$2292,8,0)</f>
        <v>6.1287000000000003</v>
      </c>
      <c r="K22" s="61">
        <f t="shared" si="3"/>
        <v>35</v>
      </c>
      <c r="L22" s="60">
        <f>VLOOKUP($A22,'Return Data'!$B$7:$R$2292,9,0)</f>
        <v>6.2058999999999997</v>
      </c>
      <c r="M22" s="61">
        <f t="shared" si="4"/>
        <v>32</v>
      </c>
      <c r="N22" s="60">
        <f>VLOOKUP($A22,'Return Data'!$B$7:$R$2292,10,0)</f>
        <v>5.7111999999999998</v>
      </c>
      <c r="O22" s="61">
        <f t="shared" si="5"/>
        <v>29</v>
      </c>
      <c r="P22" s="60">
        <f>VLOOKUP($A22,'Return Data'!$B$7:$R$2292,11,0)</f>
        <v>5.1337999999999999</v>
      </c>
      <c r="Q22" s="61">
        <f t="shared" si="6"/>
        <v>32</v>
      </c>
      <c r="R22" s="60">
        <f>VLOOKUP($A22,'Return Data'!$B$7:$R$2292,12,0)</f>
        <v>4.5928000000000004</v>
      </c>
      <c r="S22" s="61">
        <f t="shared" si="7"/>
        <v>32</v>
      </c>
      <c r="T22" s="60">
        <f>VLOOKUP($A22,'Return Data'!$B$7:$R$2292,13,0)</f>
        <v>4.2893999999999997</v>
      </c>
      <c r="U22" s="61">
        <f t="shared" si="8"/>
        <v>33</v>
      </c>
      <c r="V22" s="60">
        <f>VLOOKUP($A22,'Return Data'!$B$7:$R$2292,17,0)</f>
        <v>3.7391999999999999</v>
      </c>
      <c r="W22" s="61">
        <f t="shared" si="9"/>
        <v>31</v>
      </c>
      <c r="X22" s="60">
        <f>VLOOKUP($A22,'Return Data'!$B$7:$R$2292,14,0)</f>
        <v>3.9104999999999999</v>
      </c>
      <c r="Y22" s="61">
        <f t="shared" si="10"/>
        <v>29</v>
      </c>
      <c r="Z22" s="60">
        <f>VLOOKUP($A22,'Return Data'!$B$7:$R$2292,16,0)</f>
        <v>6.7587000000000002</v>
      </c>
      <c r="AA22" s="62">
        <f t="shared" si="11"/>
        <v>19</v>
      </c>
    </row>
    <row r="23" spans="1:27" x14ac:dyDescent="0.3">
      <c r="A23" s="58" t="s">
        <v>139</v>
      </c>
      <c r="B23" s="59">
        <f>VLOOKUP($A23,'Return Data'!$B$7:$R$2292,3,0)</f>
        <v>44882</v>
      </c>
      <c r="C23" s="60">
        <f>VLOOKUP($A23,'Return Data'!$B$7:$R$2292,4,0)</f>
        <v>3015.3384999999998</v>
      </c>
      <c r="D23" s="60">
        <f>VLOOKUP($A23,'Return Data'!$B$7:$R$2292,5,0)</f>
        <v>6.7907999999999999</v>
      </c>
      <c r="E23" s="61">
        <f t="shared" si="0"/>
        <v>12</v>
      </c>
      <c r="F23" s="60">
        <f>VLOOKUP($A23,'Return Data'!$B$7:$R$2292,6,0)</f>
        <v>6.6387</v>
      </c>
      <c r="G23" s="61">
        <f t="shared" si="1"/>
        <v>14</v>
      </c>
      <c r="H23" s="60">
        <f>VLOOKUP($A23,'Return Data'!$B$7:$R$2292,7,0)</f>
        <v>6.6013000000000002</v>
      </c>
      <c r="I23" s="61">
        <f t="shared" si="2"/>
        <v>4</v>
      </c>
      <c r="J23" s="60">
        <f>VLOOKUP($A23,'Return Data'!$B$7:$R$2292,8,0)</f>
        <v>6.4509999999999996</v>
      </c>
      <c r="K23" s="61">
        <f t="shared" si="3"/>
        <v>9</v>
      </c>
      <c r="L23" s="60">
        <f>VLOOKUP($A23,'Return Data'!$B$7:$R$2292,9,0)</f>
        <v>6.4062999999999999</v>
      </c>
      <c r="M23" s="61">
        <f t="shared" si="4"/>
        <v>13</v>
      </c>
      <c r="N23" s="60">
        <f>VLOOKUP($A23,'Return Data'!$B$7:$R$2292,10,0)</f>
        <v>5.7845000000000004</v>
      </c>
      <c r="O23" s="61">
        <f t="shared" si="5"/>
        <v>18</v>
      </c>
      <c r="P23" s="60">
        <f>VLOOKUP($A23,'Return Data'!$B$7:$R$2292,11,0)</f>
        <v>5.35</v>
      </c>
      <c r="Q23" s="61">
        <f t="shared" si="6"/>
        <v>20</v>
      </c>
      <c r="R23" s="60">
        <f>VLOOKUP($A23,'Return Data'!$B$7:$R$2292,12,0)</f>
        <v>4.8005000000000004</v>
      </c>
      <c r="S23" s="61">
        <f t="shared" si="7"/>
        <v>20</v>
      </c>
      <c r="T23" s="60">
        <f>VLOOKUP($A23,'Return Data'!$B$7:$R$2292,13,0)</f>
        <v>4.5015999999999998</v>
      </c>
      <c r="U23" s="61">
        <f t="shared" si="8"/>
        <v>21</v>
      </c>
      <c r="V23" s="60">
        <f>VLOOKUP($A23,'Return Data'!$B$7:$R$2292,17,0)</f>
        <v>3.8856999999999999</v>
      </c>
      <c r="W23" s="61">
        <f t="shared" si="9"/>
        <v>20</v>
      </c>
      <c r="X23" s="60">
        <f>VLOOKUP($A23,'Return Data'!$B$7:$R$2292,14,0)</f>
        <v>4.0598000000000001</v>
      </c>
      <c r="Y23" s="61">
        <f t="shared" si="10"/>
        <v>25</v>
      </c>
      <c r="Z23" s="60">
        <f>VLOOKUP($A23,'Return Data'!$B$7:$R$2292,16,0)</f>
        <v>6.7625999999999999</v>
      </c>
      <c r="AA23" s="62">
        <f t="shared" si="11"/>
        <v>17</v>
      </c>
    </row>
    <row r="24" spans="1:27" x14ac:dyDescent="0.3">
      <c r="A24" s="58" t="s">
        <v>140</v>
      </c>
      <c r="B24" s="59">
        <f>VLOOKUP($A24,'Return Data'!$B$7:$R$2292,3,0)</f>
        <v>44882</v>
      </c>
      <c r="C24" s="60">
        <f>VLOOKUP($A24,'Return Data'!$B$7:$R$2292,4,0)</f>
        <v>1149.9227000000001</v>
      </c>
      <c r="D24" s="60">
        <f>VLOOKUP($A24,'Return Data'!$B$7:$R$2292,5,0)</f>
        <v>6.0095999999999998</v>
      </c>
      <c r="E24" s="61">
        <f t="shared" si="0"/>
        <v>35</v>
      </c>
      <c r="F24" s="60">
        <f>VLOOKUP($A24,'Return Data'!$B$7:$R$2292,6,0)</f>
        <v>5.6875</v>
      </c>
      <c r="G24" s="61">
        <f t="shared" si="1"/>
        <v>36</v>
      </c>
      <c r="H24" s="60">
        <f>VLOOKUP($A24,'Return Data'!$B$7:$R$2292,7,0)</f>
        <v>5.7969999999999997</v>
      </c>
      <c r="I24" s="61">
        <f t="shared" si="2"/>
        <v>36</v>
      </c>
      <c r="J24" s="60">
        <f>VLOOKUP($A24,'Return Data'!$B$7:$R$2292,8,0)</f>
        <v>5.7754000000000003</v>
      </c>
      <c r="K24" s="61">
        <f t="shared" si="3"/>
        <v>36</v>
      </c>
      <c r="L24" s="60">
        <f>VLOOKUP($A24,'Return Data'!$B$7:$R$2292,9,0)</f>
        <v>5.9617000000000004</v>
      </c>
      <c r="M24" s="61">
        <f t="shared" si="4"/>
        <v>36</v>
      </c>
      <c r="N24" s="60">
        <f>VLOOKUP($A24,'Return Data'!$B$7:$R$2292,10,0)</f>
        <v>5.6247999999999996</v>
      </c>
      <c r="O24" s="61">
        <f t="shared" si="5"/>
        <v>32</v>
      </c>
      <c r="P24" s="60">
        <f>VLOOKUP($A24,'Return Data'!$B$7:$R$2292,11,0)</f>
        <v>5.2077</v>
      </c>
      <c r="Q24" s="61">
        <f t="shared" si="6"/>
        <v>31</v>
      </c>
      <c r="R24" s="60">
        <f>VLOOKUP($A24,'Return Data'!$B$7:$R$2292,12,0)</f>
        <v>4.7259000000000002</v>
      </c>
      <c r="S24" s="61">
        <f t="shared" si="7"/>
        <v>30</v>
      </c>
      <c r="T24" s="60">
        <f>VLOOKUP($A24,'Return Data'!$B$7:$R$2292,13,0)</f>
        <v>4.4069000000000003</v>
      </c>
      <c r="U24" s="61">
        <f t="shared" si="8"/>
        <v>30</v>
      </c>
      <c r="V24" s="60">
        <f>VLOOKUP($A24,'Return Data'!$B$7:$R$2292,17,0)</f>
        <v>3.7399</v>
      </c>
      <c r="W24" s="61">
        <f t="shared" si="9"/>
        <v>30</v>
      </c>
      <c r="X24" s="60"/>
      <c r="Y24" s="61"/>
      <c r="Z24" s="60">
        <f>VLOOKUP($A24,'Return Data'!$B$7:$R$2292,16,0)</f>
        <v>3.9882</v>
      </c>
      <c r="AA24" s="62">
        <f t="shared" si="11"/>
        <v>36</v>
      </c>
    </row>
    <row r="25" spans="1:27" x14ac:dyDescent="0.3">
      <c r="A25" s="58" t="s">
        <v>141</v>
      </c>
      <c r="B25" s="59">
        <f>VLOOKUP($A25,'Return Data'!$B$7:$R$2292,3,0)</f>
        <v>44882</v>
      </c>
      <c r="C25" s="60">
        <f>VLOOKUP($A25,'Return Data'!$B$7:$R$2292,4,0)</f>
        <v>60.061100000000003</v>
      </c>
      <c r="D25" s="60">
        <f>VLOOKUP($A25,'Return Data'!$B$7:$R$2292,5,0)</f>
        <v>6.5037000000000003</v>
      </c>
      <c r="E25" s="61">
        <f t="shared" si="0"/>
        <v>24</v>
      </c>
      <c r="F25" s="60">
        <f>VLOOKUP($A25,'Return Data'!$B$7:$R$2292,6,0)</f>
        <v>6.4451999999999998</v>
      </c>
      <c r="G25" s="61">
        <f t="shared" si="1"/>
        <v>25</v>
      </c>
      <c r="H25" s="60">
        <f>VLOOKUP($A25,'Return Data'!$B$7:$R$2292,7,0)</f>
        <v>6.3800999999999997</v>
      </c>
      <c r="I25" s="61">
        <f t="shared" si="2"/>
        <v>26</v>
      </c>
      <c r="J25" s="60">
        <f>VLOOKUP($A25,'Return Data'!$B$7:$R$2292,8,0)</f>
        <v>6.2484000000000002</v>
      </c>
      <c r="K25" s="61">
        <f t="shared" si="3"/>
        <v>32</v>
      </c>
      <c r="L25" s="60">
        <f>VLOOKUP($A25,'Return Data'!$B$7:$R$2292,9,0)</f>
        <v>6.3028000000000004</v>
      </c>
      <c r="M25" s="61">
        <f t="shared" si="4"/>
        <v>26</v>
      </c>
      <c r="N25" s="60">
        <f>VLOOKUP($A25,'Return Data'!$B$7:$R$2292,10,0)</f>
        <v>5.8258999999999999</v>
      </c>
      <c r="O25" s="61">
        <f t="shared" si="5"/>
        <v>11</v>
      </c>
      <c r="P25" s="60">
        <f>VLOOKUP($A25,'Return Data'!$B$7:$R$2292,11,0)</f>
        <v>5.3792999999999997</v>
      </c>
      <c r="Q25" s="61">
        <f t="shared" si="6"/>
        <v>13</v>
      </c>
      <c r="R25" s="60">
        <f>VLOOKUP($A25,'Return Data'!$B$7:$R$2292,12,0)</f>
        <v>4.84</v>
      </c>
      <c r="S25" s="61">
        <f t="shared" si="7"/>
        <v>8</v>
      </c>
      <c r="T25" s="60">
        <f>VLOOKUP($A25,'Return Data'!$B$7:$R$2292,13,0)</f>
        <v>4.5534999999999997</v>
      </c>
      <c r="U25" s="61">
        <f t="shared" si="8"/>
        <v>7</v>
      </c>
      <c r="V25" s="60">
        <f>VLOOKUP($A25,'Return Data'!$B$7:$R$2292,17,0)</f>
        <v>3.9369999999999998</v>
      </c>
      <c r="W25" s="61">
        <f t="shared" si="9"/>
        <v>8</v>
      </c>
      <c r="X25" s="60">
        <f>VLOOKUP($A25,'Return Data'!$B$7:$R$2292,14,0)</f>
        <v>4.0609000000000002</v>
      </c>
      <c r="Y25" s="61">
        <f t="shared" ref="Y25:Y43" si="12">RANK(X25,X$8:X$43,0)</f>
        <v>24</v>
      </c>
      <c r="Z25" s="60">
        <f>VLOOKUP($A25,'Return Data'!$B$7:$R$2292,16,0)</f>
        <v>6.8109000000000002</v>
      </c>
      <c r="AA25" s="62">
        <f t="shared" si="11"/>
        <v>7</v>
      </c>
    </row>
    <row r="26" spans="1:27" x14ac:dyDescent="0.3">
      <c r="A26" s="58" t="s">
        <v>142</v>
      </c>
      <c r="B26" s="59">
        <f>VLOOKUP($A26,'Return Data'!$B$7:$R$2292,3,0)</f>
        <v>44882</v>
      </c>
      <c r="C26" s="60">
        <f>VLOOKUP($A26,'Return Data'!$B$7:$R$2292,4,0)</f>
        <v>4437.1297999999997</v>
      </c>
      <c r="D26" s="60">
        <f>VLOOKUP($A26,'Return Data'!$B$7:$R$2292,5,0)</f>
        <v>6.5976999999999997</v>
      </c>
      <c r="E26" s="61">
        <f t="shared" si="0"/>
        <v>20</v>
      </c>
      <c r="F26" s="60">
        <f>VLOOKUP($A26,'Return Data'!$B$7:$R$2292,6,0)</f>
        <v>6.5461999999999998</v>
      </c>
      <c r="G26" s="61">
        <f t="shared" si="1"/>
        <v>19</v>
      </c>
      <c r="H26" s="60">
        <f>VLOOKUP($A26,'Return Data'!$B$7:$R$2292,7,0)</f>
        <v>6.4762000000000004</v>
      </c>
      <c r="I26" s="61">
        <f t="shared" si="2"/>
        <v>18</v>
      </c>
      <c r="J26" s="60">
        <f>VLOOKUP($A26,'Return Data'!$B$7:$R$2292,8,0)</f>
        <v>6.3742000000000001</v>
      </c>
      <c r="K26" s="61">
        <f t="shared" si="3"/>
        <v>20</v>
      </c>
      <c r="L26" s="60">
        <f>VLOOKUP($A26,'Return Data'!$B$7:$R$2292,9,0)</f>
        <v>6.3372999999999999</v>
      </c>
      <c r="M26" s="61">
        <f t="shared" si="4"/>
        <v>22</v>
      </c>
      <c r="N26" s="60">
        <f>VLOOKUP($A26,'Return Data'!$B$7:$R$2292,10,0)</f>
        <v>5.7194000000000003</v>
      </c>
      <c r="O26" s="61">
        <f t="shared" si="5"/>
        <v>28</v>
      </c>
      <c r="P26" s="60">
        <f>VLOOKUP($A26,'Return Data'!$B$7:$R$2292,11,0)</f>
        <v>5.2972000000000001</v>
      </c>
      <c r="Q26" s="61">
        <f t="shared" si="6"/>
        <v>28</v>
      </c>
      <c r="R26" s="60">
        <f>VLOOKUP($A26,'Return Data'!$B$7:$R$2292,12,0)</f>
        <v>4.7503000000000002</v>
      </c>
      <c r="S26" s="61">
        <f t="shared" si="7"/>
        <v>28</v>
      </c>
      <c r="T26" s="60">
        <f>VLOOKUP($A26,'Return Data'!$B$7:$R$2292,13,0)</f>
        <v>4.4779999999999998</v>
      </c>
      <c r="U26" s="61">
        <f t="shared" si="8"/>
        <v>27</v>
      </c>
      <c r="V26" s="60">
        <f>VLOOKUP($A26,'Return Data'!$B$7:$R$2292,17,0)</f>
        <v>3.8771</v>
      </c>
      <c r="W26" s="61">
        <f t="shared" si="9"/>
        <v>23</v>
      </c>
      <c r="X26" s="60">
        <f>VLOOKUP($A26,'Return Data'!$B$7:$R$2292,14,0)</f>
        <v>4.0696000000000003</v>
      </c>
      <c r="Y26" s="61">
        <f t="shared" si="12"/>
        <v>22</v>
      </c>
      <c r="Z26" s="60">
        <f>VLOOKUP($A26,'Return Data'!$B$7:$R$2292,16,0)</f>
        <v>6.7336</v>
      </c>
      <c r="AA26" s="62">
        <f t="shared" si="11"/>
        <v>23</v>
      </c>
    </row>
    <row r="27" spans="1:27" x14ac:dyDescent="0.3">
      <c r="A27" s="58" t="s">
        <v>143</v>
      </c>
      <c r="B27" s="59">
        <f>VLOOKUP($A27,'Return Data'!$B$7:$R$2292,3,0)</f>
        <v>44882</v>
      </c>
      <c r="C27" s="60">
        <f>VLOOKUP($A27,'Return Data'!$B$7:$R$2292,4,0)</f>
        <v>3006.5884999999998</v>
      </c>
      <c r="D27" s="60">
        <f>VLOOKUP($A27,'Return Data'!$B$7:$R$2292,5,0)</f>
        <v>6.4146999999999998</v>
      </c>
      <c r="E27" s="61">
        <f t="shared" si="0"/>
        <v>28</v>
      </c>
      <c r="F27" s="60">
        <f>VLOOKUP($A27,'Return Data'!$B$7:$R$2292,6,0)</f>
        <v>6.2961999999999998</v>
      </c>
      <c r="G27" s="61">
        <f t="shared" si="1"/>
        <v>30</v>
      </c>
      <c r="H27" s="60">
        <f>VLOOKUP($A27,'Return Data'!$B$7:$R$2292,7,0)</f>
        <v>6.3398000000000003</v>
      </c>
      <c r="I27" s="61">
        <f t="shared" si="2"/>
        <v>27</v>
      </c>
      <c r="J27" s="60">
        <f>VLOOKUP($A27,'Return Data'!$B$7:$R$2292,8,0)</f>
        <v>6.2911000000000001</v>
      </c>
      <c r="K27" s="61">
        <f t="shared" si="3"/>
        <v>28</v>
      </c>
      <c r="L27" s="60">
        <f>VLOOKUP($A27,'Return Data'!$B$7:$R$2292,9,0)</f>
        <v>6.3026999999999997</v>
      </c>
      <c r="M27" s="61">
        <f t="shared" si="4"/>
        <v>27</v>
      </c>
      <c r="N27" s="60">
        <f>VLOOKUP($A27,'Return Data'!$B$7:$R$2292,10,0)</f>
        <v>5.7270000000000003</v>
      </c>
      <c r="O27" s="61">
        <f t="shared" si="5"/>
        <v>26</v>
      </c>
      <c r="P27" s="60">
        <f>VLOOKUP($A27,'Return Data'!$B$7:$R$2292,11,0)</f>
        <v>5.3085000000000004</v>
      </c>
      <c r="Q27" s="61">
        <f t="shared" si="6"/>
        <v>27</v>
      </c>
      <c r="R27" s="60">
        <f>VLOOKUP($A27,'Return Data'!$B$7:$R$2292,12,0)</f>
        <v>4.782</v>
      </c>
      <c r="S27" s="61">
        <f t="shared" si="7"/>
        <v>23</v>
      </c>
      <c r="T27" s="60">
        <f>VLOOKUP($A27,'Return Data'!$B$7:$R$2292,13,0)</f>
        <v>4.4908000000000001</v>
      </c>
      <c r="U27" s="61">
        <f t="shared" si="8"/>
        <v>23</v>
      </c>
      <c r="V27" s="60">
        <f>VLOOKUP($A27,'Return Data'!$B$7:$R$2292,17,0)</f>
        <v>3.8635000000000002</v>
      </c>
      <c r="W27" s="61">
        <f t="shared" si="9"/>
        <v>27</v>
      </c>
      <c r="X27" s="60">
        <f>VLOOKUP($A27,'Return Data'!$B$7:$R$2292,14,0)</f>
        <v>4.0865999999999998</v>
      </c>
      <c r="Y27" s="61">
        <f t="shared" si="12"/>
        <v>20</v>
      </c>
      <c r="Z27" s="60">
        <f>VLOOKUP($A27,'Return Data'!$B$7:$R$2292,16,0)</f>
        <v>6.7553000000000001</v>
      </c>
      <c r="AA27" s="62">
        <f t="shared" si="11"/>
        <v>20</v>
      </c>
    </row>
    <row r="28" spans="1:27" x14ac:dyDescent="0.3">
      <c r="A28" s="58" t="s">
        <v>144</v>
      </c>
      <c r="B28" s="59">
        <f>VLOOKUP($A28,'Return Data'!$B$7:$R$2292,3,0)</f>
        <v>44882</v>
      </c>
      <c r="C28" s="60">
        <f>VLOOKUP($A28,'Return Data'!$B$7:$R$2292,4,0)</f>
        <v>3987.7833000000001</v>
      </c>
      <c r="D28" s="60">
        <f>VLOOKUP($A28,'Return Data'!$B$7:$R$2292,5,0)</f>
        <v>6.7020999999999997</v>
      </c>
      <c r="E28" s="61">
        <f t="shared" si="0"/>
        <v>15</v>
      </c>
      <c r="F28" s="60">
        <f>VLOOKUP($A28,'Return Data'!$B$7:$R$2292,6,0)</f>
        <v>6.5186000000000002</v>
      </c>
      <c r="G28" s="61">
        <f t="shared" si="1"/>
        <v>20</v>
      </c>
      <c r="H28" s="60">
        <f>VLOOKUP($A28,'Return Data'!$B$7:$R$2292,7,0)</f>
        <v>6.4880000000000004</v>
      </c>
      <c r="I28" s="61">
        <f t="shared" si="2"/>
        <v>15</v>
      </c>
      <c r="J28" s="60">
        <f>VLOOKUP($A28,'Return Data'!$B$7:$R$2292,8,0)</f>
        <v>6.3404999999999996</v>
      </c>
      <c r="K28" s="61">
        <f t="shared" si="3"/>
        <v>23</v>
      </c>
      <c r="L28" s="60">
        <f>VLOOKUP($A28,'Return Data'!$B$7:$R$2292,9,0)</f>
        <v>6.3301999999999996</v>
      </c>
      <c r="M28" s="61">
        <f t="shared" si="4"/>
        <v>24</v>
      </c>
      <c r="N28" s="60">
        <f>VLOOKUP($A28,'Return Data'!$B$7:$R$2292,10,0)</f>
        <v>5.7632000000000003</v>
      </c>
      <c r="O28" s="61">
        <f t="shared" si="5"/>
        <v>20</v>
      </c>
      <c r="P28" s="60">
        <f>VLOOKUP($A28,'Return Data'!$B$7:$R$2292,11,0)</f>
        <v>5.3223000000000003</v>
      </c>
      <c r="Q28" s="61">
        <f t="shared" si="6"/>
        <v>25</v>
      </c>
      <c r="R28" s="60">
        <f>VLOOKUP($A28,'Return Data'!$B$7:$R$2292,12,0)</f>
        <v>4.7634999999999996</v>
      </c>
      <c r="S28" s="61">
        <f t="shared" si="7"/>
        <v>24</v>
      </c>
      <c r="T28" s="60">
        <f>VLOOKUP($A28,'Return Data'!$B$7:$R$2292,13,0)</f>
        <v>4.4874000000000001</v>
      </c>
      <c r="U28" s="61">
        <f t="shared" si="8"/>
        <v>25</v>
      </c>
      <c r="V28" s="60">
        <f>VLOOKUP($A28,'Return Data'!$B$7:$R$2292,17,0)</f>
        <v>3.9138999999999999</v>
      </c>
      <c r="W28" s="61">
        <f t="shared" si="9"/>
        <v>16</v>
      </c>
      <c r="X28" s="60">
        <f>VLOOKUP($A28,'Return Data'!$B$7:$R$2292,14,0)</f>
        <v>4.1707999999999998</v>
      </c>
      <c r="Y28" s="61">
        <f t="shared" si="12"/>
        <v>8</v>
      </c>
      <c r="Z28" s="60">
        <f>VLOOKUP($A28,'Return Data'!$B$7:$R$2292,16,0)</f>
        <v>6.7808000000000002</v>
      </c>
      <c r="AA28" s="62">
        <f t="shared" si="11"/>
        <v>13</v>
      </c>
    </row>
    <row r="29" spans="1:27" x14ac:dyDescent="0.3">
      <c r="A29" s="58" t="s">
        <v>433</v>
      </c>
      <c r="B29" s="59">
        <f>VLOOKUP($A29,'Return Data'!$B$7:$R$2292,3,0)</f>
        <v>44882</v>
      </c>
      <c r="C29" s="60">
        <f>VLOOKUP($A29,'Return Data'!$B$7:$R$2292,4,0)</f>
        <v>1428.6713999999999</v>
      </c>
      <c r="D29" s="60">
        <f>VLOOKUP($A29,'Return Data'!$B$7:$R$2292,5,0)</f>
        <v>6.5976999999999997</v>
      </c>
      <c r="E29" s="61">
        <f t="shared" si="0"/>
        <v>20</v>
      </c>
      <c r="F29" s="60">
        <f>VLOOKUP($A29,'Return Data'!$B$7:$R$2292,6,0)</f>
        <v>6.3281999999999998</v>
      </c>
      <c r="G29" s="61">
        <f t="shared" si="1"/>
        <v>28</v>
      </c>
      <c r="H29" s="60">
        <f>VLOOKUP($A29,'Return Data'!$B$7:$R$2292,7,0)</f>
        <v>6.2968000000000002</v>
      </c>
      <c r="I29" s="61">
        <f t="shared" si="2"/>
        <v>29</v>
      </c>
      <c r="J29" s="60">
        <f>VLOOKUP($A29,'Return Data'!$B$7:$R$2292,8,0)</f>
        <v>6.3219000000000003</v>
      </c>
      <c r="K29" s="61">
        <f t="shared" si="3"/>
        <v>25</v>
      </c>
      <c r="L29" s="60">
        <f>VLOOKUP($A29,'Return Data'!$B$7:$R$2292,9,0)</f>
        <v>6.4367999999999999</v>
      </c>
      <c r="M29" s="61">
        <f t="shared" si="4"/>
        <v>4</v>
      </c>
      <c r="N29" s="60">
        <f>VLOOKUP($A29,'Return Data'!$B$7:$R$2292,10,0)</f>
        <v>5.8540000000000001</v>
      </c>
      <c r="O29" s="61">
        <f t="shared" si="5"/>
        <v>7</v>
      </c>
      <c r="P29" s="60">
        <f>VLOOKUP($A29,'Return Data'!$B$7:$R$2292,11,0)</f>
        <v>5.4476000000000004</v>
      </c>
      <c r="Q29" s="61">
        <f t="shared" si="6"/>
        <v>2</v>
      </c>
      <c r="R29" s="60">
        <f>VLOOKUP($A29,'Return Data'!$B$7:$R$2292,12,0)</f>
        <v>4.8871000000000002</v>
      </c>
      <c r="S29" s="61">
        <f t="shared" si="7"/>
        <v>3</v>
      </c>
      <c r="T29" s="60">
        <f>VLOOKUP($A29,'Return Data'!$B$7:$R$2292,13,0)</f>
        <v>4.5964</v>
      </c>
      <c r="U29" s="61">
        <f t="shared" si="8"/>
        <v>4</v>
      </c>
      <c r="V29" s="60">
        <f>VLOOKUP($A29,'Return Data'!$B$7:$R$2292,17,0)</f>
        <v>3.9763999999999999</v>
      </c>
      <c r="W29" s="61">
        <f t="shared" si="9"/>
        <v>5</v>
      </c>
      <c r="X29" s="60">
        <f>VLOOKUP($A29,'Return Data'!$B$7:$R$2292,14,0)</f>
        <v>4.2095000000000002</v>
      </c>
      <c r="Y29" s="61">
        <f t="shared" si="12"/>
        <v>3</v>
      </c>
      <c r="Z29" s="60">
        <f>VLOOKUP($A29,'Return Data'!$B$7:$R$2292,16,0)</f>
        <v>5.7526000000000002</v>
      </c>
      <c r="AA29" s="62">
        <f t="shared" si="11"/>
        <v>31</v>
      </c>
    </row>
    <row r="30" spans="1:27" x14ac:dyDescent="0.3">
      <c r="A30" s="58" t="s">
        <v>146</v>
      </c>
      <c r="B30" s="59">
        <f>VLOOKUP($A30,'Return Data'!$B$7:$R$2292,3,0)</f>
        <v>44882</v>
      </c>
      <c r="C30" s="60">
        <f>VLOOKUP($A30,'Return Data'!$B$7:$R$2292,4,0)</f>
        <v>2318.4504999999999</v>
      </c>
      <c r="D30" s="60">
        <f>VLOOKUP($A30,'Return Data'!$B$7:$R$2292,5,0)</f>
        <v>6.6622000000000003</v>
      </c>
      <c r="E30" s="61">
        <f t="shared" si="0"/>
        <v>17</v>
      </c>
      <c r="F30" s="60">
        <f>VLOOKUP($A30,'Return Data'!$B$7:$R$2292,6,0)</f>
        <v>6.5869</v>
      </c>
      <c r="G30" s="61">
        <f t="shared" si="1"/>
        <v>17</v>
      </c>
      <c r="H30" s="60">
        <f>VLOOKUP($A30,'Return Data'!$B$7:$R$2292,7,0)</f>
        <v>6.4873000000000003</v>
      </c>
      <c r="I30" s="61">
        <f t="shared" si="2"/>
        <v>16</v>
      </c>
      <c r="J30" s="60">
        <f>VLOOKUP($A30,'Return Data'!$B$7:$R$2292,8,0)</f>
        <v>6.4023000000000003</v>
      </c>
      <c r="K30" s="61">
        <f t="shared" si="3"/>
        <v>17</v>
      </c>
      <c r="L30" s="60">
        <f>VLOOKUP($A30,'Return Data'!$B$7:$R$2292,9,0)</f>
        <v>6.4023000000000003</v>
      </c>
      <c r="M30" s="61">
        <f t="shared" si="4"/>
        <v>14</v>
      </c>
      <c r="N30" s="60">
        <f>VLOOKUP($A30,'Return Data'!$B$7:$R$2292,10,0)</f>
        <v>5.7988</v>
      </c>
      <c r="O30" s="61">
        <f t="shared" si="5"/>
        <v>17</v>
      </c>
      <c r="P30" s="60">
        <f>VLOOKUP($A30,'Return Data'!$B$7:$R$2292,11,0)</f>
        <v>5.3562000000000003</v>
      </c>
      <c r="Q30" s="61">
        <f t="shared" si="6"/>
        <v>19</v>
      </c>
      <c r="R30" s="60">
        <f>VLOOKUP($A30,'Return Data'!$B$7:$R$2292,12,0)</f>
        <v>4.8358999999999996</v>
      </c>
      <c r="S30" s="61">
        <f t="shared" si="7"/>
        <v>9</v>
      </c>
      <c r="T30" s="60">
        <f>VLOOKUP($A30,'Return Data'!$B$7:$R$2292,13,0)</f>
        <v>4.5392000000000001</v>
      </c>
      <c r="U30" s="61">
        <f t="shared" si="8"/>
        <v>14</v>
      </c>
      <c r="V30" s="60">
        <f>VLOOKUP($A30,'Return Data'!$B$7:$R$2292,17,0)</f>
        <v>3.9529999999999998</v>
      </c>
      <c r="W30" s="61">
        <f t="shared" si="9"/>
        <v>7</v>
      </c>
      <c r="X30" s="60">
        <f>VLOOKUP($A30,'Return Data'!$B$7:$R$2292,14,0)</f>
        <v>4.1473000000000004</v>
      </c>
      <c r="Y30" s="61">
        <f t="shared" si="12"/>
        <v>14</v>
      </c>
      <c r="Z30" s="60">
        <f>VLOOKUP($A30,'Return Data'!$B$7:$R$2292,16,0)</f>
        <v>6.6040999999999999</v>
      </c>
      <c r="AA30" s="62">
        <f t="shared" si="11"/>
        <v>28</v>
      </c>
    </row>
    <row r="31" spans="1:27" x14ac:dyDescent="0.3">
      <c r="A31" s="58" t="s">
        <v>147</v>
      </c>
      <c r="B31" s="59">
        <f>VLOOKUP($A31,'Return Data'!$B$7:$R$2292,3,0)</f>
        <v>44882</v>
      </c>
      <c r="C31" s="60">
        <f>VLOOKUP($A31,'Return Data'!$B$7:$R$2292,4,0)</f>
        <v>11.726000000000001</v>
      </c>
      <c r="D31" s="60">
        <f>VLOOKUP($A31,'Return Data'!$B$7:$R$2292,5,0)</f>
        <v>7.4721000000000002</v>
      </c>
      <c r="E31" s="61">
        <f t="shared" si="0"/>
        <v>1</v>
      </c>
      <c r="F31" s="60">
        <f>VLOOKUP($A31,'Return Data'!$B$7:$R$2292,6,0)</f>
        <v>6.8518999999999997</v>
      </c>
      <c r="G31" s="61">
        <f t="shared" si="1"/>
        <v>4</v>
      </c>
      <c r="H31" s="60">
        <f>VLOOKUP($A31,'Return Data'!$B$7:$R$2292,7,0)</f>
        <v>6.4112</v>
      </c>
      <c r="I31" s="61">
        <f t="shared" si="2"/>
        <v>23</v>
      </c>
      <c r="J31" s="60">
        <f>VLOOKUP($A31,'Return Data'!$B$7:$R$2292,8,0)</f>
        <v>6.5084999999999997</v>
      </c>
      <c r="K31" s="61">
        <f t="shared" si="3"/>
        <v>4</v>
      </c>
      <c r="L31" s="60">
        <f>VLOOKUP($A31,'Return Data'!$B$7:$R$2292,9,0)</f>
        <v>6.1672000000000002</v>
      </c>
      <c r="M31" s="61">
        <f t="shared" si="4"/>
        <v>33</v>
      </c>
      <c r="N31" s="60">
        <f>VLOOKUP($A31,'Return Data'!$B$7:$R$2292,10,0)</f>
        <v>5.4048999999999996</v>
      </c>
      <c r="O31" s="61">
        <f t="shared" si="5"/>
        <v>36</v>
      </c>
      <c r="P31" s="60">
        <f>VLOOKUP($A31,'Return Data'!$B$7:$R$2292,11,0)</f>
        <v>5.0427999999999997</v>
      </c>
      <c r="Q31" s="61">
        <f t="shared" si="6"/>
        <v>36</v>
      </c>
      <c r="R31" s="60">
        <f>VLOOKUP($A31,'Return Data'!$B$7:$R$2292,12,0)</f>
        <v>4.49</v>
      </c>
      <c r="S31" s="61">
        <f t="shared" si="7"/>
        <v>35</v>
      </c>
      <c r="T31" s="60">
        <f>VLOOKUP($A31,'Return Data'!$B$7:$R$2292,13,0)</f>
        <v>4.2134999999999998</v>
      </c>
      <c r="U31" s="61">
        <f t="shared" si="8"/>
        <v>35</v>
      </c>
      <c r="V31" s="60">
        <f>VLOOKUP($A31,'Return Data'!$B$7:$R$2292,17,0)</f>
        <v>3.6196000000000002</v>
      </c>
      <c r="W31" s="61">
        <f t="shared" si="9"/>
        <v>35</v>
      </c>
      <c r="X31" s="60">
        <f>VLOOKUP($A31,'Return Data'!$B$7:$R$2292,14,0)</f>
        <v>3.6617999999999999</v>
      </c>
      <c r="Y31" s="61">
        <f t="shared" si="12"/>
        <v>35</v>
      </c>
      <c r="Z31" s="60">
        <f>VLOOKUP($A31,'Return Data'!$B$7:$R$2292,16,0)</f>
        <v>4.1508000000000003</v>
      </c>
      <c r="AA31" s="62">
        <f t="shared" si="11"/>
        <v>35</v>
      </c>
    </row>
    <row r="32" spans="1:27" x14ac:dyDescent="0.3">
      <c r="A32" s="58" t="s">
        <v>1870</v>
      </c>
      <c r="B32" s="59">
        <f>VLOOKUP($A32,'Return Data'!$B$7:$R$2292,3,0)</f>
        <v>44882</v>
      </c>
      <c r="C32" s="60">
        <f>VLOOKUP($A32,'Return Data'!$B$7:$R$2292,4,0)</f>
        <v>2408.3332999999998</v>
      </c>
      <c r="D32" s="60">
        <f>VLOOKUP($A32,'Return Data'!$B$7:$R$2292,5,0)</f>
        <v>7.117</v>
      </c>
      <c r="E32" s="61">
        <f t="shared" si="0"/>
        <v>4</v>
      </c>
      <c r="F32" s="60">
        <f>VLOOKUP($A32,'Return Data'!$B$7:$R$2292,6,0)</f>
        <v>7.0823</v>
      </c>
      <c r="G32" s="61">
        <f t="shared" si="1"/>
        <v>1</v>
      </c>
      <c r="H32" s="60">
        <f>VLOOKUP($A32,'Return Data'!$B$7:$R$2292,7,0)</f>
        <v>6.6896000000000004</v>
      </c>
      <c r="I32" s="61">
        <f t="shared" si="2"/>
        <v>2</v>
      </c>
      <c r="J32" s="60">
        <f>VLOOKUP($A32,'Return Data'!$B$7:$R$2292,8,0)</f>
        <v>6.6877000000000004</v>
      </c>
      <c r="K32" s="61">
        <f t="shared" si="3"/>
        <v>1</v>
      </c>
      <c r="L32" s="60">
        <f>VLOOKUP($A32,'Return Data'!$B$7:$R$2292,9,0)</f>
        <v>6.2084999999999999</v>
      </c>
      <c r="M32" s="61">
        <f t="shared" si="4"/>
        <v>31</v>
      </c>
      <c r="N32" s="60">
        <f>VLOOKUP($A32,'Return Data'!$B$7:$R$2292,10,0)</f>
        <v>5.7245999999999997</v>
      </c>
      <c r="O32" s="61">
        <f t="shared" si="5"/>
        <v>27</v>
      </c>
      <c r="P32" s="60">
        <f>VLOOKUP($A32,'Return Data'!$B$7:$R$2292,11,0)</f>
        <v>5.4043999999999999</v>
      </c>
      <c r="Q32" s="61">
        <f t="shared" si="6"/>
        <v>9</v>
      </c>
      <c r="R32" s="60">
        <f>VLOOKUP($A32,'Return Data'!$B$7:$R$2292,12,0)</f>
        <v>5.0365000000000002</v>
      </c>
      <c r="S32" s="61">
        <f t="shared" si="7"/>
        <v>1</v>
      </c>
      <c r="T32" s="60">
        <f>VLOOKUP($A32,'Return Data'!$B$7:$R$2292,13,0)</f>
        <v>4.8281999999999998</v>
      </c>
      <c r="U32" s="61">
        <f t="shared" si="8"/>
        <v>1</v>
      </c>
      <c r="V32" s="60">
        <f>VLOOKUP($A32,'Return Data'!$B$7:$R$2292,17,0)</f>
        <v>4.0644999999999998</v>
      </c>
      <c r="W32" s="61">
        <f t="shared" si="9"/>
        <v>2</v>
      </c>
      <c r="X32" s="60">
        <f>VLOOKUP($A32,'Return Data'!$B$7:$R$2292,14,0)</f>
        <v>4.0227000000000004</v>
      </c>
      <c r="Y32" s="61">
        <f t="shared" si="12"/>
        <v>27</v>
      </c>
      <c r="Z32" s="60">
        <f>VLOOKUP($A32,'Return Data'!$B$7:$R$2292,16,0)</f>
        <v>6.8042999999999996</v>
      </c>
      <c r="AA32" s="62">
        <f t="shared" si="11"/>
        <v>10</v>
      </c>
    </row>
    <row r="33" spans="1:27" x14ac:dyDescent="0.3">
      <c r="A33" s="58" t="s">
        <v>148</v>
      </c>
      <c r="B33" s="59">
        <f>VLOOKUP($A33,'Return Data'!$B$7:$R$2292,3,0)</f>
        <v>44882</v>
      </c>
      <c r="C33" s="60">
        <f>VLOOKUP($A33,'Return Data'!$B$7:$R$2292,4,0)</f>
        <v>5371.8024999999998</v>
      </c>
      <c r="D33" s="60">
        <f>VLOOKUP($A33,'Return Data'!$B$7:$R$2292,5,0)</f>
        <v>6.6703000000000001</v>
      </c>
      <c r="E33" s="61">
        <f t="shared" si="0"/>
        <v>16</v>
      </c>
      <c r="F33" s="60">
        <f>VLOOKUP($A33,'Return Data'!$B$7:$R$2292,6,0)</f>
        <v>6.6271000000000004</v>
      </c>
      <c r="G33" s="61">
        <f t="shared" si="1"/>
        <v>15</v>
      </c>
      <c r="H33" s="60">
        <f>VLOOKUP($A33,'Return Data'!$B$7:$R$2292,7,0)</f>
        <v>6.5202</v>
      </c>
      <c r="I33" s="61">
        <f t="shared" si="2"/>
        <v>12</v>
      </c>
      <c r="J33" s="60">
        <f>VLOOKUP($A33,'Return Data'!$B$7:$R$2292,8,0)</f>
        <v>6.5170000000000003</v>
      </c>
      <c r="K33" s="61">
        <f t="shared" si="3"/>
        <v>3</v>
      </c>
      <c r="L33" s="60">
        <f>VLOOKUP($A33,'Return Data'!$B$7:$R$2292,9,0)</f>
        <v>6.4524999999999997</v>
      </c>
      <c r="M33" s="61">
        <f t="shared" si="4"/>
        <v>3</v>
      </c>
      <c r="N33" s="60">
        <f>VLOOKUP($A33,'Return Data'!$B$7:$R$2292,10,0)</f>
        <v>5.8167</v>
      </c>
      <c r="O33" s="61">
        <f t="shared" si="5"/>
        <v>12</v>
      </c>
      <c r="P33" s="60">
        <f>VLOOKUP($A33,'Return Data'!$B$7:$R$2292,11,0)</f>
        <v>5.3952</v>
      </c>
      <c r="Q33" s="61">
        <f t="shared" si="6"/>
        <v>10</v>
      </c>
      <c r="R33" s="60">
        <f>VLOOKUP($A33,'Return Data'!$B$7:$R$2292,12,0)</f>
        <v>4.7988</v>
      </c>
      <c r="S33" s="61">
        <f t="shared" si="7"/>
        <v>21</v>
      </c>
      <c r="T33" s="60">
        <f>VLOOKUP($A33,'Return Data'!$B$7:$R$2292,13,0)</f>
        <v>4.5301</v>
      </c>
      <c r="U33" s="61">
        <f t="shared" si="8"/>
        <v>17</v>
      </c>
      <c r="V33" s="60">
        <f>VLOOKUP($A33,'Return Data'!$B$7:$R$2292,17,0)</f>
        <v>3.9146999999999998</v>
      </c>
      <c r="W33" s="61">
        <f t="shared" si="9"/>
        <v>15</v>
      </c>
      <c r="X33" s="60">
        <f>VLOOKUP($A33,'Return Data'!$B$7:$R$2292,14,0)</f>
        <v>4.1540999999999997</v>
      </c>
      <c r="Y33" s="61">
        <f t="shared" si="12"/>
        <v>12</v>
      </c>
      <c r="Z33" s="60">
        <f>VLOOKUP($A33,'Return Data'!$B$7:$R$2292,16,0)</f>
        <v>6.8226000000000004</v>
      </c>
      <c r="AA33" s="62">
        <f t="shared" si="11"/>
        <v>5</v>
      </c>
    </row>
    <row r="34" spans="1:27" x14ac:dyDescent="0.3">
      <c r="A34" s="58" t="s">
        <v>149</v>
      </c>
      <c r="B34" s="59">
        <f>VLOOKUP($A34,'Return Data'!$B$7:$R$2292,3,0)</f>
        <v>44882</v>
      </c>
      <c r="C34" s="60">
        <f>VLOOKUP($A34,'Return Data'!$B$7:$R$2292,4,0)</f>
        <v>1226.8539000000001</v>
      </c>
      <c r="D34" s="60">
        <f>VLOOKUP($A34,'Return Data'!$B$7:$R$2292,5,0)</f>
        <v>6.8320999999999996</v>
      </c>
      <c r="E34" s="61">
        <f t="shared" si="0"/>
        <v>11</v>
      </c>
      <c r="F34" s="60">
        <f>VLOOKUP($A34,'Return Data'!$B$7:$R$2292,6,0)</f>
        <v>6.4832000000000001</v>
      </c>
      <c r="G34" s="61">
        <f t="shared" si="1"/>
        <v>23</v>
      </c>
      <c r="H34" s="60">
        <f>VLOOKUP($A34,'Return Data'!$B$7:$R$2292,7,0)</f>
        <v>6.1367000000000003</v>
      </c>
      <c r="I34" s="61">
        <f t="shared" si="2"/>
        <v>34</v>
      </c>
      <c r="J34" s="60">
        <f>VLOOKUP($A34,'Return Data'!$B$7:$R$2292,8,0)</f>
        <v>6.2611999999999997</v>
      </c>
      <c r="K34" s="61">
        <f t="shared" si="3"/>
        <v>30</v>
      </c>
      <c r="L34" s="60">
        <f>VLOOKUP($A34,'Return Data'!$B$7:$R$2292,9,0)</f>
        <v>6.0473999999999997</v>
      </c>
      <c r="M34" s="61">
        <f t="shared" si="4"/>
        <v>35</v>
      </c>
      <c r="N34" s="60">
        <f>VLOOKUP($A34,'Return Data'!$B$7:$R$2292,10,0)</f>
        <v>5.4432999999999998</v>
      </c>
      <c r="O34" s="61">
        <f t="shared" si="5"/>
        <v>35</v>
      </c>
      <c r="P34" s="60">
        <f>VLOOKUP($A34,'Return Data'!$B$7:$R$2292,11,0)</f>
        <v>5.0907</v>
      </c>
      <c r="Q34" s="61">
        <f t="shared" si="6"/>
        <v>35</v>
      </c>
      <c r="R34" s="60">
        <f>VLOOKUP($A34,'Return Data'!$B$7:$R$2292,12,0)</f>
        <v>4.53</v>
      </c>
      <c r="S34" s="61">
        <f t="shared" si="7"/>
        <v>34</v>
      </c>
      <c r="T34" s="60">
        <f>VLOOKUP($A34,'Return Data'!$B$7:$R$2292,13,0)</f>
        <v>4.2831000000000001</v>
      </c>
      <c r="U34" s="61">
        <f t="shared" si="8"/>
        <v>34</v>
      </c>
      <c r="V34" s="60">
        <f>VLOOKUP($A34,'Return Data'!$B$7:$R$2292,17,0)</f>
        <v>3.7132000000000001</v>
      </c>
      <c r="W34" s="61">
        <f t="shared" si="9"/>
        <v>33</v>
      </c>
      <c r="X34" s="60">
        <f>VLOOKUP($A34,'Return Data'!$B$7:$R$2292,14,0)</f>
        <v>3.8003</v>
      </c>
      <c r="Y34" s="61">
        <f t="shared" si="12"/>
        <v>31</v>
      </c>
      <c r="Z34" s="60">
        <f>VLOOKUP($A34,'Return Data'!$B$7:$R$2292,16,0)</f>
        <v>4.6237000000000004</v>
      </c>
      <c r="AA34" s="62">
        <f t="shared" si="11"/>
        <v>33</v>
      </c>
    </row>
    <row r="35" spans="1:27" x14ac:dyDescent="0.3">
      <c r="A35" s="58" t="s">
        <v>1939</v>
      </c>
      <c r="B35" s="59">
        <f>VLOOKUP($A35,'Return Data'!$B$7:$R$2292,3,0)</f>
        <v>44882</v>
      </c>
      <c r="C35" s="60">
        <f>VLOOKUP($A35,'Return Data'!$B$7:$R$2292,4,0)</f>
        <v>286.1705</v>
      </c>
      <c r="D35" s="60">
        <f>VLOOKUP($A35,'Return Data'!$B$7:$R$2292,5,0)</f>
        <v>6.3912000000000004</v>
      </c>
      <c r="E35" s="61">
        <f t="shared" si="0"/>
        <v>31</v>
      </c>
      <c r="F35" s="60">
        <f>VLOOKUP($A35,'Return Data'!$B$7:$R$2292,6,0)</f>
        <v>5.9678000000000004</v>
      </c>
      <c r="G35" s="61">
        <f t="shared" si="1"/>
        <v>35</v>
      </c>
      <c r="H35" s="60">
        <f>VLOOKUP($A35,'Return Data'!$B$7:$R$2292,7,0)</f>
        <v>6.1494999999999997</v>
      </c>
      <c r="I35" s="61">
        <f t="shared" si="2"/>
        <v>33</v>
      </c>
      <c r="J35" s="60">
        <f>VLOOKUP($A35,'Return Data'!$B$7:$R$2292,8,0)</f>
        <v>6.1429999999999998</v>
      </c>
      <c r="K35" s="61">
        <f t="shared" si="3"/>
        <v>34</v>
      </c>
      <c r="L35" s="60">
        <f>VLOOKUP($A35,'Return Data'!$B$7:$R$2292,9,0)</f>
        <v>6.2869000000000002</v>
      </c>
      <c r="M35" s="61">
        <f t="shared" si="4"/>
        <v>29</v>
      </c>
      <c r="N35" s="60">
        <f>VLOOKUP($A35,'Return Data'!$B$7:$R$2292,10,0)</f>
        <v>5.7595000000000001</v>
      </c>
      <c r="O35" s="61">
        <f t="shared" si="5"/>
        <v>22</v>
      </c>
      <c r="P35" s="60">
        <f>VLOOKUP($A35,'Return Data'!$B$7:$R$2292,11,0)</f>
        <v>5.3589000000000002</v>
      </c>
      <c r="Q35" s="61">
        <f t="shared" si="6"/>
        <v>18</v>
      </c>
      <c r="R35" s="60">
        <f>VLOOKUP($A35,'Return Data'!$B$7:$R$2292,12,0)</f>
        <v>4.8101000000000003</v>
      </c>
      <c r="S35" s="61">
        <f t="shared" si="7"/>
        <v>16</v>
      </c>
      <c r="T35" s="60">
        <f>VLOOKUP($A35,'Return Data'!$B$7:$R$2292,13,0)</f>
        <v>4.5251999999999999</v>
      </c>
      <c r="U35" s="61">
        <f t="shared" si="8"/>
        <v>18</v>
      </c>
      <c r="V35" s="60">
        <f>VLOOKUP($A35,'Return Data'!$B$7:$R$2292,17,0)</f>
        <v>3.9264000000000001</v>
      </c>
      <c r="W35" s="61">
        <f t="shared" si="9"/>
        <v>11</v>
      </c>
      <c r="X35" s="60">
        <f>VLOOKUP($A35,'Return Data'!$B$7:$R$2292,14,0)</f>
        <v>4.1657000000000002</v>
      </c>
      <c r="Y35" s="61">
        <f t="shared" si="12"/>
        <v>9</v>
      </c>
      <c r="Z35" s="60">
        <f>VLOOKUP($A35,'Return Data'!$B$7:$R$2292,16,0)</f>
        <v>6.8060999999999998</v>
      </c>
      <c r="AA35" s="62">
        <f t="shared" si="11"/>
        <v>9</v>
      </c>
    </row>
    <row r="36" spans="1:27" x14ac:dyDescent="0.3">
      <c r="A36" s="58" t="s">
        <v>152</v>
      </c>
      <c r="B36" s="59">
        <f>VLOOKUP($A36,'Return Data'!$B$7:$R$2292,3,0)</f>
        <v>44882</v>
      </c>
      <c r="C36" s="60">
        <f>VLOOKUP($A36,'Return Data'!$B$7:$R$2292,4,0)</f>
        <v>35.3825</v>
      </c>
      <c r="D36" s="60">
        <f>VLOOKUP($A36,'Return Data'!$B$7:$R$2292,5,0)</f>
        <v>6.2937000000000003</v>
      </c>
      <c r="E36" s="61">
        <f t="shared" si="0"/>
        <v>34</v>
      </c>
      <c r="F36" s="60">
        <f>VLOOKUP($A36,'Return Data'!$B$7:$R$2292,6,0)</f>
        <v>6.2271000000000001</v>
      </c>
      <c r="G36" s="61">
        <f t="shared" si="1"/>
        <v>34</v>
      </c>
      <c r="H36" s="60">
        <f>VLOOKUP($A36,'Return Data'!$B$7:$R$2292,7,0)</f>
        <v>6.2706999999999997</v>
      </c>
      <c r="I36" s="61">
        <f t="shared" si="2"/>
        <v>31</v>
      </c>
      <c r="J36" s="60">
        <f>VLOOKUP($A36,'Return Data'!$B$7:$R$2292,8,0)</f>
        <v>6.2930999999999999</v>
      </c>
      <c r="K36" s="61">
        <f t="shared" si="3"/>
        <v>27</v>
      </c>
      <c r="L36" s="60">
        <f>VLOOKUP($A36,'Return Data'!$B$7:$R$2292,9,0)</f>
        <v>6.3129999999999997</v>
      </c>
      <c r="M36" s="61">
        <f t="shared" si="4"/>
        <v>25</v>
      </c>
      <c r="N36" s="60">
        <f>VLOOKUP($A36,'Return Data'!$B$7:$R$2292,10,0)</f>
        <v>5.7606000000000002</v>
      </c>
      <c r="O36" s="61">
        <f t="shared" si="5"/>
        <v>21</v>
      </c>
      <c r="P36" s="60">
        <f>VLOOKUP($A36,'Return Data'!$B$7:$R$2292,11,0)</f>
        <v>5.3475999999999999</v>
      </c>
      <c r="Q36" s="61">
        <f t="shared" si="6"/>
        <v>21</v>
      </c>
      <c r="R36" s="60">
        <f>VLOOKUP($A36,'Return Data'!$B$7:$R$2292,12,0)</f>
        <v>4.8776999999999999</v>
      </c>
      <c r="S36" s="61">
        <f t="shared" si="7"/>
        <v>4</v>
      </c>
      <c r="T36" s="60">
        <f>VLOOKUP($A36,'Return Data'!$B$7:$R$2292,13,0)</f>
        <v>4.7488999999999999</v>
      </c>
      <c r="U36" s="61">
        <f t="shared" si="8"/>
        <v>2</v>
      </c>
      <c r="V36" s="60">
        <f>VLOOKUP($A36,'Return Data'!$B$7:$R$2292,17,0)</f>
        <v>4.5331000000000001</v>
      </c>
      <c r="W36" s="61">
        <f t="shared" si="9"/>
        <v>1</v>
      </c>
      <c r="X36" s="60">
        <f>VLOOKUP($A36,'Return Data'!$B$7:$R$2292,14,0)</f>
        <v>4.8680000000000003</v>
      </c>
      <c r="Y36" s="61">
        <f t="shared" si="12"/>
        <v>1</v>
      </c>
      <c r="Z36" s="60">
        <f>VLOOKUP($A36,'Return Data'!$B$7:$R$2292,16,0)</f>
        <v>7.2561999999999998</v>
      </c>
      <c r="AA36" s="62">
        <f t="shared" si="11"/>
        <v>1</v>
      </c>
    </row>
    <row r="37" spans="1:27" x14ac:dyDescent="0.3">
      <c r="A37" s="58" t="s">
        <v>153</v>
      </c>
      <c r="B37" s="59">
        <f>VLOOKUP($A37,'Return Data'!$B$7:$R$2292,3,0)</f>
        <v>44882</v>
      </c>
      <c r="C37" s="60">
        <f>VLOOKUP($A37,'Return Data'!$B$7:$R$2292,4,0)</f>
        <v>29.570499999999999</v>
      </c>
      <c r="D37" s="60">
        <f>VLOOKUP($A37,'Return Data'!$B$7:$R$2292,5,0)</f>
        <v>6.9135999999999997</v>
      </c>
      <c r="E37" s="61">
        <f t="shared" si="0"/>
        <v>6</v>
      </c>
      <c r="F37" s="60">
        <f>VLOOKUP($A37,'Return Data'!$B$7:$R$2292,6,0)</f>
        <v>6.6691000000000003</v>
      </c>
      <c r="G37" s="61">
        <f t="shared" si="1"/>
        <v>10</v>
      </c>
      <c r="H37" s="60">
        <f>VLOOKUP($A37,'Return Data'!$B$7:$R$2292,7,0)</f>
        <v>6.2850999999999999</v>
      </c>
      <c r="I37" s="61">
        <f t="shared" si="2"/>
        <v>30</v>
      </c>
      <c r="J37" s="60">
        <f>VLOOKUP($A37,'Return Data'!$B$7:$R$2292,8,0)</f>
        <v>6.2572000000000001</v>
      </c>
      <c r="K37" s="61">
        <f t="shared" si="3"/>
        <v>31</v>
      </c>
      <c r="L37" s="60">
        <f>VLOOKUP($A37,'Return Data'!$B$7:$R$2292,9,0)</f>
        <v>6.1318000000000001</v>
      </c>
      <c r="M37" s="61">
        <f t="shared" si="4"/>
        <v>34</v>
      </c>
      <c r="N37" s="60">
        <f>VLOOKUP($A37,'Return Data'!$B$7:$R$2292,10,0)</f>
        <v>5.5396000000000001</v>
      </c>
      <c r="O37" s="61">
        <f t="shared" si="5"/>
        <v>34</v>
      </c>
      <c r="P37" s="60">
        <f>VLOOKUP($A37,'Return Data'!$B$7:$R$2292,11,0)</f>
        <v>5.1332000000000004</v>
      </c>
      <c r="Q37" s="61">
        <f t="shared" si="6"/>
        <v>33</v>
      </c>
      <c r="R37" s="60">
        <f>VLOOKUP($A37,'Return Data'!$B$7:$R$2292,12,0)</f>
        <v>4.5827999999999998</v>
      </c>
      <c r="S37" s="61">
        <f t="shared" si="7"/>
        <v>33</v>
      </c>
      <c r="T37" s="60">
        <f>VLOOKUP($A37,'Return Data'!$B$7:$R$2292,13,0)</f>
        <v>4.3106</v>
      </c>
      <c r="U37" s="61">
        <f t="shared" si="8"/>
        <v>32</v>
      </c>
      <c r="V37" s="60">
        <f>VLOOKUP($A37,'Return Data'!$B$7:$R$2292,17,0)</f>
        <v>3.7271999999999998</v>
      </c>
      <c r="W37" s="61">
        <f t="shared" si="9"/>
        <v>32</v>
      </c>
      <c r="X37" s="60">
        <f>VLOOKUP($A37,'Return Data'!$B$7:$R$2292,14,0)</f>
        <v>3.7888000000000002</v>
      </c>
      <c r="Y37" s="61">
        <f t="shared" si="12"/>
        <v>32</v>
      </c>
      <c r="Z37" s="60">
        <f>VLOOKUP($A37,'Return Data'!$B$7:$R$2292,16,0)</f>
        <v>6.7389000000000001</v>
      </c>
      <c r="AA37" s="62">
        <f t="shared" si="11"/>
        <v>21</v>
      </c>
    </row>
    <row r="38" spans="1:27" x14ac:dyDescent="0.3">
      <c r="A38" s="58" t="s">
        <v>156</v>
      </c>
      <c r="B38" s="59">
        <f>VLOOKUP($A38,'Return Data'!$B$7:$R$2292,3,0)</f>
        <v>44882</v>
      </c>
      <c r="C38" s="60">
        <f>VLOOKUP($A38,'Return Data'!$B$7:$R$2292,4,0)</f>
        <v>3437.1644000000001</v>
      </c>
      <c r="D38" s="60">
        <f>VLOOKUP($A38,'Return Data'!$B$7:$R$2292,5,0)</f>
        <v>6.4936999999999996</v>
      </c>
      <c r="E38" s="61">
        <f t="shared" si="0"/>
        <v>25</v>
      </c>
      <c r="F38" s="60">
        <f>VLOOKUP($A38,'Return Data'!$B$7:$R$2292,6,0)</f>
        <v>6.2693000000000003</v>
      </c>
      <c r="G38" s="61">
        <f t="shared" si="1"/>
        <v>33</v>
      </c>
      <c r="H38" s="60">
        <f>VLOOKUP($A38,'Return Data'!$B$7:$R$2292,7,0)</f>
        <v>6.3179999999999996</v>
      </c>
      <c r="I38" s="61">
        <f t="shared" si="2"/>
        <v>28</v>
      </c>
      <c r="J38" s="60">
        <f>VLOOKUP($A38,'Return Data'!$B$7:$R$2292,8,0)</f>
        <v>6.2807000000000004</v>
      </c>
      <c r="K38" s="61">
        <f t="shared" si="3"/>
        <v>29</v>
      </c>
      <c r="L38" s="60">
        <f>VLOOKUP($A38,'Return Data'!$B$7:$R$2292,9,0)</f>
        <v>6.3367000000000004</v>
      </c>
      <c r="M38" s="61">
        <f t="shared" si="4"/>
        <v>23</v>
      </c>
      <c r="N38" s="60">
        <f>VLOOKUP($A38,'Return Data'!$B$7:$R$2292,10,0)</f>
        <v>5.7519</v>
      </c>
      <c r="O38" s="61">
        <f t="shared" si="5"/>
        <v>23</v>
      </c>
      <c r="P38" s="60">
        <f>VLOOKUP($A38,'Return Data'!$B$7:$R$2292,11,0)</f>
        <v>5.3253000000000004</v>
      </c>
      <c r="Q38" s="61">
        <f t="shared" si="6"/>
        <v>23</v>
      </c>
      <c r="R38" s="60">
        <f>VLOOKUP($A38,'Return Data'!$B$7:$R$2292,12,0)</f>
        <v>4.7548000000000004</v>
      </c>
      <c r="S38" s="61">
        <f t="shared" si="7"/>
        <v>27</v>
      </c>
      <c r="T38" s="60">
        <f>VLOOKUP($A38,'Return Data'!$B$7:$R$2292,13,0)</f>
        <v>4.4786000000000001</v>
      </c>
      <c r="U38" s="61">
        <f t="shared" si="8"/>
        <v>26</v>
      </c>
      <c r="V38" s="60">
        <f>VLOOKUP($A38,'Return Data'!$B$7:$R$2292,17,0)</f>
        <v>3.8849</v>
      </c>
      <c r="W38" s="61">
        <f t="shared" si="9"/>
        <v>21</v>
      </c>
      <c r="X38" s="60">
        <f>VLOOKUP($A38,'Return Data'!$B$7:$R$2292,14,0)</f>
        <v>4.0987</v>
      </c>
      <c r="Y38" s="61">
        <f t="shared" si="12"/>
        <v>18</v>
      </c>
      <c r="Z38" s="60">
        <f>VLOOKUP($A38,'Return Data'!$B$7:$R$2292,16,0)</f>
        <v>6.7298999999999998</v>
      </c>
      <c r="AA38" s="62">
        <f t="shared" si="11"/>
        <v>24</v>
      </c>
    </row>
    <row r="39" spans="1:27" x14ac:dyDescent="0.3">
      <c r="A39" s="58" t="s">
        <v>1912</v>
      </c>
      <c r="B39" s="59">
        <f>VLOOKUP($A39,'Return Data'!$B$7:$R$2292,3,0)</f>
        <v>44882</v>
      </c>
      <c r="C39" s="60">
        <f>VLOOKUP($A39,'Return Data'!$B$7:$R$2292,4,0)</f>
        <v>3102.4609599999999</v>
      </c>
      <c r="D39" s="60">
        <f>VLOOKUP($A39,'Return Data'!$B$7:$R$2292,5,0)</f>
        <v>7.1807999999999996</v>
      </c>
      <c r="E39" s="61">
        <f t="shared" si="0"/>
        <v>3</v>
      </c>
      <c r="F39" s="60">
        <f>VLOOKUP($A39,'Return Data'!$B$7:$R$2292,6,0)</f>
        <v>6.5698999999999996</v>
      </c>
      <c r="G39" s="61">
        <f t="shared" si="1"/>
        <v>18</v>
      </c>
      <c r="H39" s="60">
        <f>VLOOKUP($A39,'Return Data'!$B$7:$R$2292,7,0)</f>
        <v>6.4683000000000002</v>
      </c>
      <c r="I39" s="61">
        <f t="shared" si="2"/>
        <v>19</v>
      </c>
      <c r="J39" s="60">
        <f>VLOOKUP($A39,'Return Data'!$B$7:$R$2292,8,0)</f>
        <v>6.4333999999999998</v>
      </c>
      <c r="K39" s="61">
        <f t="shared" si="3"/>
        <v>13</v>
      </c>
      <c r="L39" s="60">
        <f>VLOOKUP($A39,'Return Data'!$B$7:$R$2292,9,0)</f>
        <v>6.4154999999999998</v>
      </c>
      <c r="M39" s="61">
        <f t="shared" si="4"/>
        <v>12</v>
      </c>
      <c r="N39" s="60">
        <f>VLOOKUP($A39,'Return Data'!$B$7:$R$2292,10,0)</f>
        <v>5.8550000000000004</v>
      </c>
      <c r="O39" s="61">
        <f t="shared" si="5"/>
        <v>6</v>
      </c>
      <c r="P39" s="60">
        <f>VLOOKUP($A39,'Return Data'!$B$7:$R$2292,11,0)</f>
        <v>5.4051999999999998</v>
      </c>
      <c r="Q39" s="61">
        <f t="shared" si="6"/>
        <v>8</v>
      </c>
      <c r="R39" s="60">
        <f>VLOOKUP($A39,'Return Data'!$B$7:$R$2292,12,0)</f>
        <v>4.8654999999999999</v>
      </c>
      <c r="S39" s="61">
        <f t="shared" si="7"/>
        <v>6</v>
      </c>
      <c r="T39" s="60">
        <f>VLOOKUP($A39,'Return Data'!$B$7:$R$2292,13,0)</f>
        <v>4.5408999999999997</v>
      </c>
      <c r="U39" s="61">
        <f t="shared" si="8"/>
        <v>12</v>
      </c>
      <c r="V39" s="60">
        <f>VLOOKUP($A39,'Return Data'!$B$7:$R$2292,17,0)</f>
        <v>3.8761999999999999</v>
      </c>
      <c r="W39" s="61">
        <f t="shared" si="9"/>
        <v>24</v>
      </c>
      <c r="X39" s="60">
        <f>VLOOKUP($A39,'Return Data'!$B$7:$R$2292,14,0)</f>
        <v>3.9497</v>
      </c>
      <c r="Y39" s="61">
        <f t="shared" si="12"/>
        <v>28</v>
      </c>
      <c r="Z39" s="60">
        <f>VLOOKUP($A39,'Return Data'!$B$7:$R$2292,16,0)</f>
        <v>5.7404000000000002</v>
      </c>
      <c r="AA39" s="62">
        <f t="shared" si="11"/>
        <v>32</v>
      </c>
    </row>
    <row r="40" spans="1:27" x14ac:dyDescent="0.3">
      <c r="A40" s="58" t="s">
        <v>158</v>
      </c>
      <c r="B40" s="59">
        <f>VLOOKUP($A40,'Return Data'!$B$7:$R$2292,3,0)</f>
        <v>44882</v>
      </c>
      <c r="C40" s="60">
        <f>VLOOKUP($A40,'Return Data'!$B$7:$R$2292,4,0)</f>
        <v>3465.0920999999998</v>
      </c>
      <c r="D40" s="60">
        <f>VLOOKUP($A40,'Return Data'!$B$7:$R$2292,5,0)</f>
        <v>6.6226000000000003</v>
      </c>
      <c r="E40" s="61">
        <f t="shared" si="0"/>
        <v>19</v>
      </c>
      <c r="F40" s="60">
        <f>VLOOKUP($A40,'Return Data'!$B$7:$R$2292,6,0)</f>
        <v>6.5083000000000002</v>
      </c>
      <c r="G40" s="61">
        <f t="shared" si="1"/>
        <v>21</v>
      </c>
      <c r="H40" s="60">
        <f>VLOOKUP($A40,'Return Data'!$B$7:$R$2292,7,0)</f>
        <v>6.4324000000000003</v>
      </c>
      <c r="I40" s="61">
        <f t="shared" si="2"/>
        <v>20</v>
      </c>
      <c r="J40" s="60">
        <f>VLOOKUP($A40,'Return Data'!$B$7:$R$2292,8,0)</f>
        <v>6.4414999999999996</v>
      </c>
      <c r="K40" s="61">
        <f t="shared" si="3"/>
        <v>12</v>
      </c>
      <c r="L40" s="60">
        <f>VLOOKUP($A40,'Return Data'!$B$7:$R$2292,9,0)</f>
        <v>6.4351000000000003</v>
      </c>
      <c r="M40" s="61">
        <f t="shared" si="4"/>
        <v>5</v>
      </c>
      <c r="N40" s="60">
        <f>VLOOKUP($A40,'Return Data'!$B$7:$R$2292,10,0)</f>
        <v>5.7435999999999998</v>
      </c>
      <c r="O40" s="61">
        <f t="shared" si="5"/>
        <v>24</v>
      </c>
      <c r="P40" s="60">
        <f>VLOOKUP($A40,'Return Data'!$B$7:$R$2292,11,0)</f>
        <v>5.3236999999999997</v>
      </c>
      <c r="Q40" s="61">
        <f t="shared" si="6"/>
        <v>24</v>
      </c>
      <c r="R40" s="60">
        <f>VLOOKUP($A40,'Return Data'!$B$7:$R$2292,12,0)</f>
        <v>4.7596999999999996</v>
      </c>
      <c r="S40" s="61">
        <f t="shared" si="7"/>
        <v>25</v>
      </c>
      <c r="T40" s="60">
        <f>VLOOKUP($A40,'Return Data'!$B$7:$R$2292,13,0)</f>
        <v>4.5011999999999999</v>
      </c>
      <c r="U40" s="61">
        <f t="shared" si="8"/>
        <v>22</v>
      </c>
      <c r="V40" s="60">
        <f>VLOOKUP($A40,'Return Data'!$B$7:$R$2292,17,0)</f>
        <v>3.8826000000000001</v>
      </c>
      <c r="W40" s="61">
        <f t="shared" si="9"/>
        <v>22</v>
      </c>
      <c r="X40" s="60">
        <f>VLOOKUP($A40,'Return Data'!$B$7:$R$2292,14,0)</f>
        <v>4.1543999999999999</v>
      </c>
      <c r="Y40" s="61">
        <f t="shared" si="12"/>
        <v>11</v>
      </c>
      <c r="Z40" s="60">
        <f>VLOOKUP($A40,'Return Data'!$B$7:$R$2292,16,0)</f>
        <v>6.8175999999999997</v>
      </c>
      <c r="AA40" s="62">
        <f t="shared" si="11"/>
        <v>6</v>
      </c>
    </row>
    <row r="41" spans="1:27" x14ac:dyDescent="0.3">
      <c r="A41" s="58" t="s">
        <v>160</v>
      </c>
      <c r="B41" s="59">
        <f>VLOOKUP($A41,'Return Data'!$B$7:$R$2292,3,0)</f>
        <v>44882</v>
      </c>
      <c r="C41" s="60">
        <f>VLOOKUP($A41,'Return Data'!$B$7:$R$2292,4,0)</f>
        <v>2116.1001999999999</v>
      </c>
      <c r="D41" s="60">
        <f>VLOOKUP($A41,'Return Data'!$B$7:$R$2292,5,0)</f>
        <v>6.5643000000000002</v>
      </c>
      <c r="E41" s="61">
        <f t="shared" si="0"/>
        <v>22</v>
      </c>
      <c r="F41" s="60">
        <f>VLOOKUP($A41,'Return Data'!$B$7:$R$2292,6,0)</f>
        <v>6.4912999999999998</v>
      </c>
      <c r="G41" s="61">
        <f t="shared" si="1"/>
        <v>22</v>
      </c>
      <c r="H41" s="60">
        <f>VLOOKUP($A41,'Return Data'!$B$7:$R$2292,7,0)</f>
        <v>6.4824999999999999</v>
      </c>
      <c r="I41" s="61">
        <f t="shared" si="2"/>
        <v>17</v>
      </c>
      <c r="J41" s="60">
        <f>VLOOKUP($A41,'Return Data'!$B$7:$R$2292,8,0)</f>
        <v>6.3470000000000004</v>
      </c>
      <c r="K41" s="61">
        <f t="shared" si="3"/>
        <v>22</v>
      </c>
      <c r="L41" s="60">
        <f>VLOOKUP($A41,'Return Data'!$B$7:$R$2292,9,0)</f>
        <v>6.3897000000000004</v>
      </c>
      <c r="M41" s="61">
        <f t="shared" si="4"/>
        <v>16</v>
      </c>
      <c r="N41" s="60">
        <f>VLOOKUP($A41,'Return Data'!$B$7:$R$2292,10,0)</f>
        <v>5.8394000000000004</v>
      </c>
      <c r="O41" s="61">
        <f t="shared" si="5"/>
        <v>9</v>
      </c>
      <c r="P41" s="60">
        <f>VLOOKUP($A41,'Return Data'!$B$7:$R$2292,11,0)</f>
        <v>5.3773999999999997</v>
      </c>
      <c r="Q41" s="61">
        <f t="shared" si="6"/>
        <v>15</v>
      </c>
      <c r="R41" s="60">
        <f>VLOOKUP($A41,'Return Data'!$B$7:$R$2292,12,0)</f>
        <v>4.8353000000000002</v>
      </c>
      <c r="S41" s="61">
        <f t="shared" si="7"/>
        <v>10</v>
      </c>
      <c r="T41" s="60">
        <f>VLOOKUP($A41,'Return Data'!$B$7:$R$2292,13,0)</f>
        <v>4.5408999999999997</v>
      </c>
      <c r="U41" s="61">
        <f t="shared" si="8"/>
        <v>12</v>
      </c>
      <c r="V41" s="60">
        <f>VLOOKUP($A41,'Return Data'!$B$7:$R$2292,17,0)</f>
        <v>3.93</v>
      </c>
      <c r="W41" s="61">
        <f t="shared" si="9"/>
        <v>9</v>
      </c>
      <c r="X41" s="60">
        <f>VLOOKUP($A41,'Return Data'!$B$7:$R$2292,14,0)</f>
        <v>4.1797000000000004</v>
      </c>
      <c r="Y41" s="61">
        <f t="shared" si="12"/>
        <v>5</v>
      </c>
      <c r="Z41" s="60">
        <f>VLOOKUP($A41,'Return Data'!$B$7:$R$2292,16,0)</f>
        <v>6.3569000000000004</v>
      </c>
      <c r="AA41" s="62">
        <f t="shared" si="11"/>
        <v>29</v>
      </c>
    </row>
    <row r="42" spans="1:27" x14ac:dyDescent="0.3">
      <c r="A42" s="58" t="s">
        <v>161</v>
      </c>
      <c r="B42" s="59">
        <f>VLOOKUP($A42,'Return Data'!$B$7:$R$2292,3,0)</f>
        <v>44882</v>
      </c>
      <c r="C42" s="60">
        <f>VLOOKUP($A42,'Return Data'!$B$7:$R$2292,4,0)</f>
        <v>3598.4735999999998</v>
      </c>
      <c r="D42" s="60">
        <f>VLOOKUP($A42,'Return Data'!$B$7:$R$2292,5,0)</f>
        <v>6.4288999999999996</v>
      </c>
      <c r="E42" s="61">
        <f t="shared" si="0"/>
        <v>27</v>
      </c>
      <c r="F42" s="60">
        <f>VLOOKUP($A42,'Return Data'!$B$7:$R$2292,6,0)</f>
        <v>6.4090999999999996</v>
      </c>
      <c r="G42" s="61">
        <f t="shared" si="1"/>
        <v>26</v>
      </c>
      <c r="H42" s="60">
        <f>VLOOKUP($A42,'Return Data'!$B$7:$R$2292,7,0)</f>
        <v>6.4259000000000004</v>
      </c>
      <c r="I42" s="61">
        <f t="shared" si="2"/>
        <v>21</v>
      </c>
      <c r="J42" s="60">
        <f>VLOOKUP($A42,'Return Data'!$B$7:$R$2292,8,0)</f>
        <v>6.3685999999999998</v>
      </c>
      <c r="K42" s="61">
        <f t="shared" si="3"/>
        <v>21</v>
      </c>
      <c r="L42" s="60">
        <f>VLOOKUP($A42,'Return Data'!$B$7:$R$2292,9,0)</f>
        <v>6.3754999999999997</v>
      </c>
      <c r="M42" s="61">
        <f t="shared" si="4"/>
        <v>17</v>
      </c>
      <c r="N42" s="60">
        <f>VLOOKUP($A42,'Return Data'!$B$7:$R$2292,10,0)</f>
        <v>5.8095999999999997</v>
      </c>
      <c r="O42" s="61">
        <f t="shared" si="5"/>
        <v>14</v>
      </c>
      <c r="P42" s="60">
        <f>VLOOKUP($A42,'Return Data'!$B$7:$R$2292,11,0)</f>
        <v>5.3815</v>
      </c>
      <c r="Q42" s="61">
        <f t="shared" si="6"/>
        <v>11</v>
      </c>
      <c r="R42" s="60">
        <f>VLOOKUP($A42,'Return Data'!$B$7:$R$2292,12,0)</f>
        <v>4.8244999999999996</v>
      </c>
      <c r="S42" s="61">
        <f t="shared" si="7"/>
        <v>13</v>
      </c>
      <c r="T42" s="60">
        <f>VLOOKUP($A42,'Return Data'!$B$7:$R$2292,13,0)</f>
        <v>4.5438000000000001</v>
      </c>
      <c r="U42" s="61">
        <f t="shared" si="8"/>
        <v>11</v>
      </c>
      <c r="V42" s="60">
        <f>VLOOKUP($A42,'Return Data'!$B$7:$R$2292,17,0)</f>
        <v>3.9226000000000001</v>
      </c>
      <c r="W42" s="61">
        <f t="shared" si="9"/>
        <v>13</v>
      </c>
      <c r="X42" s="60">
        <f>VLOOKUP($A42,'Return Data'!$B$7:$R$2292,14,0)</f>
        <v>4.1295999999999999</v>
      </c>
      <c r="Y42" s="61">
        <f t="shared" si="12"/>
        <v>16</v>
      </c>
      <c r="Z42" s="60">
        <f>VLOOKUP($A42,'Return Data'!$B$7:$R$2292,16,0)</f>
        <v>6.7656999999999998</v>
      </c>
      <c r="AA42" s="62">
        <f t="shared" si="11"/>
        <v>15</v>
      </c>
    </row>
    <row r="43" spans="1:27" x14ac:dyDescent="0.3">
      <c r="A43" s="58" t="s">
        <v>1930</v>
      </c>
      <c r="B43" s="59">
        <f>VLOOKUP($A43,'Return Data'!$B$7:$R$2292,3,0)</f>
        <v>44882</v>
      </c>
      <c r="C43" s="60">
        <f>VLOOKUP($A43,'Return Data'!$B$7:$R$2292,4,0)</f>
        <v>1179.9758999999999</v>
      </c>
      <c r="D43" s="60">
        <f>VLOOKUP($A43,'Return Data'!$B$7:$R$2292,5,0)</f>
        <v>7.3078000000000003</v>
      </c>
      <c r="E43" s="61">
        <f t="shared" si="0"/>
        <v>2</v>
      </c>
      <c r="F43" s="60">
        <f>VLOOKUP($A43,'Return Data'!$B$7:$R$2292,6,0)</f>
        <v>6.7770000000000001</v>
      </c>
      <c r="G43" s="61">
        <f t="shared" si="1"/>
        <v>5</v>
      </c>
      <c r="H43" s="60">
        <f>VLOOKUP($A43,'Return Data'!$B$7:$R$2292,7,0)</f>
        <v>6.4907000000000004</v>
      </c>
      <c r="I43" s="61">
        <f t="shared" si="2"/>
        <v>14</v>
      </c>
      <c r="J43" s="60">
        <f>VLOOKUP($A43,'Return Data'!$B$7:$R$2292,8,0)</f>
        <v>6.4462000000000002</v>
      </c>
      <c r="K43" s="61">
        <f t="shared" si="3"/>
        <v>10</v>
      </c>
      <c r="L43" s="60">
        <f>VLOOKUP($A43,'Return Data'!$B$7:$R$2292,9,0)</f>
        <v>6.3708</v>
      </c>
      <c r="M43" s="61">
        <f t="shared" si="4"/>
        <v>18</v>
      </c>
      <c r="N43" s="60">
        <f>VLOOKUP($A43,'Return Data'!$B$7:$R$2292,10,0)</f>
        <v>5.5890000000000004</v>
      </c>
      <c r="O43" s="61">
        <f t="shared" si="5"/>
        <v>33</v>
      </c>
      <c r="P43" s="60">
        <f>VLOOKUP($A43,'Return Data'!$B$7:$R$2292,11,0)</f>
        <v>5.1269</v>
      </c>
      <c r="Q43" s="61">
        <f t="shared" si="6"/>
        <v>34</v>
      </c>
      <c r="R43" s="60">
        <f>VLOOKUP($A43,'Return Data'!$B$7:$R$2292,12,0)</f>
        <v>4.4706999999999999</v>
      </c>
      <c r="S43" s="61">
        <f t="shared" si="7"/>
        <v>36</v>
      </c>
      <c r="T43" s="60">
        <f>VLOOKUP($A43,'Return Data'!$B$7:$R$2292,13,0)</f>
        <v>4.1550000000000002</v>
      </c>
      <c r="U43" s="61">
        <f t="shared" si="8"/>
        <v>36</v>
      </c>
      <c r="V43" s="60">
        <f>VLOOKUP($A43,'Return Data'!$B$7:$R$2292,17,0)</f>
        <v>3.5649999999999999</v>
      </c>
      <c r="W43" s="61">
        <f t="shared" si="9"/>
        <v>36</v>
      </c>
      <c r="X43" s="60">
        <f>VLOOKUP($A43,'Return Data'!$B$7:$R$2292,14,0)</f>
        <v>3.7029999999999998</v>
      </c>
      <c r="Y43" s="61">
        <f t="shared" si="12"/>
        <v>33</v>
      </c>
      <c r="Z43" s="60">
        <f>VLOOKUP($A43,'Return Data'!$B$7:$R$2292,16,0)</f>
        <v>4.3992000000000004</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6.6563194444444447</v>
      </c>
      <c r="E45" s="69"/>
      <c r="F45" s="70">
        <f>AVERAGE(F8:F43)</f>
        <v>6.5272972222222228</v>
      </c>
      <c r="G45" s="69"/>
      <c r="H45" s="70">
        <f>AVERAGE(H8:H43)</f>
        <v>6.4245305555555561</v>
      </c>
      <c r="I45" s="69"/>
      <c r="J45" s="70">
        <f>AVERAGE(J8:J43)</f>
        <v>6.3621972222222221</v>
      </c>
      <c r="K45" s="69"/>
      <c r="L45" s="70">
        <f>AVERAGE(L8:L43)</f>
        <v>6.3380749999999999</v>
      </c>
      <c r="M45" s="69"/>
      <c r="N45" s="70">
        <f>AVERAGE(N8:N43)</f>
        <v>5.7542583333333335</v>
      </c>
      <c r="O45" s="69"/>
      <c r="P45" s="70">
        <f>AVERAGE(P8:P43)</f>
        <v>5.3272749999999993</v>
      </c>
      <c r="Q45" s="69"/>
      <c r="R45" s="70">
        <f>AVERAGE(R8:R43)</f>
        <v>4.7754916666666656</v>
      </c>
      <c r="S45" s="69"/>
      <c r="T45" s="70">
        <f>AVERAGE(T8:T43)</f>
        <v>4.495013888888888</v>
      </c>
      <c r="U45" s="69"/>
      <c r="V45" s="70">
        <f>AVERAGE(V8:V43)</f>
        <v>3.8880083333333326</v>
      </c>
      <c r="W45" s="69"/>
      <c r="X45" s="70">
        <f>AVERAGE(X8:X43)</f>
        <v>4.0736542857142855</v>
      </c>
      <c r="Y45" s="69"/>
      <c r="Z45" s="70">
        <f>AVERAGE(Z8:Z43)</f>
        <v>6.416813888888889</v>
      </c>
      <c r="AA45" s="71"/>
    </row>
    <row r="46" spans="1:27" x14ac:dyDescent="0.3">
      <c r="A46" s="68" t="s">
        <v>28</v>
      </c>
      <c r="B46" s="69"/>
      <c r="C46" s="69"/>
      <c r="D46" s="70">
        <f>MIN(D8:D43)</f>
        <v>5.7728000000000002</v>
      </c>
      <c r="E46" s="69"/>
      <c r="F46" s="70">
        <f>MIN(F8:F43)</f>
        <v>5.6875</v>
      </c>
      <c r="G46" s="69"/>
      <c r="H46" s="70">
        <f>MIN(H8:H43)</f>
        <v>5.7969999999999997</v>
      </c>
      <c r="I46" s="69"/>
      <c r="J46" s="70">
        <f>MIN(J8:J43)</f>
        <v>5.7754000000000003</v>
      </c>
      <c r="K46" s="69"/>
      <c r="L46" s="70">
        <f>MIN(L8:L43)</f>
        <v>5.9617000000000004</v>
      </c>
      <c r="M46" s="69"/>
      <c r="N46" s="70">
        <f>MIN(N8:N43)</f>
        <v>5.4048999999999996</v>
      </c>
      <c r="O46" s="69"/>
      <c r="P46" s="70">
        <f>MIN(P8:P43)</f>
        <v>5.0427999999999997</v>
      </c>
      <c r="Q46" s="69"/>
      <c r="R46" s="70">
        <f>MIN(R8:R43)</f>
        <v>4.4706999999999999</v>
      </c>
      <c r="S46" s="69"/>
      <c r="T46" s="70">
        <f>MIN(T8:T43)</f>
        <v>4.1550000000000002</v>
      </c>
      <c r="U46" s="69"/>
      <c r="V46" s="70">
        <f>MIN(V8:V43)</f>
        <v>3.5649999999999999</v>
      </c>
      <c r="W46" s="69"/>
      <c r="X46" s="70">
        <f>MIN(X8:X43)</f>
        <v>3.6617999999999999</v>
      </c>
      <c r="Y46" s="69"/>
      <c r="Z46" s="70">
        <f>MIN(Z8:Z43)</f>
        <v>3.9882</v>
      </c>
      <c r="AA46" s="71"/>
    </row>
    <row r="47" spans="1:27" ht="15" thickBot="1" x14ac:dyDescent="0.35">
      <c r="A47" s="72" t="s">
        <v>29</v>
      </c>
      <c r="B47" s="73"/>
      <c r="C47" s="73"/>
      <c r="D47" s="74">
        <f>MAX(D8:D43)</f>
        <v>7.4721000000000002</v>
      </c>
      <c r="E47" s="73"/>
      <c r="F47" s="74">
        <f>MAX(F8:F43)</f>
        <v>7.0823</v>
      </c>
      <c r="G47" s="73"/>
      <c r="H47" s="74">
        <f>MAX(H8:H43)</f>
        <v>6.694</v>
      </c>
      <c r="I47" s="73"/>
      <c r="J47" s="74">
        <f>MAX(J8:J43)</f>
        <v>6.6877000000000004</v>
      </c>
      <c r="K47" s="73"/>
      <c r="L47" s="74">
        <f>MAX(L8:L43)</f>
        <v>6.5208000000000004</v>
      </c>
      <c r="M47" s="73"/>
      <c r="N47" s="74">
        <f>MAX(N8:N43)</f>
        <v>5.8982999999999999</v>
      </c>
      <c r="O47" s="73"/>
      <c r="P47" s="74">
        <f>MAX(P8:P43)</f>
        <v>5.4557000000000002</v>
      </c>
      <c r="Q47" s="73"/>
      <c r="R47" s="74">
        <f>MAX(R8:R43)</f>
        <v>5.0365000000000002</v>
      </c>
      <c r="S47" s="73"/>
      <c r="T47" s="74">
        <f>MAX(T8:T43)</f>
        <v>4.8281999999999998</v>
      </c>
      <c r="U47" s="73"/>
      <c r="V47" s="74">
        <f>MAX(V8:V43)</f>
        <v>4.5331000000000001</v>
      </c>
      <c r="W47" s="73"/>
      <c r="X47" s="74">
        <f>MAX(X8:X43)</f>
        <v>4.8680000000000003</v>
      </c>
      <c r="Y47" s="73"/>
      <c r="Z47" s="74">
        <f>MAX(Z8:Z43)</f>
        <v>7.2561999999999998</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44882</v>
      </c>
      <c r="C8" s="60">
        <f>VLOOKUP($A8,'Return Data'!$B$7:$R$2292,4,0)</f>
        <v>350.95150000000001</v>
      </c>
      <c r="D8" s="60">
        <f>VLOOKUP($A8,'Return Data'!$B$7:$R$2292,5,0)</f>
        <v>6.6365999999999996</v>
      </c>
      <c r="E8" s="61">
        <f t="shared" ref="E8:E42" si="0">RANK(D8,D$8:D$42,0)</f>
        <v>14</v>
      </c>
      <c r="F8" s="60">
        <f>VLOOKUP($A8,'Return Data'!$B$7:$R$2292,6,0)</f>
        <v>6.5384000000000002</v>
      </c>
      <c r="G8" s="61">
        <f t="shared" ref="G8:G42" si="1">RANK(F8,F$8:F$42,0)</f>
        <v>13</v>
      </c>
      <c r="H8" s="60">
        <f>VLOOKUP($A8,'Return Data'!$B$7:$R$2292,7,0)</f>
        <v>6.4725999999999999</v>
      </c>
      <c r="I8" s="61">
        <f t="shared" ref="I8:I42" si="2">RANK(H8,H$8:H$42,0)</f>
        <v>6</v>
      </c>
      <c r="J8" s="60">
        <f>VLOOKUP($A8,'Return Data'!$B$7:$R$2292,8,0)</f>
        <v>6.3268000000000004</v>
      </c>
      <c r="K8" s="61">
        <f t="shared" ref="K8:K42" si="3">RANK(J8,J$8:J$42,0)</f>
        <v>13</v>
      </c>
      <c r="L8" s="60">
        <f>VLOOKUP($A8,'Return Data'!$B$7:$R$2292,9,0)</f>
        <v>6.2889999999999997</v>
      </c>
      <c r="M8" s="61">
        <f t="shared" ref="M8:M42" si="4">RANK(L8,L$8:L$42,0)</f>
        <v>14</v>
      </c>
      <c r="N8" s="60">
        <f>VLOOKUP($A8,'Return Data'!$B$7:$R$2292,10,0)</f>
        <v>5.6856</v>
      </c>
      <c r="O8" s="61">
        <f t="shared" ref="O8:O42" si="5">RANK(N8,N$8:N$42,0)</f>
        <v>15</v>
      </c>
      <c r="P8" s="60">
        <f>VLOOKUP($A8,'Return Data'!$B$7:$R$2292,11,0)</f>
        <v>5.2990000000000004</v>
      </c>
      <c r="Q8" s="61">
        <f t="shared" ref="Q8:Q42" si="6">RANK(P8,P$8:P$42,0)</f>
        <v>8</v>
      </c>
      <c r="R8" s="60">
        <f>VLOOKUP($A8,'Return Data'!$B$7:$R$2292,12,0)</f>
        <v>4.7107999999999999</v>
      </c>
      <c r="S8" s="61">
        <f t="shared" ref="S8:S42" si="7">RANK(R8,R$8:R$42,0)</f>
        <v>18</v>
      </c>
      <c r="T8" s="60">
        <f>VLOOKUP($A8,'Return Data'!$B$7:$R$2292,13,0)</f>
        <v>4.4295</v>
      </c>
      <c r="U8" s="61">
        <f t="shared" ref="U8:U42" si="8">RANK(T8,T$8:T$42,0)</f>
        <v>15</v>
      </c>
      <c r="V8" s="60">
        <f>VLOOKUP($A8,'Return Data'!$B$7:$R$2292,17,0)</f>
        <v>3.8077000000000001</v>
      </c>
      <c r="W8" s="61">
        <f t="shared" ref="W8:W42" si="9">RANK(V8,V$8:V$42,0)</f>
        <v>15</v>
      </c>
      <c r="X8" s="60">
        <f>VLOOKUP($A8,'Return Data'!$B$7:$R$2292,14,0)</f>
        <v>4.0616000000000003</v>
      </c>
      <c r="Y8" s="61">
        <f t="shared" ref="Y8:Y22" si="10">RANK(X8,X$8:X$42,0)</f>
        <v>6</v>
      </c>
      <c r="Z8" s="60">
        <f>VLOOKUP($A8,'Return Data'!$B$7:$R$2292,16,0)</f>
        <v>6.9641999999999999</v>
      </c>
      <c r="AA8" s="62">
        <f t="shared" ref="AA8:AA42" si="11">RANK(Z8,Z$8:Z$42,0)</f>
        <v>12</v>
      </c>
    </row>
    <row r="9" spans="1:27" x14ac:dyDescent="0.3">
      <c r="A9" s="58" t="s">
        <v>228</v>
      </c>
      <c r="B9" s="59">
        <f>VLOOKUP($A9,'Return Data'!$B$7:$R$2292,3,0)</f>
        <v>44882</v>
      </c>
      <c r="C9" s="60">
        <f>VLOOKUP($A9,'Return Data'!$B$7:$R$2292,4,0)</f>
        <v>2423.6361999999999</v>
      </c>
      <c r="D9" s="60">
        <f>VLOOKUP($A9,'Return Data'!$B$7:$R$2292,5,0)</f>
        <v>6.4122000000000003</v>
      </c>
      <c r="E9" s="61">
        <f t="shared" si="0"/>
        <v>24</v>
      </c>
      <c r="F9" s="60">
        <f>VLOOKUP($A9,'Return Data'!$B$7:$R$2292,6,0)</f>
        <v>6.5289999999999999</v>
      </c>
      <c r="G9" s="61">
        <f t="shared" si="1"/>
        <v>14</v>
      </c>
      <c r="H9" s="60">
        <f>VLOOKUP($A9,'Return Data'!$B$7:$R$2292,7,0)</f>
        <v>6.5</v>
      </c>
      <c r="I9" s="61">
        <f t="shared" si="2"/>
        <v>5</v>
      </c>
      <c r="J9" s="60">
        <f>VLOOKUP($A9,'Return Data'!$B$7:$R$2292,8,0)</f>
        <v>6.3959999999999999</v>
      </c>
      <c r="K9" s="61">
        <f t="shared" si="3"/>
        <v>2</v>
      </c>
      <c r="L9" s="60">
        <f>VLOOKUP($A9,'Return Data'!$B$7:$R$2292,9,0)</f>
        <v>6.3620999999999999</v>
      </c>
      <c r="M9" s="61">
        <f t="shared" si="4"/>
        <v>3</v>
      </c>
      <c r="N9" s="60">
        <f>VLOOKUP($A9,'Return Data'!$B$7:$R$2292,10,0)</f>
        <v>5.7735000000000003</v>
      </c>
      <c r="O9" s="61">
        <f t="shared" si="5"/>
        <v>4</v>
      </c>
      <c r="P9" s="60">
        <f>VLOOKUP($A9,'Return Data'!$B$7:$R$2292,11,0)</f>
        <v>5.3383000000000003</v>
      </c>
      <c r="Q9" s="61">
        <f t="shared" si="6"/>
        <v>5</v>
      </c>
      <c r="R9" s="60">
        <f>VLOOKUP($A9,'Return Data'!$B$7:$R$2292,12,0)</f>
        <v>4.7747000000000002</v>
      </c>
      <c r="S9" s="61">
        <f t="shared" si="7"/>
        <v>5</v>
      </c>
      <c r="T9" s="60">
        <f>VLOOKUP($A9,'Return Data'!$B$7:$R$2292,13,0)</f>
        <v>4.4802999999999997</v>
      </c>
      <c r="U9" s="61">
        <f t="shared" si="8"/>
        <v>7</v>
      </c>
      <c r="V9" s="60">
        <f>VLOOKUP($A9,'Return Data'!$B$7:$R$2292,17,0)</f>
        <v>3.8458999999999999</v>
      </c>
      <c r="W9" s="61">
        <f t="shared" si="9"/>
        <v>8</v>
      </c>
      <c r="X9" s="60">
        <f>VLOOKUP($A9,'Return Data'!$B$7:$R$2292,14,0)</f>
        <v>4.0811000000000002</v>
      </c>
      <c r="Y9" s="61">
        <f t="shared" si="10"/>
        <v>4</v>
      </c>
      <c r="Z9" s="60">
        <f>VLOOKUP($A9,'Return Data'!$B$7:$R$2292,16,0)</f>
        <v>6.9829999999999997</v>
      </c>
      <c r="AA9" s="62">
        <f t="shared" si="11"/>
        <v>11</v>
      </c>
    </row>
    <row r="10" spans="1:27" x14ac:dyDescent="0.3">
      <c r="A10" s="58" t="s">
        <v>1971</v>
      </c>
      <c r="B10" s="59">
        <f>VLOOKUP($A10,'Return Data'!$B$7:$R$2292,3,0)</f>
        <v>44882</v>
      </c>
      <c r="C10" s="60">
        <f>VLOOKUP($A10,'Return Data'!$B$7:$R$2292,4,0)</f>
        <v>2507.9052999999999</v>
      </c>
      <c r="D10" s="60">
        <f>VLOOKUP($A10,'Return Data'!$B$7:$R$2292,5,0)</f>
        <v>6.8197999999999999</v>
      </c>
      <c r="E10" s="61">
        <f t="shared" si="0"/>
        <v>7</v>
      </c>
      <c r="F10" s="60">
        <f>VLOOKUP($A10,'Return Data'!$B$7:$R$2292,6,0)</f>
        <v>6.6096000000000004</v>
      </c>
      <c r="G10" s="61">
        <f t="shared" si="1"/>
        <v>9</v>
      </c>
      <c r="H10" s="60">
        <f>VLOOKUP($A10,'Return Data'!$B$7:$R$2292,7,0)</f>
        <v>6.4653999999999998</v>
      </c>
      <c r="I10" s="61">
        <f t="shared" si="2"/>
        <v>8</v>
      </c>
      <c r="J10" s="60">
        <f>VLOOKUP($A10,'Return Data'!$B$7:$R$2292,8,0)</f>
        <v>6.3678999999999997</v>
      </c>
      <c r="K10" s="61">
        <f t="shared" si="3"/>
        <v>8</v>
      </c>
      <c r="L10" s="60">
        <f>VLOOKUP($A10,'Return Data'!$B$7:$R$2292,9,0)</f>
        <v>6.3533999999999997</v>
      </c>
      <c r="M10" s="61">
        <f t="shared" si="4"/>
        <v>4</v>
      </c>
      <c r="N10" s="60">
        <f>VLOOKUP($A10,'Return Data'!$B$7:$R$2292,10,0)</f>
        <v>5.7790999999999997</v>
      </c>
      <c r="O10" s="61">
        <f t="shared" si="5"/>
        <v>3</v>
      </c>
      <c r="P10" s="60">
        <f>VLOOKUP($A10,'Return Data'!$B$7:$R$2292,11,0)</f>
        <v>5.3524000000000003</v>
      </c>
      <c r="Q10" s="61">
        <f t="shared" si="6"/>
        <v>3</v>
      </c>
      <c r="R10" s="60">
        <f>VLOOKUP($A10,'Return Data'!$B$7:$R$2292,12,0)</f>
        <v>4.8021000000000003</v>
      </c>
      <c r="S10" s="61">
        <f t="shared" si="7"/>
        <v>3</v>
      </c>
      <c r="T10" s="60">
        <f>VLOOKUP($A10,'Return Data'!$B$7:$R$2292,13,0)</f>
        <v>4.5038</v>
      </c>
      <c r="U10" s="61">
        <f t="shared" si="8"/>
        <v>3</v>
      </c>
      <c r="V10" s="60">
        <f>VLOOKUP($A10,'Return Data'!$B$7:$R$2292,17,0)</f>
        <v>3.8795000000000002</v>
      </c>
      <c r="W10" s="61">
        <f t="shared" si="9"/>
        <v>4</v>
      </c>
      <c r="X10" s="60">
        <f>VLOOKUP($A10,'Return Data'!$B$7:$R$2292,14,0)</f>
        <v>4.0544000000000002</v>
      </c>
      <c r="Y10" s="61">
        <f t="shared" si="10"/>
        <v>7</v>
      </c>
      <c r="Z10" s="60">
        <f>VLOOKUP($A10,'Return Data'!$B$7:$R$2292,16,0)</f>
        <v>6.8952999999999998</v>
      </c>
      <c r="AA10" s="62">
        <f t="shared" si="11"/>
        <v>16</v>
      </c>
    </row>
    <row r="11" spans="1:27" x14ac:dyDescent="0.3">
      <c r="A11" s="58" t="s">
        <v>2028</v>
      </c>
      <c r="B11" s="59">
        <f>VLOOKUP($A11,'Return Data'!$B$7:$R$2292,3,0)</f>
        <v>44882</v>
      </c>
      <c r="C11" s="60">
        <f>VLOOKUP($A11,'Return Data'!$B$7:$R$2292,4,0)</f>
        <v>2505.3501000000001</v>
      </c>
      <c r="D11" s="60">
        <f>VLOOKUP($A11,'Return Data'!$B$7:$R$2292,5,0)</f>
        <v>6.7888999999999999</v>
      </c>
      <c r="E11" s="61">
        <f t="shared" si="0"/>
        <v>9</v>
      </c>
      <c r="F11" s="60">
        <f>VLOOKUP($A11,'Return Data'!$B$7:$R$2292,6,0)</f>
        <v>6.8799000000000001</v>
      </c>
      <c r="G11" s="61">
        <f t="shared" si="1"/>
        <v>2</v>
      </c>
      <c r="H11" s="60">
        <f>VLOOKUP($A11,'Return Data'!$B$7:$R$2292,7,0)</f>
        <v>6.5982000000000003</v>
      </c>
      <c r="I11" s="61">
        <f t="shared" si="2"/>
        <v>2</v>
      </c>
      <c r="J11" s="60">
        <f>VLOOKUP($A11,'Return Data'!$B$7:$R$2292,8,0)</f>
        <v>6.3802000000000003</v>
      </c>
      <c r="K11" s="61">
        <f t="shared" si="3"/>
        <v>6</v>
      </c>
      <c r="L11" s="60">
        <f>VLOOKUP($A11,'Return Data'!$B$7:$R$2292,9,0)</f>
        <v>6.4211999999999998</v>
      </c>
      <c r="M11" s="61">
        <f t="shared" si="4"/>
        <v>1</v>
      </c>
      <c r="N11" s="60">
        <f>VLOOKUP($A11,'Return Data'!$B$7:$R$2292,10,0)</f>
        <v>5.7839</v>
      </c>
      <c r="O11" s="61">
        <f t="shared" si="5"/>
        <v>2</v>
      </c>
      <c r="P11" s="60">
        <f>VLOOKUP($A11,'Return Data'!$B$7:$R$2292,11,0)</f>
        <v>5.3506999999999998</v>
      </c>
      <c r="Q11" s="61">
        <f t="shared" si="6"/>
        <v>4</v>
      </c>
      <c r="R11" s="60">
        <f>VLOOKUP($A11,'Return Data'!$B$7:$R$2292,12,0)</f>
        <v>4.8140000000000001</v>
      </c>
      <c r="S11" s="61">
        <f t="shared" si="7"/>
        <v>2</v>
      </c>
      <c r="T11" s="60">
        <f>VLOOKUP($A11,'Return Data'!$B$7:$R$2292,13,0)</f>
        <v>4.5263999999999998</v>
      </c>
      <c r="U11" s="61">
        <f t="shared" si="8"/>
        <v>2</v>
      </c>
      <c r="V11" s="60">
        <f>VLOOKUP($A11,'Return Data'!$B$7:$R$2292,17,0)</f>
        <v>3.8534000000000002</v>
      </c>
      <c r="W11" s="61">
        <f t="shared" si="9"/>
        <v>6</v>
      </c>
      <c r="X11" s="60">
        <f>VLOOKUP($A11,'Return Data'!$B$7:$R$2292,14,0)</f>
        <v>4.0206</v>
      </c>
      <c r="Y11" s="61">
        <f t="shared" si="10"/>
        <v>16</v>
      </c>
      <c r="Z11" s="60">
        <f>VLOOKUP($A11,'Return Data'!$B$7:$R$2292,16,0)</f>
        <v>6.6104000000000003</v>
      </c>
      <c r="AA11" s="62">
        <f t="shared" si="11"/>
        <v>25</v>
      </c>
    </row>
    <row r="12" spans="1:27" x14ac:dyDescent="0.3">
      <c r="A12" s="58" t="s">
        <v>232</v>
      </c>
      <c r="B12" s="59">
        <f>VLOOKUP($A12,'Return Data'!$B$7:$R$2292,3,0)</f>
        <v>44882</v>
      </c>
      <c r="C12" s="60">
        <f>VLOOKUP($A12,'Return Data'!$B$7:$R$2292,4,0)</f>
        <v>2620.9256</v>
      </c>
      <c r="D12" s="60">
        <f>VLOOKUP($A12,'Return Data'!$B$7:$R$2292,5,0)</f>
        <v>6.9659000000000004</v>
      </c>
      <c r="E12" s="61">
        <f t="shared" si="0"/>
        <v>5</v>
      </c>
      <c r="F12" s="60">
        <f>VLOOKUP($A12,'Return Data'!$B$7:$R$2292,6,0)</f>
        <v>6.6897000000000002</v>
      </c>
      <c r="G12" s="61">
        <f t="shared" si="1"/>
        <v>4</v>
      </c>
      <c r="H12" s="60">
        <f>VLOOKUP($A12,'Return Data'!$B$7:$R$2292,7,0)</f>
        <v>6.5159000000000002</v>
      </c>
      <c r="I12" s="61">
        <f t="shared" si="2"/>
        <v>4</v>
      </c>
      <c r="J12" s="60">
        <f>VLOOKUP($A12,'Return Data'!$B$7:$R$2292,8,0)</f>
        <v>6.3826000000000001</v>
      </c>
      <c r="K12" s="61">
        <f t="shared" si="3"/>
        <v>4</v>
      </c>
      <c r="L12" s="60">
        <f>VLOOKUP($A12,'Return Data'!$B$7:$R$2292,9,0)</f>
        <v>6.3407999999999998</v>
      </c>
      <c r="M12" s="61">
        <f t="shared" si="4"/>
        <v>5</v>
      </c>
      <c r="N12" s="60">
        <f>VLOOKUP($A12,'Return Data'!$B$7:$R$2292,10,0)</f>
        <v>5.8129</v>
      </c>
      <c r="O12" s="61">
        <f t="shared" si="5"/>
        <v>1</v>
      </c>
      <c r="P12" s="60">
        <f>VLOOKUP($A12,'Return Data'!$B$7:$R$2292,11,0)</f>
        <v>5.3002000000000002</v>
      </c>
      <c r="Q12" s="61">
        <f t="shared" si="6"/>
        <v>7</v>
      </c>
      <c r="R12" s="60">
        <f>VLOOKUP($A12,'Return Data'!$B$7:$R$2292,12,0)</f>
        <v>4.7606999999999999</v>
      </c>
      <c r="S12" s="61">
        <f t="shared" si="7"/>
        <v>7</v>
      </c>
      <c r="T12" s="60">
        <f>VLOOKUP($A12,'Return Data'!$B$7:$R$2292,13,0)</f>
        <v>4.4484000000000004</v>
      </c>
      <c r="U12" s="61">
        <f t="shared" si="8"/>
        <v>9</v>
      </c>
      <c r="V12" s="60">
        <f>VLOOKUP($A12,'Return Data'!$B$7:$R$2292,17,0)</f>
        <v>3.8075000000000001</v>
      </c>
      <c r="W12" s="61">
        <f t="shared" si="9"/>
        <v>16</v>
      </c>
      <c r="X12" s="60">
        <f>VLOOKUP($A12,'Return Data'!$B$7:$R$2292,14,0)</f>
        <v>3.8496000000000001</v>
      </c>
      <c r="Y12" s="61">
        <f t="shared" si="10"/>
        <v>28</v>
      </c>
      <c r="Z12" s="60">
        <f>VLOOKUP($A12,'Return Data'!$B$7:$R$2292,16,0)</f>
        <v>6.9123000000000001</v>
      </c>
      <c r="AA12" s="62">
        <f t="shared" si="11"/>
        <v>13</v>
      </c>
    </row>
    <row r="13" spans="1:27" x14ac:dyDescent="0.3">
      <c r="A13" s="58" t="s">
        <v>233</v>
      </c>
      <c r="B13" s="59">
        <f>VLOOKUP($A13,'Return Data'!$B$7:$R$2292,3,0)</f>
        <v>44882</v>
      </c>
      <c r="C13" s="60">
        <f>VLOOKUP($A13,'Return Data'!$B$7:$R$2292,4,0)</f>
        <v>3111.6464000000001</v>
      </c>
      <c r="D13" s="60">
        <f>VLOOKUP($A13,'Return Data'!$B$7:$R$2292,5,0)</f>
        <v>6.4457000000000004</v>
      </c>
      <c r="E13" s="61">
        <f t="shared" si="0"/>
        <v>22</v>
      </c>
      <c r="F13" s="60">
        <f>VLOOKUP($A13,'Return Data'!$B$7:$R$2292,6,0)</f>
        <v>6.2217000000000002</v>
      </c>
      <c r="G13" s="61">
        <f t="shared" si="1"/>
        <v>28</v>
      </c>
      <c r="H13" s="60">
        <f>VLOOKUP($A13,'Return Data'!$B$7:$R$2292,7,0)</f>
        <v>6.2896999999999998</v>
      </c>
      <c r="I13" s="61">
        <f t="shared" si="2"/>
        <v>23</v>
      </c>
      <c r="J13" s="60">
        <f>VLOOKUP($A13,'Return Data'!$B$7:$R$2292,8,0)</f>
        <v>6.2377000000000002</v>
      </c>
      <c r="K13" s="61">
        <f t="shared" si="3"/>
        <v>22</v>
      </c>
      <c r="L13" s="60">
        <f>VLOOKUP($A13,'Return Data'!$B$7:$R$2292,9,0)</f>
        <v>6.2549000000000001</v>
      </c>
      <c r="M13" s="61">
        <f t="shared" si="4"/>
        <v>17</v>
      </c>
      <c r="N13" s="60">
        <f>VLOOKUP($A13,'Return Data'!$B$7:$R$2292,10,0)</f>
        <v>5.7065000000000001</v>
      </c>
      <c r="O13" s="61">
        <f t="shared" si="5"/>
        <v>13</v>
      </c>
      <c r="P13" s="60">
        <f>VLOOKUP($A13,'Return Data'!$B$7:$R$2292,11,0)</f>
        <v>5.2781000000000002</v>
      </c>
      <c r="Q13" s="61">
        <f t="shared" si="6"/>
        <v>12</v>
      </c>
      <c r="R13" s="60">
        <f>VLOOKUP($A13,'Return Data'!$B$7:$R$2292,12,0)</f>
        <v>4.7305000000000001</v>
      </c>
      <c r="S13" s="61">
        <f t="shared" si="7"/>
        <v>12</v>
      </c>
      <c r="T13" s="60">
        <f>VLOOKUP($A13,'Return Data'!$B$7:$R$2292,13,0)</f>
        <v>4.4454000000000002</v>
      </c>
      <c r="U13" s="61">
        <f t="shared" si="8"/>
        <v>10</v>
      </c>
      <c r="V13" s="60">
        <f>VLOOKUP($A13,'Return Data'!$B$7:$R$2292,17,0)</f>
        <v>3.8132000000000001</v>
      </c>
      <c r="W13" s="61">
        <f t="shared" si="9"/>
        <v>12</v>
      </c>
      <c r="X13" s="60">
        <f>VLOOKUP($A13,'Return Data'!$B$7:$R$2292,14,0)</f>
        <v>4.0141</v>
      </c>
      <c r="Y13" s="61">
        <f t="shared" si="10"/>
        <v>17</v>
      </c>
      <c r="Z13" s="60">
        <f>VLOOKUP($A13,'Return Data'!$B$7:$R$2292,16,0)</f>
        <v>6.9065000000000003</v>
      </c>
      <c r="AA13" s="62">
        <f t="shared" si="11"/>
        <v>14</v>
      </c>
    </row>
    <row r="14" spans="1:27" x14ac:dyDescent="0.3">
      <c r="A14" s="58" t="s">
        <v>234</v>
      </c>
      <c r="B14" s="59">
        <f>VLOOKUP($A14,'Return Data'!$B$7:$R$2292,3,0)</f>
        <v>44882</v>
      </c>
      <c r="C14" s="60">
        <f>VLOOKUP($A14,'Return Data'!$B$7:$R$2292,4,0)</f>
        <v>2790.9870000000001</v>
      </c>
      <c r="D14" s="60">
        <f>VLOOKUP($A14,'Return Data'!$B$7:$R$2292,5,0)</f>
        <v>6.65</v>
      </c>
      <c r="E14" s="61">
        <f t="shared" si="0"/>
        <v>13</v>
      </c>
      <c r="F14" s="60">
        <f>VLOOKUP($A14,'Return Data'!$B$7:$R$2292,6,0)</f>
        <v>6.6284000000000001</v>
      </c>
      <c r="G14" s="61">
        <f t="shared" si="1"/>
        <v>7</v>
      </c>
      <c r="H14" s="60">
        <f>VLOOKUP($A14,'Return Data'!$B$7:$R$2292,7,0)</f>
        <v>6.4537000000000004</v>
      </c>
      <c r="I14" s="61">
        <f t="shared" si="2"/>
        <v>9</v>
      </c>
      <c r="J14" s="60">
        <f>VLOOKUP($A14,'Return Data'!$B$7:$R$2292,8,0)</f>
        <v>6.3322000000000003</v>
      </c>
      <c r="K14" s="61">
        <f t="shared" si="3"/>
        <v>11</v>
      </c>
      <c r="L14" s="60">
        <f>VLOOKUP($A14,'Return Data'!$B$7:$R$2292,9,0)</f>
        <v>6.2793999999999999</v>
      </c>
      <c r="M14" s="61">
        <f t="shared" si="4"/>
        <v>16</v>
      </c>
      <c r="N14" s="60">
        <f>VLOOKUP($A14,'Return Data'!$B$7:$R$2292,10,0)</f>
        <v>5.6547999999999998</v>
      </c>
      <c r="O14" s="61">
        <f t="shared" si="5"/>
        <v>19</v>
      </c>
      <c r="P14" s="60">
        <f>VLOOKUP($A14,'Return Data'!$B$7:$R$2292,11,0)</f>
        <v>5.2092999999999998</v>
      </c>
      <c r="Q14" s="61">
        <f t="shared" si="6"/>
        <v>23</v>
      </c>
      <c r="R14" s="60">
        <f>VLOOKUP($A14,'Return Data'!$B$7:$R$2292,12,0)</f>
        <v>4.5491999999999999</v>
      </c>
      <c r="S14" s="61">
        <f t="shared" si="7"/>
        <v>30</v>
      </c>
      <c r="T14" s="60">
        <f>VLOOKUP($A14,'Return Data'!$B$7:$R$2292,13,0)</f>
        <v>4.2629999999999999</v>
      </c>
      <c r="U14" s="61">
        <f t="shared" si="8"/>
        <v>29</v>
      </c>
      <c r="V14" s="60">
        <f>VLOOKUP($A14,'Return Data'!$B$7:$R$2292,17,0)</f>
        <v>3.7261000000000002</v>
      </c>
      <c r="W14" s="61">
        <f t="shared" si="9"/>
        <v>28</v>
      </c>
      <c r="X14" s="60">
        <f>VLOOKUP($A14,'Return Data'!$B$7:$R$2292,14,0)</f>
        <v>3.9445999999999999</v>
      </c>
      <c r="Y14" s="61">
        <f t="shared" si="10"/>
        <v>26</v>
      </c>
      <c r="Z14" s="60">
        <f>VLOOKUP($A14,'Return Data'!$B$7:$R$2292,16,0)</f>
        <v>6.9010999999999996</v>
      </c>
      <c r="AA14" s="62">
        <f t="shared" si="11"/>
        <v>15</v>
      </c>
    </row>
    <row r="15" spans="1:27" x14ac:dyDescent="0.3">
      <c r="A15" s="58" t="s">
        <v>236</v>
      </c>
      <c r="B15" s="59">
        <f>VLOOKUP($A15,'Return Data'!$B$7:$R$2292,3,0)</f>
        <v>44882</v>
      </c>
      <c r="C15" s="60">
        <f>VLOOKUP($A15,'Return Data'!$B$7:$R$2292,4,0)</f>
        <v>4278.4818999999998</v>
      </c>
      <c r="D15" s="60">
        <f>VLOOKUP($A15,'Return Data'!$B$7:$R$2292,5,0)</f>
        <v>6.7893999999999997</v>
      </c>
      <c r="E15" s="61">
        <f t="shared" si="0"/>
        <v>8</v>
      </c>
      <c r="F15" s="60">
        <f>VLOOKUP($A15,'Return Data'!$B$7:$R$2292,6,0)</f>
        <v>6.6196999999999999</v>
      </c>
      <c r="G15" s="61">
        <f t="shared" si="1"/>
        <v>8</v>
      </c>
      <c r="H15" s="60">
        <f>VLOOKUP($A15,'Return Data'!$B$7:$R$2292,7,0)</f>
        <v>6.4298999999999999</v>
      </c>
      <c r="I15" s="61">
        <f t="shared" si="2"/>
        <v>11</v>
      </c>
      <c r="J15" s="60">
        <f>VLOOKUP($A15,'Return Data'!$B$7:$R$2292,8,0)</f>
        <v>6.2906000000000004</v>
      </c>
      <c r="K15" s="61">
        <f t="shared" si="3"/>
        <v>18</v>
      </c>
      <c r="L15" s="60">
        <f>VLOOKUP($A15,'Return Data'!$B$7:$R$2292,9,0)</f>
        <v>6.2401999999999997</v>
      </c>
      <c r="M15" s="61">
        <f t="shared" si="4"/>
        <v>20</v>
      </c>
      <c r="N15" s="60">
        <f>VLOOKUP($A15,'Return Data'!$B$7:$R$2292,10,0)</f>
        <v>5.6269999999999998</v>
      </c>
      <c r="O15" s="61">
        <f t="shared" si="5"/>
        <v>23</v>
      </c>
      <c r="P15" s="60">
        <f>VLOOKUP($A15,'Return Data'!$B$7:$R$2292,11,0)</f>
        <v>5.2117000000000004</v>
      </c>
      <c r="Q15" s="61">
        <f t="shared" si="6"/>
        <v>22</v>
      </c>
      <c r="R15" s="60">
        <f>VLOOKUP($A15,'Return Data'!$B$7:$R$2292,12,0)</f>
        <v>4.6536999999999997</v>
      </c>
      <c r="S15" s="61">
        <f t="shared" si="7"/>
        <v>21</v>
      </c>
      <c r="T15" s="60">
        <f>VLOOKUP($A15,'Return Data'!$B$7:$R$2292,13,0)</f>
        <v>4.3728999999999996</v>
      </c>
      <c r="U15" s="61">
        <f t="shared" si="8"/>
        <v>24</v>
      </c>
      <c r="V15" s="60">
        <f>VLOOKUP($A15,'Return Data'!$B$7:$R$2292,17,0)</f>
        <v>3.7528000000000001</v>
      </c>
      <c r="W15" s="61">
        <f t="shared" si="9"/>
        <v>27</v>
      </c>
      <c r="X15" s="60">
        <f>VLOOKUP($A15,'Return Data'!$B$7:$R$2292,14,0)</f>
        <v>3.9586999999999999</v>
      </c>
      <c r="Y15" s="61">
        <f t="shared" si="10"/>
        <v>25</v>
      </c>
      <c r="Z15" s="60">
        <f>VLOOKUP($A15,'Return Data'!$B$7:$R$2292,16,0)</f>
        <v>6.7988999999999997</v>
      </c>
      <c r="AA15" s="62">
        <f t="shared" si="11"/>
        <v>21</v>
      </c>
    </row>
    <row r="16" spans="1:27" x14ac:dyDescent="0.3">
      <c r="A16" s="58" t="s">
        <v>237</v>
      </c>
      <c r="B16" s="59">
        <f>VLOOKUP($A16,'Return Data'!$B$7:$R$2292,3,0)</f>
        <v>44882</v>
      </c>
      <c r="C16" s="60">
        <f>VLOOKUP($A16,'Return Data'!$B$7:$R$2292,4,0)</f>
        <v>2172.5165000000002</v>
      </c>
      <c r="D16" s="60">
        <f>VLOOKUP($A16,'Return Data'!$B$7:$R$2292,5,0)</f>
        <v>6.3182</v>
      </c>
      <c r="E16" s="61">
        <f t="shared" si="0"/>
        <v>29</v>
      </c>
      <c r="F16" s="60">
        <f>VLOOKUP($A16,'Return Data'!$B$7:$R$2292,6,0)</f>
        <v>6.5529999999999999</v>
      </c>
      <c r="G16" s="61">
        <f t="shared" si="1"/>
        <v>12</v>
      </c>
      <c r="H16" s="60">
        <f>VLOOKUP($A16,'Return Data'!$B$7:$R$2292,7,0)</f>
        <v>6.4363999999999999</v>
      </c>
      <c r="I16" s="61">
        <f t="shared" si="2"/>
        <v>10</v>
      </c>
      <c r="J16" s="60">
        <f>VLOOKUP($A16,'Return Data'!$B$7:$R$2292,8,0)</f>
        <v>6.3304999999999998</v>
      </c>
      <c r="K16" s="61">
        <f t="shared" si="3"/>
        <v>12</v>
      </c>
      <c r="L16" s="60">
        <f>VLOOKUP($A16,'Return Data'!$B$7:$R$2292,9,0)</f>
        <v>6.3175999999999997</v>
      </c>
      <c r="M16" s="61">
        <f t="shared" si="4"/>
        <v>8</v>
      </c>
      <c r="N16" s="60">
        <f>VLOOKUP($A16,'Return Data'!$B$7:$R$2292,10,0)</f>
        <v>5.7279</v>
      </c>
      <c r="O16" s="61">
        <f t="shared" si="5"/>
        <v>9</v>
      </c>
      <c r="P16" s="60">
        <f>VLOOKUP($A16,'Return Data'!$B$7:$R$2292,11,0)</f>
        <v>5.2808999999999999</v>
      </c>
      <c r="Q16" s="61">
        <f t="shared" si="6"/>
        <v>11</v>
      </c>
      <c r="R16" s="60">
        <f>VLOOKUP($A16,'Return Data'!$B$7:$R$2292,12,0)</f>
        <v>4.7294999999999998</v>
      </c>
      <c r="S16" s="61">
        <f t="shared" si="7"/>
        <v>13</v>
      </c>
      <c r="T16" s="60">
        <f>VLOOKUP($A16,'Return Data'!$B$7:$R$2292,13,0)</f>
        <v>4.4416000000000002</v>
      </c>
      <c r="U16" s="61">
        <f t="shared" si="8"/>
        <v>12</v>
      </c>
      <c r="V16" s="60">
        <f>VLOOKUP($A16,'Return Data'!$B$7:$R$2292,17,0)</f>
        <v>3.8083999999999998</v>
      </c>
      <c r="W16" s="61">
        <f t="shared" si="9"/>
        <v>14</v>
      </c>
      <c r="X16" s="60">
        <f>VLOOKUP($A16,'Return Data'!$B$7:$R$2292,14,0)</f>
        <v>3.9714999999999998</v>
      </c>
      <c r="Y16" s="61">
        <f t="shared" si="10"/>
        <v>21</v>
      </c>
      <c r="Z16" s="60">
        <f>VLOOKUP($A16,'Return Data'!$B$7:$R$2292,16,0)</f>
        <v>4.2892999999999999</v>
      </c>
      <c r="AA16" s="62">
        <f t="shared" si="11"/>
        <v>33</v>
      </c>
    </row>
    <row r="17" spans="1:27" x14ac:dyDescent="0.3">
      <c r="A17" s="58" t="s">
        <v>238</v>
      </c>
      <c r="B17" s="59">
        <f>VLOOKUP($A17,'Return Data'!$B$7:$R$2292,3,0)</f>
        <v>44882</v>
      </c>
      <c r="C17" s="60">
        <f>VLOOKUP($A17,'Return Data'!$B$7:$R$2292,4,0)</f>
        <v>322.67079999999999</v>
      </c>
      <c r="D17" s="60">
        <f>VLOOKUP($A17,'Return Data'!$B$7:$R$2292,5,0)</f>
        <v>6.2451999999999996</v>
      </c>
      <c r="E17" s="61">
        <f t="shared" si="0"/>
        <v>32</v>
      </c>
      <c r="F17" s="60">
        <f>VLOOKUP($A17,'Return Data'!$B$7:$R$2292,6,0)</f>
        <v>6.1868999999999996</v>
      </c>
      <c r="G17" s="61">
        <f t="shared" si="1"/>
        <v>31</v>
      </c>
      <c r="H17" s="60">
        <f>VLOOKUP($A17,'Return Data'!$B$7:$R$2292,7,0)</f>
        <v>6.1577000000000002</v>
      </c>
      <c r="I17" s="61">
        <f t="shared" si="2"/>
        <v>30</v>
      </c>
      <c r="J17" s="60">
        <f>VLOOKUP($A17,'Return Data'!$B$7:$R$2292,8,0)</f>
        <v>6.0885999999999996</v>
      </c>
      <c r="K17" s="61">
        <f t="shared" si="3"/>
        <v>31</v>
      </c>
      <c r="L17" s="60">
        <f>VLOOKUP($A17,'Return Data'!$B$7:$R$2292,9,0)</f>
        <v>6.1685999999999996</v>
      </c>
      <c r="M17" s="61">
        <f t="shared" si="4"/>
        <v>27</v>
      </c>
      <c r="N17" s="60">
        <f>VLOOKUP($A17,'Return Data'!$B$7:$R$2292,10,0)</f>
        <v>5.5987</v>
      </c>
      <c r="O17" s="61">
        <f t="shared" si="5"/>
        <v>28</v>
      </c>
      <c r="P17" s="60">
        <f>VLOOKUP($A17,'Return Data'!$B$7:$R$2292,11,0)</f>
        <v>5.2015000000000002</v>
      </c>
      <c r="Q17" s="61">
        <f t="shared" si="6"/>
        <v>25</v>
      </c>
      <c r="R17" s="60">
        <f>VLOOKUP($A17,'Return Data'!$B$7:$R$2292,12,0)</f>
        <v>4.6433999999999997</v>
      </c>
      <c r="S17" s="61">
        <f t="shared" si="7"/>
        <v>23</v>
      </c>
      <c r="T17" s="60">
        <f>VLOOKUP($A17,'Return Data'!$B$7:$R$2292,13,0)</f>
        <v>4.3605999999999998</v>
      </c>
      <c r="U17" s="61">
        <f t="shared" si="8"/>
        <v>25</v>
      </c>
      <c r="V17" s="60">
        <f>VLOOKUP($A17,'Return Data'!$B$7:$R$2292,17,0)</f>
        <v>3.7625000000000002</v>
      </c>
      <c r="W17" s="61">
        <f t="shared" si="9"/>
        <v>25</v>
      </c>
      <c r="X17" s="60">
        <f>VLOOKUP($A17,'Return Data'!$B$7:$R$2292,14,0)</f>
        <v>4.0233999999999996</v>
      </c>
      <c r="Y17" s="61">
        <f t="shared" si="10"/>
        <v>13</v>
      </c>
      <c r="Z17" s="60">
        <f>VLOOKUP($A17,'Return Data'!$B$7:$R$2292,16,0)</f>
        <v>7.1292</v>
      </c>
      <c r="AA17" s="62">
        <f t="shared" si="11"/>
        <v>4</v>
      </c>
    </row>
    <row r="18" spans="1:27" x14ac:dyDescent="0.3">
      <c r="A18" s="58" t="s">
        <v>239</v>
      </c>
      <c r="B18" s="59">
        <f>VLOOKUP($A18,'Return Data'!$B$7:$R$2292,3,0)</f>
        <v>44882</v>
      </c>
      <c r="C18" s="60">
        <f>VLOOKUP($A18,'Return Data'!$B$7:$R$2292,4,0)</f>
        <v>2344.1104999999998</v>
      </c>
      <c r="D18" s="60">
        <f>VLOOKUP($A18,'Return Data'!$B$7:$R$2292,5,0)</f>
        <v>6.6889000000000003</v>
      </c>
      <c r="E18" s="61">
        <f t="shared" si="0"/>
        <v>12</v>
      </c>
      <c r="F18" s="60">
        <f>VLOOKUP($A18,'Return Data'!$B$7:$R$2292,6,0)</f>
        <v>6.3297999999999996</v>
      </c>
      <c r="G18" s="61">
        <f t="shared" si="1"/>
        <v>24</v>
      </c>
      <c r="H18" s="60">
        <f>VLOOKUP($A18,'Return Data'!$B$7:$R$2292,7,0)</f>
        <v>6.3445999999999998</v>
      </c>
      <c r="I18" s="61">
        <f t="shared" si="2"/>
        <v>19</v>
      </c>
      <c r="J18" s="60">
        <f>VLOOKUP($A18,'Return Data'!$B$7:$R$2292,8,0)</f>
        <v>6.3842999999999996</v>
      </c>
      <c r="K18" s="61">
        <f t="shared" si="3"/>
        <v>3</v>
      </c>
      <c r="L18" s="60">
        <f>VLOOKUP($A18,'Return Data'!$B$7:$R$2292,9,0)</f>
        <v>6.3772000000000002</v>
      </c>
      <c r="M18" s="61">
        <f t="shared" si="4"/>
        <v>2</v>
      </c>
      <c r="N18" s="60">
        <f>VLOOKUP($A18,'Return Data'!$B$7:$R$2292,10,0)</f>
        <v>5.7686999999999999</v>
      </c>
      <c r="O18" s="61">
        <f t="shared" si="5"/>
        <v>5</v>
      </c>
      <c r="P18" s="60">
        <f>VLOOKUP($A18,'Return Data'!$B$7:$R$2292,11,0)</f>
        <v>5.3787000000000003</v>
      </c>
      <c r="Q18" s="61">
        <f t="shared" si="6"/>
        <v>1</v>
      </c>
      <c r="R18" s="60">
        <f>VLOOKUP($A18,'Return Data'!$B$7:$R$2292,12,0)</f>
        <v>4.7803000000000004</v>
      </c>
      <c r="S18" s="61">
        <f t="shared" si="7"/>
        <v>4</v>
      </c>
      <c r="T18" s="60">
        <f>VLOOKUP($A18,'Return Data'!$B$7:$R$2292,13,0)</f>
        <v>4.5023</v>
      </c>
      <c r="U18" s="61">
        <f t="shared" si="8"/>
        <v>4</v>
      </c>
      <c r="V18" s="60">
        <f>VLOOKUP($A18,'Return Data'!$B$7:$R$2292,17,0)</f>
        <v>3.9214000000000002</v>
      </c>
      <c r="W18" s="61">
        <f t="shared" si="9"/>
        <v>3</v>
      </c>
      <c r="X18" s="60">
        <f>VLOOKUP($A18,'Return Data'!$B$7:$R$2292,14,0)</f>
        <v>4.2081</v>
      </c>
      <c r="Y18" s="61">
        <f t="shared" si="10"/>
        <v>2</v>
      </c>
      <c r="Z18" s="60">
        <f>VLOOKUP($A18,'Return Data'!$B$7:$R$2292,16,0)</f>
        <v>7.1313000000000004</v>
      </c>
      <c r="AA18" s="62">
        <f t="shared" si="11"/>
        <v>3</v>
      </c>
    </row>
    <row r="19" spans="1:27" x14ac:dyDescent="0.3">
      <c r="A19" s="58" t="s">
        <v>240</v>
      </c>
      <c r="B19" s="59">
        <f>VLOOKUP($A19,'Return Data'!$B$7:$R$2292,3,0)</f>
        <v>44882</v>
      </c>
      <c r="C19" s="60">
        <f>VLOOKUP($A19,'Return Data'!$B$7:$R$2292,4,0)</f>
        <v>2635.7604000000001</v>
      </c>
      <c r="D19" s="60">
        <f>VLOOKUP($A19,'Return Data'!$B$7:$R$2292,5,0)</f>
        <v>6.2811000000000003</v>
      </c>
      <c r="E19" s="61">
        <f t="shared" si="0"/>
        <v>30</v>
      </c>
      <c r="F19" s="60">
        <f>VLOOKUP($A19,'Return Data'!$B$7:$R$2292,6,0)</f>
        <v>6.3230000000000004</v>
      </c>
      <c r="G19" s="61">
        <f t="shared" si="1"/>
        <v>25</v>
      </c>
      <c r="H19" s="60">
        <f>VLOOKUP($A19,'Return Data'!$B$7:$R$2292,7,0)</f>
        <v>6.2918000000000003</v>
      </c>
      <c r="I19" s="61">
        <f t="shared" si="2"/>
        <v>22</v>
      </c>
      <c r="J19" s="60">
        <f>VLOOKUP($A19,'Return Data'!$B$7:$R$2292,8,0)</f>
        <v>6.1909000000000001</v>
      </c>
      <c r="K19" s="61">
        <f t="shared" si="3"/>
        <v>26</v>
      </c>
      <c r="L19" s="60">
        <f>VLOOKUP($A19,'Return Data'!$B$7:$R$2292,9,0)</f>
        <v>6.2214</v>
      </c>
      <c r="M19" s="61">
        <f t="shared" si="4"/>
        <v>22</v>
      </c>
      <c r="N19" s="60">
        <f>VLOOKUP($A19,'Return Data'!$B$7:$R$2292,10,0)</f>
        <v>5.6508000000000003</v>
      </c>
      <c r="O19" s="61">
        <f t="shared" si="5"/>
        <v>20</v>
      </c>
      <c r="P19" s="60">
        <f>VLOOKUP($A19,'Return Data'!$B$7:$R$2292,11,0)</f>
        <v>5.2553000000000001</v>
      </c>
      <c r="Q19" s="61">
        <f t="shared" si="6"/>
        <v>16</v>
      </c>
      <c r="R19" s="60">
        <f>VLOOKUP($A19,'Return Data'!$B$7:$R$2292,12,0)</f>
        <v>4.7119</v>
      </c>
      <c r="S19" s="61">
        <f t="shared" si="7"/>
        <v>17</v>
      </c>
      <c r="T19" s="60">
        <f>VLOOKUP($A19,'Return Data'!$B$7:$R$2292,13,0)</f>
        <v>4.4170999999999996</v>
      </c>
      <c r="U19" s="61">
        <f t="shared" si="8"/>
        <v>18</v>
      </c>
      <c r="V19" s="60">
        <f>VLOOKUP($A19,'Return Data'!$B$7:$R$2292,17,0)</f>
        <v>3.7986</v>
      </c>
      <c r="W19" s="61">
        <f t="shared" si="9"/>
        <v>19</v>
      </c>
      <c r="X19" s="60">
        <f>VLOOKUP($A19,'Return Data'!$B$7:$R$2292,14,0)</f>
        <v>3.9615</v>
      </c>
      <c r="Y19" s="61">
        <f t="shared" si="10"/>
        <v>24</v>
      </c>
      <c r="Z19" s="60">
        <f>VLOOKUP($A19,'Return Data'!$B$7:$R$2292,16,0)</f>
        <v>5.3367000000000004</v>
      </c>
      <c r="AA19" s="62">
        <f t="shared" si="11"/>
        <v>30</v>
      </c>
    </row>
    <row r="20" spans="1:27" x14ac:dyDescent="0.3">
      <c r="A20" s="58" t="s">
        <v>241</v>
      </c>
      <c r="B20" s="59">
        <f>VLOOKUP($A20,'Return Data'!$B$7:$R$2292,3,0)</f>
        <v>44882</v>
      </c>
      <c r="C20" s="60">
        <f>VLOOKUP($A20,'Return Data'!$B$7:$R$2292,4,0)</f>
        <v>1684.0011</v>
      </c>
      <c r="D20" s="60">
        <f>VLOOKUP($A20,'Return Data'!$B$7:$R$2292,5,0)</f>
        <v>6.3257000000000003</v>
      </c>
      <c r="E20" s="61">
        <f t="shared" si="0"/>
        <v>28</v>
      </c>
      <c r="F20" s="60">
        <f>VLOOKUP($A20,'Return Data'!$B$7:$R$2292,6,0)</f>
        <v>6.6729000000000003</v>
      </c>
      <c r="G20" s="61">
        <f t="shared" si="1"/>
        <v>5</v>
      </c>
      <c r="H20" s="60">
        <f>VLOOKUP($A20,'Return Data'!$B$7:$R$2292,7,0)</f>
        <v>6.4695</v>
      </c>
      <c r="I20" s="61">
        <f t="shared" si="2"/>
        <v>7</v>
      </c>
      <c r="J20" s="60">
        <f>VLOOKUP($A20,'Return Data'!$B$7:$R$2292,8,0)</f>
        <v>6.3246000000000002</v>
      </c>
      <c r="K20" s="61">
        <f t="shared" si="3"/>
        <v>15</v>
      </c>
      <c r="L20" s="60">
        <f>VLOOKUP($A20,'Return Data'!$B$7:$R$2292,9,0)</f>
        <v>6.2504999999999997</v>
      </c>
      <c r="M20" s="61">
        <f t="shared" si="4"/>
        <v>18</v>
      </c>
      <c r="N20" s="60">
        <f>VLOOKUP($A20,'Return Data'!$B$7:$R$2292,10,0)</f>
        <v>5.6177999999999999</v>
      </c>
      <c r="O20" s="61">
        <f t="shared" si="5"/>
        <v>26</v>
      </c>
      <c r="P20" s="60">
        <f>VLOOKUP($A20,'Return Data'!$B$7:$R$2292,11,0)</f>
        <v>5.1997999999999998</v>
      </c>
      <c r="Q20" s="61">
        <f t="shared" si="6"/>
        <v>26</v>
      </c>
      <c r="R20" s="60">
        <f>VLOOKUP($A20,'Return Data'!$B$7:$R$2292,12,0)</f>
        <v>4.6176000000000004</v>
      </c>
      <c r="S20" s="61">
        <f t="shared" si="7"/>
        <v>27</v>
      </c>
      <c r="T20" s="60">
        <f>VLOOKUP($A20,'Return Data'!$B$7:$R$2292,13,0)</f>
        <v>4.3189000000000002</v>
      </c>
      <c r="U20" s="61">
        <f t="shared" si="8"/>
        <v>28</v>
      </c>
      <c r="V20" s="60">
        <f>VLOOKUP($A20,'Return Data'!$B$7:$R$2292,17,0)</f>
        <v>3.6110000000000002</v>
      </c>
      <c r="W20" s="61">
        <f t="shared" si="9"/>
        <v>31</v>
      </c>
      <c r="X20" s="60">
        <f>VLOOKUP($A20,'Return Data'!$B$7:$R$2292,14,0)</f>
        <v>3.637</v>
      </c>
      <c r="Y20" s="61">
        <f t="shared" si="10"/>
        <v>32</v>
      </c>
      <c r="Z20" s="60">
        <f>VLOOKUP($A20,'Return Data'!$B$7:$R$2292,16,0)</f>
        <v>5.9478999999999997</v>
      </c>
      <c r="AA20" s="62">
        <f t="shared" si="11"/>
        <v>28</v>
      </c>
    </row>
    <row r="21" spans="1:27" x14ac:dyDescent="0.3">
      <c r="A21" s="58" t="s">
        <v>1891</v>
      </c>
      <c r="B21" s="59">
        <f>VLOOKUP($A21,'Return Data'!$B$7:$R$2292,3,0)</f>
        <v>44882</v>
      </c>
      <c r="C21" s="60">
        <f>VLOOKUP($A21,'Return Data'!$B$7:$R$2292,4,0)</f>
        <v>2112.0978</v>
      </c>
      <c r="D21" s="60">
        <f>VLOOKUP($A21,'Return Data'!$B$7:$R$2292,5,0)</f>
        <v>5.7107000000000001</v>
      </c>
      <c r="E21" s="61">
        <f t="shared" si="0"/>
        <v>35</v>
      </c>
      <c r="F21" s="60">
        <f>VLOOKUP($A21,'Return Data'!$B$7:$R$2292,6,0)</f>
        <v>6.2111999999999998</v>
      </c>
      <c r="G21" s="61">
        <f t="shared" si="1"/>
        <v>30</v>
      </c>
      <c r="H21" s="60">
        <f>VLOOKUP($A21,'Return Data'!$B$7:$R$2292,7,0)</f>
        <v>6.0190999999999999</v>
      </c>
      <c r="I21" s="61">
        <f t="shared" si="2"/>
        <v>33</v>
      </c>
      <c r="J21" s="60">
        <f>VLOOKUP($A21,'Return Data'!$B$7:$R$2292,8,0)</f>
        <v>6.0395000000000003</v>
      </c>
      <c r="K21" s="61">
        <f t="shared" si="3"/>
        <v>32</v>
      </c>
      <c r="L21" s="60">
        <f>VLOOKUP($A21,'Return Data'!$B$7:$R$2292,9,0)</f>
        <v>6.1158999999999999</v>
      </c>
      <c r="M21" s="61">
        <f t="shared" si="4"/>
        <v>30</v>
      </c>
      <c r="N21" s="60">
        <f>VLOOKUP($A21,'Return Data'!$B$7:$R$2292,10,0)</f>
        <v>5.617</v>
      </c>
      <c r="O21" s="61">
        <f t="shared" si="5"/>
        <v>27</v>
      </c>
      <c r="P21" s="60">
        <f>VLOOKUP($A21,'Return Data'!$B$7:$R$2292,11,0)</f>
        <v>5.0350000000000001</v>
      </c>
      <c r="Q21" s="61">
        <f t="shared" si="6"/>
        <v>31</v>
      </c>
      <c r="R21" s="60">
        <f>VLOOKUP($A21,'Return Data'!$B$7:$R$2292,12,0)</f>
        <v>4.4927999999999999</v>
      </c>
      <c r="S21" s="61">
        <f t="shared" si="7"/>
        <v>31</v>
      </c>
      <c r="T21" s="60">
        <f>VLOOKUP($A21,'Return Data'!$B$7:$R$2292,13,0)</f>
        <v>4.2007000000000003</v>
      </c>
      <c r="U21" s="61">
        <f t="shared" si="8"/>
        <v>32</v>
      </c>
      <c r="V21" s="60">
        <f>VLOOKUP($A21,'Return Data'!$B$7:$R$2292,17,0)</f>
        <v>3.6431</v>
      </c>
      <c r="W21" s="61">
        <f t="shared" si="9"/>
        <v>29</v>
      </c>
      <c r="X21" s="60">
        <f>VLOOKUP($A21,'Return Data'!$B$7:$R$2292,14,0)</f>
        <v>3.8119000000000001</v>
      </c>
      <c r="Y21" s="61">
        <f t="shared" si="10"/>
        <v>29</v>
      </c>
      <c r="Z21" s="60">
        <f>VLOOKUP($A21,'Return Data'!$B$7:$R$2292,16,0)</f>
        <v>6.9866000000000001</v>
      </c>
      <c r="AA21" s="62">
        <f t="shared" si="11"/>
        <v>10</v>
      </c>
    </row>
    <row r="22" spans="1:27" x14ac:dyDescent="0.3">
      <c r="A22" s="58" t="s">
        <v>243</v>
      </c>
      <c r="B22" s="59">
        <f>VLOOKUP($A22,'Return Data'!$B$7:$R$2292,3,0)</f>
        <v>44882</v>
      </c>
      <c r="C22" s="60">
        <f>VLOOKUP($A22,'Return Data'!$B$7:$R$2292,4,0)</f>
        <v>2994.9919</v>
      </c>
      <c r="D22" s="60">
        <f>VLOOKUP($A22,'Return Data'!$B$7:$R$2292,5,0)</f>
        <v>6.7199</v>
      </c>
      <c r="E22" s="61">
        <f t="shared" si="0"/>
        <v>11</v>
      </c>
      <c r="F22" s="60">
        <f>VLOOKUP($A22,'Return Data'!$B$7:$R$2292,6,0)</f>
        <v>6.5682999999999998</v>
      </c>
      <c r="G22" s="61">
        <f t="shared" si="1"/>
        <v>11</v>
      </c>
      <c r="H22" s="60">
        <f>VLOOKUP($A22,'Return Data'!$B$7:$R$2292,7,0)</f>
        <v>6.5305</v>
      </c>
      <c r="I22" s="61">
        <f t="shared" si="2"/>
        <v>3</v>
      </c>
      <c r="J22" s="60">
        <f>VLOOKUP($A22,'Return Data'!$B$7:$R$2292,8,0)</f>
        <v>6.3806000000000003</v>
      </c>
      <c r="K22" s="61">
        <f t="shared" si="3"/>
        <v>5</v>
      </c>
      <c r="L22" s="60">
        <f>VLOOKUP($A22,'Return Data'!$B$7:$R$2292,9,0)</f>
        <v>6.3354999999999997</v>
      </c>
      <c r="M22" s="61">
        <f t="shared" si="4"/>
        <v>6</v>
      </c>
      <c r="N22" s="60">
        <f>VLOOKUP($A22,'Return Data'!$B$7:$R$2292,10,0)</f>
        <v>5.7111999999999998</v>
      </c>
      <c r="O22" s="61">
        <f t="shared" si="5"/>
        <v>12</v>
      </c>
      <c r="P22" s="60">
        <f>VLOOKUP($A22,'Return Data'!$B$7:$R$2292,11,0)</f>
        <v>5.2766999999999999</v>
      </c>
      <c r="Q22" s="61">
        <f t="shared" si="6"/>
        <v>14</v>
      </c>
      <c r="R22" s="60">
        <f>VLOOKUP($A22,'Return Data'!$B$7:$R$2292,12,0)</f>
        <v>4.7267999999999999</v>
      </c>
      <c r="S22" s="61">
        <f t="shared" si="7"/>
        <v>15</v>
      </c>
      <c r="T22" s="60">
        <f>VLOOKUP($A22,'Return Data'!$B$7:$R$2292,13,0)</f>
        <v>4.4275000000000002</v>
      </c>
      <c r="U22" s="61">
        <f t="shared" si="8"/>
        <v>17</v>
      </c>
      <c r="V22" s="60">
        <f>VLOOKUP($A22,'Return Data'!$B$7:$R$2292,17,0)</f>
        <v>3.8123</v>
      </c>
      <c r="W22" s="61">
        <f t="shared" si="9"/>
        <v>13</v>
      </c>
      <c r="X22" s="60">
        <f>VLOOKUP($A22,'Return Data'!$B$7:$R$2292,14,0)</f>
        <v>3.9864999999999999</v>
      </c>
      <c r="Y22" s="61">
        <f t="shared" si="10"/>
        <v>19</v>
      </c>
      <c r="Z22" s="60">
        <f>VLOOKUP($A22,'Return Data'!$B$7:$R$2292,16,0)</f>
        <v>7.0913000000000004</v>
      </c>
      <c r="AA22" s="62">
        <f t="shared" si="11"/>
        <v>6</v>
      </c>
    </row>
    <row r="23" spans="1:27" x14ac:dyDescent="0.3">
      <c r="A23" s="58" t="s">
        <v>244</v>
      </c>
      <c r="B23" s="59">
        <f>VLOOKUP($A23,'Return Data'!$B$7:$R$2292,3,0)</f>
        <v>44882</v>
      </c>
      <c r="C23" s="60">
        <f>VLOOKUP($A23,'Return Data'!$B$7:$R$2292,4,0)</f>
        <v>1144.9686999999999</v>
      </c>
      <c r="D23" s="60">
        <f>VLOOKUP($A23,'Return Data'!$B$7:$R$2292,5,0)</f>
        <v>5.8506999999999998</v>
      </c>
      <c r="E23" s="61">
        <f t="shared" si="0"/>
        <v>34</v>
      </c>
      <c r="F23" s="60">
        <f>VLOOKUP($A23,'Return Data'!$B$7:$R$2292,6,0)</f>
        <v>5.5270999999999999</v>
      </c>
      <c r="G23" s="61">
        <f t="shared" si="1"/>
        <v>35</v>
      </c>
      <c r="H23" s="60">
        <f>VLOOKUP($A23,'Return Data'!$B$7:$R$2292,7,0)</f>
        <v>5.6368</v>
      </c>
      <c r="I23" s="61">
        <f t="shared" si="2"/>
        <v>35</v>
      </c>
      <c r="J23" s="60">
        <f>VLOOKUP($A23,'Return Data'!$B$7:$R$2292,8,0)</f>
        <v>5.6150000000000002</v>
      </c>
      <c r="K23" s="61">
        <f t="shared" si="3"/>
        <v>35</v>
      </c>
      <c r="L23" s="60">
        <f>VLOOKUP($A23,'Return Data'!$B$7:$R$2292,9,0)</f>
        <v>5.8007999999999997</v>
      </c>
      <c r="M23" s="61">
        <f t="shared" si="4"/>
        <v>35</v>
      </c>
      <c r="N23" s="60">
        <f>VLOOKUP($A23,'Return Data'!$B$7:$R$2292,10,0)</f>
        <v>5.4625000000000004</v>
      </c>
      <c r="O23" s="61">
        <f t="shared" si="5"/>
        <v>31</v>
      </c>
      <c r="P23" s="60">
        <f>VLOOKUP($A23,'Return Data'!$B$7:$R$2292,11,0)</f>
        <v>5.0435999999999996</v>
      </c>
      <c r="Q23" s="61">
        <f t="shared" si="6"/>
        <v>30</v>
      </c>
      <c r="R23" s="60">
        <f>VLOOKUP($A23,'Return Data'!$B$7:$R$2292,12,0)</f>
        <v>4.5602999999999998</v>
      </c>
      <c r="S23" s="61">
        <f t="shared" si="7"/>
        <v>29</v>
      </c>
      <c r="T23" s="60">
        <f>VLOOKUP($A23,'Return Data'!$B$7:$R$2292,13,0)</f>
        <v>4.2515999999999998</v>
      </c>
      <c r="U23" s="61">
        <f t="shared" si="8"/>
        <v>30</v>
      </c>
      <c r="V23" s="60">
        <f>VLOOKUP($A23,'Return Data'!$B$7:$R$2292,17,0)</f>
        <v>3.6055999999999999</v>
      </c>
      <c r="W23" s="61">
        <f t="shared" si="9"/>
        <v>33</v>
      </c>
      <c r="X23" s="60"/>
      <c r="Y23" s="61"/>
      <c r="Z23" s="60">
        <f>VLOOKUP($A23,'Return Data'!$B$7:$R$2292,16,0)</f>
        <v>3.8626</v>
      </c>
      <c r="AA23" s="62">
        <f t="shared" si="11"/>
        <v>35</v>
      </c>
    </row>
    <row r="24" spans="1:27" x14ac:dyDescent="0.3">
      <c r="A24" s="58" t="s">
        <v>245</v>
      </c>
      <c r="B24" s="59">
        <f>VLOOKUP($A24,'Return Data'!$B$7:$R$2292,3,0)</f>
        <v>44882</v>
      </c>
      <c r="C24" s="60">
        <f>VLOOKUP($A24,'Return Data'!$B$7:$R$2292,4,0)</f>
        <v>59.581000000000003</v>
      </c>
      <c r="D24" s="60">
        <f>VLOOKUP($A24,'Return Data'!$B$7:$R$2292,5,0)</f>
        <v>6.4336000000000002</v>
      </c>
      <c r="E24" s="61">
        <f t="shared" si="0"/>
        <v>23</v>
      </c>
      <c r="F24" s="60">
        <f>VLOOKUP($A24,'Return Data'!$B$7:$R$2292,6,0)</f>
        <v>6.3540999999999999</v>
      </c>
      <c r="G24" s="61">
        <f t="shared" si="1"/>
        <v>23</v>
      </c>
      <c r="H24" s="60">
        <f>VLOOKUP($A24,'Return Data'!$B$7:$R$2292,7,0)</f>
        <v>6.2824999999999998</v>
      </c>
      <c r="I24" s="61">
        <f t="shared" si="2"/>
        <v>24</v>
      </c>
      <c r="J24" s="60">
        <f>VLOOKUP($A24,'Return Data'!$B$7:$R$2292,8,0)</f>
        <v>6.1536999999999997</v>
      </c>
      <c r="K24" s="61">
        <f t="shared" si="3"/>
        <v>29</v>
      </c>
      <c r="L24" s="60">
        <f>VLOOKUP($A24,'Return Data'!$B$7:$R$2292,9,0)</f>
        <v>6.2041000000000004</v>
      </c>
      <c r="M24" s="61">
        <f t="shared" si="4"/>
        <v>25</v>
      </c>
      <c r="N24" s="60">
        <f>VLOOKUP($A24,'Return Data'!$B$7:$R$2292,10,0)</f>
        <v>5.7248000000000001</v>
      </c>
      <c r="O24" s="61">
        <f t="shared" si="5"/>
        <v>10</v>
      </c>
      <c r="P24" s="60">
        <f>VLOOKUP($A24,'Return Data'!$B$7:$R$2292,11,0)</f>
        <v>5.2770000000000001</v>
      </c>
      <c r="Q24" s="61">
        <f t="shared" si="6"/>
        <v>13</v>
      </c>
      <c r="R24" s="60">
        <f>VLOOKUP($A24,'Return Data'!$B$7:$R$2292,12,0)</f>
        <v>4.7366999999999999</v>
      </c>
      <c r="S24" s="61">
        <f t="shared" si="7"/>
        <v>8</v>
      </c>
      <c r="T24" s="60">
        <f>VLOOKUP($A24,'Return Data'!$B$7:$R$2292,13,0)</f>
        <v>4.4515000000000002</v>
      </c>
      <c r="U24" s="61">
        <f t="shared" si="8"/>
        <v>8</v>
      </c>
      <c r="V24" s="60">
        <f>VLOOKUP($A24,'Return Data'!$B$7:$R$2292,17,0)</f>
        <v>3.8447</v>
      </c>
      <c r="W24" s="61">
        <f t="shared" si="9"/>
        <v>9</v>
      </c>
      <c r="X24" s="60">
        <f>VLOOKUP($A24,'Return Data'!$B$7:$R$2292,14,0)</f>
        <v>3.9716</v>
      </c>
      <c r="Y24" s="61">
        <f t="shared" ref="Y24:Y42" si="12">RANK(X24,X$8:X$42,0)</f>
        <v>20</v>
      </c>
      <c r="Z24" s="60">
        <f>VLOOKUP($A24,'Return Data'!$B$7:$R$2292,16,0)</f>
        <v>7.4321000000000002</v>
      </c>
      <c r="AA24" s="62">
        <f t="shared" si="11"/>
        <v>2</v>
      </c>
    </row>
    <row r="25" spans="1:27" x14ac:dyDescent="0.3">
      <c r="A25" s="58" t="s">
        <v>246</v>
      </c>
      <c r="B25" s="59">
        <f>VLOOKUP($A25,'Return Data'!$B$7:$R$2292,3,0)</f>
        <v>44882</v>
      </c>
      <c r="C25" s="60">
        <f>VLOOKUP($A25,'Return Data'!$B$7:$R$2292,4,0)</f>
        <v>4408.8882999999996</v>
      </c>
      <c r="D25" s="60">
        <f>VLOOKUP($A25,'Return Data'!$B$7:$R$2292,5,0)</f>
        <v>6.4775999999999998</v>
      </c>
      <c r="E25" s="61">
        <f t="shared" si="0"/>
        <v>20</v>
      </c>
      <c r="F25" s="60">
        <f>VLOOKUP($A25,'Return Data'!$B$7:$R$2292,6,0)</f>
        <v>6.4255000000000004</v>
      </c>
      <c r="G25" s="61">
        <f t="shared" si="1"/>
        <v>18</v>
      </c>
      <c r="H25" s="60">
        <f>VLOOKUP($A25,'Return Data'!$B$7:$R$2292,7,0)</f>
        <v>6.3552999999999997</v>
      </c>
      <c r="I25" s="61">
        <f t="shared" si="2"/>
        <v>17</v>
      </c>
      <c r="J25" s="60">
        <f>VLOOKUP($A25,'Return Data'!$B$7:$R$2292,8,0)</f>
        <v>6.2527999999999997</v>
      </c>
      <c r="K25" s="61">
        <f t="shared" si="3"/>
        <v>20</v>
      </c>
      <c r="L25" s="60">
        <f>VLOOKUP($A25,'Return Data'!$B$7:$R$2292,9,0)</f>
        <v>6.2150999999999996</v>
      </c>
      <c r="M25" s="61">
        <f t="shared" si="4"/>
        <v>23</v>
      </c>
      <c r="N25" s="60">
        <f>VLOOKUP($A25,'Return Data'!$B$7:$R$2292,10,0)</f>
        <v>5.5959000000000003</v>
      </c>
      <c r="O25" s="61">
        <f t="shared" si="5"/>
        <v>29</v>
      </c>
      <c r="P25" s="60">
        <f>VLOOKUP($A25,'Return Data'!$B$7:$R$2292,11,0)</f>
        <v>5.1722999999999999</v>
      </c>
      <c r="Q25" s="61">
        <f t="shared" si="6"/>
        <v>28</v>
      </c>
      <c r="R25" s="60">
        <f>VLOOKUP($A25,'Return Data'!$B$7:$R$2292,12,0)</f>
        <v>4.6242999999999999</v>
      </c>
      <c r="S25" s="61">
        <f t="shared" si="7"/>
        <v>25</v>
      </c>
      <c r="T25" s="60">
        <f>VLOOKUP($A25,'Return Data'!$B$7:$R$2292,13,0)</f>
        <v>4.3509000000000002</v>
      </c>
      <c r="U25" s="61">
        <f t="shared" si="8"/>
        <v>26</v>
      </c>
      <c r="V25" s="60">
        <f>VLOOKUP($A25,'Return Data'!$B$7:$R$2292,17,0)</f>
        <v>3.7536</v>
      </c>
      <c r="W25" s="61">
        <f t="shared" si="9"/>
        <v>26</v>
      </c>
      <c r="X25" s="60">
        <f>VLOOKUP($A25,'Return Data'!$B$7:$R$2292,14,0)</f>
        <v>3.9662000000000002</v>
      </c>
      <c r="Y25" s="61">
        <f t="shared" si="12"/>
        <v>23</v>
      </c>
      <c r="Z25" s="60">
        <f>VLOOKUP($A25,'Return Data'!$B$7:$R$2292,16,0)</f>
        <v>6.8503999999999996</v>
      </c>
      <c r="AA25" s="62">
        <f t="shared" si="11"/>
        <v>18</v>
      </c>
    </row>
    <row r="26" spans="1:27" x14ac:dyDescent="0.3">
      <c r="A26" s="58" t="s">
        <v>1928</v>
      </c>
      <c r="B26" s="59">
        <f>VLOOKUP($A26,'Return Data'!$B$7:$R$2292,3,0)</f>
        <v>44882</v>
      </c>
      <c r="C26" s="60">
        <f>VLOOKUP($A26,'Return Data'!$B$7:$R$2292,4,0)</f>
        <v>2990.2021</v>
      </c>
      <c r="D26" s="60">
        <f>VLOOKUP($A26,'Return Data'!$B$7:$R$2292,5,0)</f>
        <v>6.3533999999999997</v>
      </c>
      <c r="E26" s="61">
        <f t="shared" si="0"/>
        <v>26</v>
      </c>
      <c r="F26" s="60">
        <f>VLOOKUP($A26,'Return Data'!$B$7:$R$2292,6,0)</f>
        <v>6.2359</v>
      </c>
      <c r="G26" s="61">
        <f t="shared" si="1"/>
        <v>27</v>
      </c>
      <c r="H26" s="60">
        <f>VLOOKUP($A26,'Return Data'!$B$7:$R$2292,7,0)</f>
        <v>6.2796000000000003</v>
      </c>
      <c r="I26" s="61">
        <f t="shared" si="2"/>
        <v>25</v>
      </c>
      <c r="J26" s="60">
        <f>VLOOKUP($A26,'Return Data'!$B$7:$R$2292,8,0)</f>
        <v>6.2309000000000001</v>
      </c>
      <c r="K26" s="61">
        <f t="shared" si="3"/>
        <v>23</v>
      </c>
      <c r="L26" s="60">
        <f>VLOOKUP($A26,'Return Data'!$B$7:$R$2292,9,0)</f>
        <v>6.2423000000000002</v>
      </c>
      <c r="M26" s="61">
        <f t="shared" si="4"/>
        <v>19</v>
      </c>
      <c r="N26" s="60">
        <f>VLOOKUP($A26,'Return Data'!$B$7:$R$2292,10,0)</f>
        <v>5.6661000000000001</v>
      </c>
      <c r="O26" s="61">
        <f t="shared" si="5"/>
        <v>18</v>
      </c>
      <c r="P26" s="60">
        <f>VLOOKUP($A26,'Return Data'!$B$7:$R$2292,11,0)</f>
        <v>5.2469000000000001</v>
      </c>
      <c r="Q26" s="61">
        <f t="shared" si="6"/>
        <v>19</v>
      </c>
      <c r="R26" s="60">
        <f>VLOOKUP($A26,'Return Data'!$B$7:$R$2292,12,0)</f>
        <v>4.7198000000000002</v>
      </c>
      <c r="S26" s="61">
        <f t="shared" si="7"/>
        <v>16</v>
      </c>
      <c r="T26" s="60">
        <f>VLOOKUP($A26,'Return Data'!$B$7:$R$2292,13,0)</f>
        <v>4.4280999999999997</v>
      </c>
      <c r="U26" s="61">
        <f t="shared" si="8"/>
        <v>16</v>
      </c>
      <c r="V26" s="60">
        <f>VLOOKUP($A26,'Return Data'!$B$7:$R$2292,17,0)</f>
        <v>3.8047</v>
      </c>
      <c r="W26" s="61">
        <f t="shared" si="9"/>
        <v>18</v>
      </c>
      <c r="X26" s="60">
        <f>VLOOKUP($A26,'Return Data'!$B$7:$R$2292,14,0)</f>
        <v>4.0298999999999996</v>
      </c>
      <c r="Y26" s="61">
        <f t="shared" si="12"/>
        <v>11</v>
      </c>
      <c r="Z26" s="60">
        <f>VLOOKUP($A26,'Return Data'!$B$7:$R$2292,16,0)</f>
        <v>7.0247000000000002</v>
      </c>
      <c r="AA26" s="62">
        <f t="shared" si="11"/>
        <v>8</v>
      </c>
    </row>
    <row r="27" spans="1:27" x14ac:dyDescent="0.3">
      <c r="A27" s="58" t="s">
        <v>1882</v>
      </c>
      <c r="B27" s="59">
        <f>VLOOKUP($A27,'Return Data'!$B$7:$R$2292,3,0)</f>
        <v>44882</v>
      </c>
      <c r="C27" s="60">
        <f>VLOOKUP($A27,'Return Data'!$B$7:$R$2292,4,0)</f>
        <v>3942.4573</v>
      </c>
      <c r="D27" s="60">
        <f>VLOOKUP($A27,'Return Data'!$B$7:$R$2292,5,0)</f>
        <v>6.5614999999999997</v>
      </c>
      <c r="E27" s="61">
        <f t="shared" si="0"/>
        <v>15</v>
      </c>
      <c r="F27" s="60">
        <f>VLOOKUP($A27,'Return Data'!$B$7:$R$2292,6,0)</f>
        <v>6.3779000000000003</v>
      </c>
      <c r="G27" s="61">
        <f t="shared" si="1"/>
        <v>22</v>
      </c>
      <c r="H27" s="60">
        <f>VLOOKUP($A27,'Return Data'!$B$7:$R$2292,7,0)</f>
        <v>6.3475000000000001</v>
      </c>
      <c r="I27" s="61">
        <f t="shared" si="2"/>
        <v>18</v>
      </c>
      <c r="J27" s="60">
        <f>VLOOKUP($A27,'Return Data'!$B$7:$R$2292,8,0)</f>
        <v>6.1999000000000004</v>
      </c>
      <c r="K27" s="61">
        <f t="shared" si="3"/>
        <v>25</v>
      </c>
      <c r="L27" s="60">
        <f>VLOOKUP($A27,'Return Data'!$B$7:$R$2292,9,0)</f>
        <v>6.1890999999999998</v>
      </c>
      <c r="M27" s="61">
        <f t="shared" si="4"/>
        <v>26</v>
      </c>
      <c r="N27" s="60">
        <f>VLOOKUP($A27,'Return Data'!$B$7:$R$2292,10,0)</f>
        <v>5.6208999999999998</v>
      </c>
      <c r="O27" s="61">
        <f t="shared" si="5"/>
        <v>25</v>
      </c>
      <c r="P27" s="60">
        <f>VLOOKUP($A27,'Return Data'!$B$7:$R$2292,11,0)</f>
        <v>5.1783000000000001</v>
      </c>
      <c r="Q27" s="61">
        <f t="shared" si="6"/>
        <v>27</v>
      </c>
      <c r="R27" s="60">
        <f>VLOOKUP($A27,'Return Data'!$B$7:$R$2292,12,0)</f>
        <v>4.6182999999999996</v>
      </c>
      <c r="S27" s="61">
        <f t="shared" si="7"/>
        <v>26</v>
      </c>
      <c r="T27" s="60">
        <f>VLOOKUP($A27,'Return Data'!$B$7:$R$2292,13,0)</f>
        <v>4.3410000000000002</v>
      </c>
      <c r="U27" s="61">
        <f t="shared" si="8"/>
        <v>27</v>
      </c>
      <c r="V27" s="60">
        <f>VLOOKUP($A27,'Return Data'!$B$7:$R$2292,17,0)</f>
        <v>3.7682000000000002</v>
      </c>
      <c r="W27" s="61">
        <f t="shared" si="9"/>
        <v>22</v>
      </c>
      <c r="X27" s="60">
        <f>VLOOKUP($A27,'Return Data'!$B$7:$R$2292,14,0)</f>
        <v>4.0271999999999997</v>
      </c>
      <c r="Y27" s="61">
        <f t="shared" si="12"/>
        <v>12</v>
      </c>
      <c r="Z27" s="60">
        <f>VLOOKUP($A27,'Return Data'!$B$7:$R$2292,16,0)</f>
        <v>6.8529999999999998</v>
      </c>
      <c r="AA27" s="62">
        <f t="shared" si="11"/>
        <v>17</v>
      </c>
    </row>
    <row r="28" spans="1:27" x14ac:dyDescent="0.3">
      <c r="A28" s="58" t="s">
        <v>434</v>
      </c>
      <c r="B28" s="59">
        <f>VLOOKUP($A28,'Return Data'!$B$7:$R$2292,3,0)</f>
        <v>44882</v>
      </c>
      <c r="C28" s="60">
        <f>VLOOKUP($A28,'Return Data'!$B$7:$R$2292,4,0)</f>
        <v>1417.6267</v>
      </c>
      <c r="D28" s="60">
        <f>VLOOKUP($A28,'Return Data'!$B$7:$R$2292,5,0)</f>
        <v>6.4869000000000003</v>
      </c>
      <c r="E28" s="61">
        <f t="shared" si="0"/>
        <v>19</v>
      </c>
      <c r="F28" s="60">
        <f>VLOOKUP($A28,'Return Data'!$B$7:$R$2292,6,0)</f>
        <v>6.2168000000000001</v>
      </c>
      <c r="G28" s="61">
        <f t="shared" si="1"/>
        <v>29</v>
      </c>
      <c r="H28" s="60">
        <f>VLOOKUP($A28,'Return Data'!$B$7:$R$2292,7,0)</f>
        <v>6.1863000000000001</v>
      </c>
      <c r="I28" s="61">
        <f t="shared" si="2"/>
        <v>29</v>
      </c>
      <c r="J28" s="60">
        <f>VLOOKUP($A28,'Return Data'!$B$7:$R$2292,8,0)</f>
        <v>6.2111999999999998</v>
      </c>
      <c r="K28" s="61">
        <f t="shared" si="3"/>
        <v>24</v>
      </c>
      <c r="L28" s="60">
        <f>VLOOKUP($A28,'Return Data'!$B$7:$R$2292,9,0)</f>
        <v>6.3254999999999999</v>
      </c>
      <c r="M28" s="61">
        <f t="shared" si="4"/>
        <v>7</v>
      </c>
      <c r="N28" s="60">
        <f>VLOOKUP($A28,'Return Data'!$B$7:$R$2292,10,0)</f>
        <v>5.7416999999999998</v>
      </c>
      <c r="O28" s="61">
        <f t="shared" si="5"/>
        <v>7</v>
      </c>
      <c r="P28" s="60">
        <f>VLOOKUP($A28,'Return Data'!$B$7:$R$2292,11,0)</f>
        <v>5.3341000000000003</v>
      </c>
      <c r="Q28" s="61">
        <f t="shared" si="6"/>
        <v>6</v>
      </c>
      <c r="R28" s="60">
        <f>VLOOKUP($A28,'Return Data'!$B$7:$R$2292,12,0)</f>
        <v>4.7728000000000002</v>
      </c>
      <c r="S28" s="61">
        <f t="shared" si="7"/>
        <v>6</v>
      </c>
      <c r="T28" s="60">
        <f>VLOOKUP($A28,'Return Data'!$B$7:$R$2292,13,0)</f>
        <v>4.4809999999999999</v>
      </c>
      <c r="U28" s="61">
        <f t="shared" si="8"/>
        <v>6</v>
      </c>
      <c r="V28" s="60">
        <f>VLOOKUP($A28,'Return Data'!$B$7:$R$2292,17,0)</f>
        <v>3.8618999999999999</v>
      </c>
      <c r="W28" s="61">
        <f t="shared" si="9"/>
        <v>5</v>
      </c>
      <c r="X28" s="60">
        <f>VLOOKUP($A28,'Return Data'!$B$7:$R$2292,14,0)</f>
        <v>4.0948000000000002</v>
      </c>
      <c r="Y28" s="61">
        <f t="shared" si="12"/>
        <v>3</v>
      </c>
      <c r="Z28" s="60">
        <f>VLOOKUP($A28,'Return Data'!$B$7:$R$2292,16,0)</f>
        <v>5.6238999999999999</v>
      </c>
      <c r="AA28" s="62">
        <f t="shared" si="11"/>
        <v>29</v>
      </c>
    </row>
    <row r="29" spans="1:27" x14ac:dyDescent="0.3">
      <c r="A29" s="58" t="s">
        <v>250</v>
      </c>
      <c r="B29" s="59">
        <f>VLOOKUP($A29,'Return Data'!$B$7:$R$2292,3,0)</f>
        <v>44882</v>
      </c>
      <c r="C29" s="60">
        <f>VLOOKUP($A29,'Return Data'!$B$7:$R$2292,4,0)</f>
        <v>2285.3234000000002</v>
      </c>
      <c r="D29" s="60">
        <f>VLOOKUP($A29,'Return Data'!$B$7:$R$2292,5,0)</f>
        <v>6.5606999999999998</v>
      </c>
      <c r="E29" s="61">
        <f t="shared" si="0"/>
        <v>16</v>
      </c>
      <c r="F29" s="60">
        <f>VLOOKUP($A29,'Return Data'!$B$7:$R$2292,6,0)</f>
        <v>6.4889000000000001</v>
      </c>
      <c r="G29" s="61">
        <f t="shared" si="1"/>
        <v>15</v>
      </c>
      <c r="H29" s="60">
        <f>VLOOKUP($A29,'Return Data'!$B$7:$R$2292,7,0)</f>
        <v>6.3860999999999999</v>
      </c>
      <c r="I29" s="61">
        <f t="shared" si="2"/>
        <v>12</v>
      </c>
      <c r="J29" s="60">
        <f>VLOOKUP($A29,'Return Data'!$B$7:$R$2292,8,0)</f>
        <v>6.3000999999999996</v>
      </c>
      <c r="K29" s="61">
        <f t="shared" si="3"/>
        <v>17</v>
      </c>
      <c r="L29" s="60">
        <f>VLOOKUP($A29,'Return Data'!$B$7:$R$2292,9,0)</f>
        <v>6.2984999999999998</v>
      </c>
      <c r="M29" s="61">
        <f t="shared" si="4"/>
        <v>12</v>
      </c>
      <c r="N29" s="60">
        <f>VLOOKUP($A29,'Return Data'!$B$7:$R$2292,10,0)</f>
        <v>5.6977000000000002</v>
      </c>
      <c r="O29" s="61">
        <f t="shared" si="5"/>
        <v>14</v>
      </c>
      <c r="P29" s="60">
        <f>VLOOKUP($A29,'Return Data'!$B$7:$R$2292,11,0)</f>
        <v>5.2552000000000003</v>
      </c>
      <c r="Q29" s="61">
        <f t="shared" si="6"/>
        <v>17</v>
      </c>
      <c r="R29" s="60">
        <f>VLOOKUP($A29,'Return Data'!$B$7:$R$2292,12,0)</f>
        <v>4.7346000000000004</v>
      </c>
      <c r="S29" s="61">
        <f t="shared" si="7"/>
        <v>10</v>
      </c>
      <c r="T29" s="60">
        <f>VLOOKUP($A29,'Return Data'!$B$7:$R$2292,13,0)</f>
        <v>4.4363999999999999</v>
      </c>
      <c r="U29" s="61">
        <f t="shared" si="8"/>
        <v>13</v>
      </c>
      <c r="V29" s="60">
        <f>VLOOKUP($A29,'Return Data'!$B$7:$R$2292,17,0)</f>
        <v>3.8519999999999999</v>
      </c>
      <c r="W29" s="61">
        <f t="shared" si="9"/>
        <v>7</v>
      </c>
      <c r="X29" s="60">
        <f>VLOOKUP($A29,'Return Data'!$B$7:$R$2292,14,0)</f>
        <v>4.0449000000000002</v>
      </c>
      <c r="Y29" s="61">
        <f t="shared" si="12"/>
        <v>8</v>
      </c>
      <c r="Z29" s="60">
        <f>VLOOKUP($A29,'Return Data'!$B$7:$R$2292,16,0)</f>
        <v>6.1470000000000002</v>
      </c>
      <c r="AA29" s="62">
        <f t="shared" si="11"/>
        <v>27</v>
      </c>
    </row>
    <row r="30" spans="1:27" x14ac:dyDescent="0.3">
      <c r="A30" s="58" t="s">
        <v>251</v>
      </c>
      <c r="B30" s="59">
        <f>VLOOKUP($A30,'Return Data'!$B$7:$R$2292,3,0)</f>
        <v>44882</v>
      </c>
      <c r="C30" s="60">
        <f>VLOOKUP($A30,'Return Data'!$B$7:$R$2292,4,0)</f>
        <v>11.657299999999999</v>
      </c>
      <c r="D30" s="60">
        <f>VLOOKUP($A30,'Return Data'!$B$7:$R$2292,5,0)</f>
        <v>7.2028999999999996</v>
      </c>
      <c r="E30" s="61">
        <f t="shared" si="0"/>
        <v>2</v>
      </c>
      <c r="F30" s="60">
        <f>VLOOKUP($A30,'Return Data'!$B$7:$R$2292,6,0)</f>
        <v>6.7877999999999998</v>
      </c>
      <c r="G30" s="61">
        <f t="shared" si="1"/>
        <v>3</v>
      </c>
      <c r="H30" s="60">
        <f>VLOOKUP($A30,'Return Data'!$B$7:$R$2292,7,0)</f>
        <v>6.2697000000000003</v>
      </c>
      <c r="I30" s="61">
        <f t="shared" si="2"/>
        <v>26</v>
      </c>
      <c r="J30" s="60">
        <f>VLOOKUP($A30,'Return Data'!$B$7:$R$2292,8,0)</f>
        <v>6.3670999999999998</v>
      </c>
      <c r="K30" s="61">
        <f t="shared" si="3"/>
        <v>9</v>
      </c>
      <c r="L30" s="60">
        <f>VLOOKUP($A30,'Return Data'!$B$7:$R$2292,9,0)</f>
        <v>6.0201000000000002</v>
      </c>
      <c r="M30" s="61">
        <f t="shared" si="4"/>
        <v>33</v>
      </c>
      <c r="N30" s="60">
        <f>VLOOKUP($A30,'Return Data'!$B$7:$R$2292,10,0)</f>
        <v>5.2553999999999998</v>
      </c>
      <c r="O30" s="61">
        <f t="shared" si="5"/>
        <v>35</v>
      </c>
      <c r="P30" s="60">
        <f>VLOOKUP($A30,'Return Data'!$B$7:$R$2292,11,0)</f>
        <v>4.8891</v>
      </c>
      <c r="Q30" s="61">
        <f t="shared" si="6"/>
        <v>35</v>
      </c>
      <c r="R30" s="60">
        <f>VLOOKUP($A30,'Return Data'!$B$7:$R$2292,12,0)</f>
        <v>4.335</v>
      </c>
      <c r="S30" s="61">
        <f t="shared" si="7"/>
        <v>35</v>
      </c>
      <c r="T30" s="60">
        <f>VLOOKUP($A30,'Return Data'!$B$7:$R$2292,13,0)</f>
        <v>4.0570000000000004</v>
      </c>
      <c r="U30" s="61">
        <f t="shared" si="8"/>
        <v>34</v>
      </c>
      <c r="V30" s="60">
        <f>VLOOKUP($A30,'Return Data'!$B$7:$R$2292,17,0)</f>
        <v>3.4639000000000002</v>
      </c>
      <c r="W30" s="61">
        <f t="shared" si="9"/>
        <v>34</v>
      </c>
      <c r="X30" s="60">
        <f>VLOOKUP($A30,'Return Data'!$B$7:$R$2292,14,0)</f>
        <v>3.5063</v>
      </c>
      <c r="Y30" s="61">
        <f t="shared" si="12"/>
        <v>34</v>
      </c>
      <c r="Z30" s="60">
        <f>VLOOKUP($A30,'Return Data'!$B$7:$R$2292,16,0)</f>
        <v>3.9946000000000002</v>
      </c>
      <c r="AA30" s="62">
        <f t="shared" si="11"/>
        <v>34</v>
      </c>
    </row>
    <row r="31" spans="1:27" x14ac:dyDescent="0.3">
      <c r="A31" s="58" t="s">
        <v>1871</v>
      </c>
      <c r="B31" s="59">
        <f>VLOOKUP($A31,'Return Data'!$B$7:$R$2292,3,0)</f>
        <v>44882</v>
      </c>
      <c r="C31" s="60">
        <f>VLOOKUP($A31,'Return Data'!$B$7:$R$2292,4,0)</f>
        <v>2389.7707</v>
      </c>
      <c r="D31" s="60">
        <f>VLOOKUP($A31,'Return Data'!$B$7:$R$2292,5,0)</f>
        <v>7.0913000000000004</v>
      </c>
      <c r="E31" s="61">
        <f t="shared" si="0"/>
        <v>3</v>
      </c>
      <c r="F31" s="60">
        <f>VLOOKUP($A31,'Return Data'!$B$7:$R$2292,6,0)</f>
        <v>7.0426000000000002</v>
      </c>
      <c r="G31" s="61">
        <f t="shared" si="1"/>
        <v>1</v>
      </c>
      <c r="H31" s="60">
        <f>VLOOKUP($A31,'Return Data'!$B$7:$R$2292,7,0)</f>
        <v>6.6443000000000003</v>
      </c>
      <c r="I31" s="61">
        <f t="shared" si="2"/>
        <v>1</v>
      </c>
      <c r="J31" s="60">
        <f>VLOOKUP($A31,'Return Data'!$B$7:$R$2292,8,0)</f>
        <v>6.6395</v>
      </c>
      <c r="K31" s="61">
        <f t="shared" si="3"/>
        <v>1</v>
      </c>
      <c r="L31" s="60">
        <f>VLOOKUP($A31,'Return Data'!$B$7:$R$2292,9,0)</f>
        <v>6.1576000000000004</v>
      </c>
      <c r="M31" s="61">
        <f t="shared" si="4"/>
        <v>29</v>
      </c>
      <c r="N31" s="60">
        <f>VLOOKUP($A31,'Return Data'!$B$7:$R$2292,10,0)</f>
        <v>5.6734</v>
      </c>
      <c r="O31" s="61">
        <f t="shared" si="5"/>
        <v>16</v>
      </c>
      <c r="P31" s="60">
        <f>VLOOKUP($A31,'Return Data'!$B$7:$R$2292,11,0)</f>
        <v>5.3525999999999998</v>
      </c>
      <c r="Q31" s="61">
        <f t="shared" si="6"/>
        <v>2</v>
      </c>
      <c r="R31" s="60">
        <f>VLOOKUP($A31,'Return Data'!$B$7:$R$2292,12,0)</f>
        <v>4.9840999999999998</v>
      </c>
      <c r="S31" s="61">
        <f t="shared" si="7"/>
        <v>1</v>
      </c>
      <c r="T31" s="60">
        <f>VLOOKUP($A31,'Return Data'!$B$7:$R$2292,13,0)</f>
        <v>4.7752999999999997</v>
      </c>
      <c r="U31" s="61">
        <f t="shared" si="8"/>
        <v>1</v>
      </c>
      <c r="V31" s="60">
        <f>VLOOKUP($A31,'Return Data'!$B$7:$R$2292,17,0)</f>
        <v>4.0122</v>
      </c>
      <c r="W31" s="61">
        <f t="shared" si="9"/>
        <v>2</v>
      </c>
      <c r="X31" s="60">
        <f>VLOOKUP($A31,'Return Data'!$B$7:$R$2292,14,0)</f>
        <v>3.9704999999999999</v>
      </c>
      <c r="Y31" s="61">
        <f t="shared" si="12"/>
        <v>22</v>
      </c>
      <c r="Z31" s="60">
        <f>VLOOKUP($A31,'Return Data'!$B$7:$R$2292,16,0)</f>
        <v>7.0713999999999997</v>
      </c>
      <c r="AA31" s="62">
        <f t="shared" si="11"/>
        <v>7</v>
      </c>
    </row>
    <row r="32" spans="1:27" x14ac:dyDescent="0.3">
      <c r="A32" s="58" t="s">
        <v>252</v>
      </c>
      <c r="B32" s="59">
        <f>VLOOKUP($A32,'Return Data'!$B$7:$R$2292,3,0)</f>
        <v>44882</v>
      </c>
      <c r="C32" s="60">
        <f>VLOOKUP($A32,'Return Data'!$B$7:$R$2292,4,0)</f>
        <v>5322.1346000000003</v>
      </c>
      <c r="D32" s="60">
        <f>VLOOKUP($A32,'Return Data'!$B$7:$R$2292,5,0)</f>
        <v>6.5328999999999997</v>
      </c>
      <c r="E32" s="61">
        <f t="shared" si="0"/>
        <v>17</v>
      </c>
      <c r="F32" s="60">
        <f>VLOOKUP($A32,'Return Data'!$B$7:$R$2292,6,0)</f>
        <v>6.4882999999999997</v>
      </c>
      <c r="G32" s="61">
        <f t="shared" si="1"/>
        <v>16</v>
      </c>
      <c r="H32" s="60">
        <f>VLOOKUP($A32,'Return Data'!$B$7:$R$2292,7,0)</f>
        <v>6.3804999999999996</v>
      </c>
      <c r="I32" s="61">
        <f t="shared" si="2"/>
        <v>14</v>
      </c>
      <c r="J32" s="60">
        <f>VLOOKUP($A32,'Return Data'!$B$7:$R$2292,8,0)</f>
        <v>6.3768000000000002</v>
      </c>
      <c r="K32" s="61">
        <f t="shared" si="3"/>
        <v>7</v>
      </c>
      <c r="L32" s="60">
        <f>VLOOKUP($A32,'Return Data'!$B$7:$R$2292,9,0)</f>
        <v>6.3118999999999996</v>
      </c>
      <c r="M32" s="61">
        <f t="shared" si="4"/>
        <v>10</v>
      </c>
      <c r="N32" s="60">
        <f>VLOOKUP($A32,'Return Data'!$B$7:$R$2292,10,0)</f>
        <v>5.673</v>
      </c>
      <c r="O32" s="61">
        <f t="shared" si="5"/>
        <v>17</v>
      </c>
      <c r="P32" s="60">
        <f>VLOOKUP($A32,'Return Data'!$B$7:$R$2292,11,0)</f>
        <v>5.2502000000000004</v>
      </c>
      <c r="Q32" s="61">
        <f t="shared" si="6"/>
        <v>18</v>
      </c>
      <c r="R32" s="60">
        <f>VLOOKUP($A32,'Return Data'!$B$7:$R$2292,12,0)</f>
        <v>4.6543000000000001</v>
      </c>
      <c r="S32" s="61">
        <f t="shared" si="7"/>
        <v>20</v>
      </c>
      <c r="T32" s="60">
        <f>VLOOKUP($A32,'Return Data'!$B$7:$R$2292,13,0)</f>
        <v>4.3844000000000003</v>
      </c>
      <c r="U32" s="61">
        <f t="shared" si="8"/>
        <v>21</v>
      </c>
      <c r="V32" s="60">
        <f>VLOOKUP($A32,'Return Data'!$B$7:$R$2292,17,0)</f>
        <v>3.7682000000000002</v>
      </c>
      <c r="W32" s="61">
        <f t="shared" si="9"/>
        <v>22</v>
      </c>
      <c r="X32" s="60">
        <f>VLOOKUP($A32,'Return Data'!$B$7:$R$2292,14,0)</f>
        <v>4.0223000000000004</v>
      </c>
      <c r="Y32" s="61">
        <f t="shared" si="12"/>
        <v>15</v>
      </c>
      <c r="Z32" s="60">
        <f>VLOOKUP($A32,'Return Data'!$B$7:$R$2292,16,0)</f>
        <v>6.8337000000000003</v>
      </c>
      <c r="AA32" s="62">
        <f t="shared" si="11"/>
        <v>19</v>
      </c>
    </row>
    <row r="33" spans="1:27" x14ac:dyDescent="0.3">
      <c r="A33" s="58" t="s">
        <v>253</v>
      </c>
      <c r="B33" s="59">
        <f>VLOOKUP($A33,'Return Data'!$B$7:$R$2292,3,0)</f>
        <v>44882</v>
      </c>
      <c r="C33" s="60">
        <f>VLOOKUP($A33,'Return Data'!$B$7:$R$2292,4,0)</f>
        <v>1221.1985999999999</v>
      </c>
      <c r="D33" s="60">
        <f>VLOOKUP($A33,'Return Data'!$B$7:$R$2292,5,0)</f>
        <v>6.7321999999999997</v>
      </c>
      <c r="E33" s="61">
        <f t="shared" si="0"/>
        <v>10</v>
      </c>
      <c r="F33" s="60">
        <f>VLOOKUP($A33,'Return Data'!$B$7:$R$2292,6,0)</f>
        <v>6.3795999999999999</v>
      </c>
      <c r="G33" s="61">
        <f t="shared" si="1"/>
        <v>21</v>
      </c>
      <c r="H33" s="60">
        <f>VLOOKUP($A33,'Return Data'!$B$7:$R$2292,7,0)</f>
        <v>6.0354999999999999</v>
      </c>
      <c r="I33" s="61">
        <f t="shared" si="2"/>
        <v>31</v>
      </c>
      <c r="J33" s="60">
        <f>VLOOKUP($A33,'Return Data'!$B$7:$R$2292,8,0)</f>
        <v>6.1592000000000002</v>
      </c>
      <c r="K33" s="61">
        <f t="shared" si="3"/>
        <v>28</v>
      </c>
      <c r="L33" s="60">
        <f>VLOOKUP($A33,'Return Data'!$B$7:$R$2292,9,0)</f>
        <v>5.9471999999999996</v>
      </c>
      <c r="M33" s="61">
        <f t="shared" si="4"/>
        <v>34</v>
      </c>
      <c r="N33" s="60">
        <f>VLOOKUP($A33,'Return Data'!$B$7:$R$2292,10,0)</f>
        <v>5.3437000000000001</v>
      </c>
      <c r="O33" s="61">
        <f t="shared" si="5"/>
        <v>34</v>
      </c>
      <c r="P33" s="60">
        <f>VLOOKUP($A33,'Return Data'!$B$7:$R$2292,11,0)</f>
        <v>4.9903000000000004</v>
      </c>
      <c r="Q33" s="61">
        <f t="shared" si="6"/>
        <v>34</v>
      </c>
      <c r="R33" s="60">
        <f>VLOOKUP($A33,'Return Data'!$B$7:$R$2292,12,0)</f>
        <v>4.4284999999999997</v>
      </c>
      <c r="S33" s="61">
        <f t="shared" si="7"/>
        <v>33</v>
      </c>
      <c r="T33" s="60">
        <f>VLOOKUP($A33,'Return Data'!$B$7:$R$2292,13,0)</f>
        <v>4.1802999999999999</v>
      </c>
      <c r="U33" s="61">
        <f t="shared" si="8"/>
        <v>33</v>
      </c>
      <c r="V33" s="60">
        <f>VLOOKUP($A33,'Return Data'!$B$7:$R$2292,17,0)</f>
        <v>3.6103000000000001</v>
      </c>
      <c r="W33" s="61">
        <f t="shared" si="9"/>
        <v>32</v>
      </c>
      <c r="X33" s="60">
        <f>VLOOKUP($A33,'Return Data'!$B$7:$R$2292,14,0)</f>
        <v>3.6972</v>
      </c>
      <c r="Y33" s="61">
        <f t="shared" si="12"/>
        <v>30</v>
      </c>
      <c r="Z33" s="60">
        <f>VLOOKUP($A33,'Return Data'!$B$7:$R$2292,16,0)</f>
        <v>4.5168999999999997</v>
      </c>
      <c r="AA33" s="62">
        <f t="shared" si="11"/>
        <v>31</v>
      </c>
    </row>
    <row r="34" spans="1:27" x14ac:dyDescent="0.3">
      <c r="A34" s="58" t="s">
        <v>1938</v>
      </c>
      <c r="B34" s="59">
        <f>VLOOKUP($A34,'Return Data'!$B$7:$R$2292,3,0)</f>
        <v>44882</v>
      </c>
      <c r="C34" s="60">
        <f>VLOOKUP($A34,'Return Data'!$B$7:$R$2292,4,0)</f>
        <v>283.73590000000002</v>
      </c>
      <c r="D34" s="60">
        <f>VLOOKUP($A34,'Return Data'!$B$7:$R$2292,5,0)</f>
        <v>6.2659000000000002</v>
      </c>
      <c r="E34" s="61">
        <f t="shared" si="0"/>
        <v>31</v>
      </c>
      <c r="F34" s="60">
        <f>VLOOKUP($A34,'Return Data'!$B$7:$R$2292,6,0)</f>
        <v>5.8474000000000004</v>
      </c>
      <c r="G34" s="61">
        <f t="shared" si="1"/>
        <v>34</v>
      </c>
      <c r="H34" s="60">
        <f>VLOOKUP($A34,'Return Data'!$B$7:$R$2292,7,0)</f>
        <v>6.0292000000000003</v>
      </c>
      <c r="I34" s="61">
        <f t="shared" si="2"/>
        <v>32</v>
      </c>
      <c r="J34" s="60">
        <f>VLOOKUP($A34,'Return Data'!$B$7:$R$2292,8,0)</f>
        <v>6.0232000000000001</v>
      </c>
      <c r="K34" s="61">
        <f t="shared" si="3"/>
        <v>34</v>
      </c>
      <c r="L34" s="60">
        <f>VLOOKUP($A34,'Return Data'!$B$7:$R$2292,9,0)</f>
        <v>6.1657999999999999</v>
      </c>
      <c r="M34" s="61">
        <f t="shared" si="4"/>
        <v>28</v>
      </c>
      <c r="N34" s="60">
        <f>VLOOKUP($A34,'Return Data'!$B$7:$R$2292,10,0)</f>
        <v>5.6384999999999996</v>
      </c>
      <c r="O34" s="61">
        <f t="shared" si="5"/>
        <v>22</v>
      </c>
      <c r="P34" s="60">
        <f>VLOOKUP($A34,'Return Data'!$B$7:$R$2292,11,0)</f>
        <v>5.2380000000000004</v>
      </c>
      <c r="Q34" s="61">
        <f t="shared" si="6"/>
        <v>20</v>
      </c>
      <c r="R34" s="60">
        <f>VLOOKUP($A34,'Return Data'!$B$7:$R$2292,12,0)</f>
        <v>4.6897000000000002</v>
      </c>
      <c r="S34" s="61">
        <f t="shared" si="7"/>
        <v>19</v>
      </c>
      <c r="T34" s="60">
        <f>VLOOKUP($A34,'Return Data'!$B$7:$R$2292,13,0)</f>
        <v>4.4063999999999997</v>
      </c>
      <c r="U34" s="61">
        <f t="shared" si="8"/>
        <v>20</v>
      </c>
      <c r="V34" s="60">
        <f>VLOOKUP($A34,'Return Data'!$B$7:$R$2292,17,0)</f>
        <v>3.8054999999999999</v>
      </c>
      <c r="W34" s="61">
        <f t="shared" si="9"/>
        <v>17</v>
      </c>
      <c r="X34" s="60">
        <f>VLOOKUP($A34,'Return Data'!$B$7:$R$2292,14,0)</f>
        <v>4.0231000000000003</v>
      </c>
      <c r="Y34" s="61">
        <f t="shared" si="12"/>
        <v>14</v>
      </c>
      <c r="Z34" s="60">
        <f>VLOOKUP($A34,'Return Data'!$B$7:$R$2292,16,0)</f>
        <v>7.0952000000000002</v>
      </c>
      <c r="AA34" s="62">
        <f t="shared" si="11"/>
        <v>5</v>
      </c>
    </row>
    <row r="35" spans="1:27" x14ac:dyDescent="0.3">
      <c r="A35" s="58" t="s">
        <v>256</v>
      </c>
      <c r="B35" s="59">
        <f>VLOOKUP($A35,'Return Data'!$B$7:$R$2292,3,0)</f>
        <v>44882</v>
      </c>
      <c r="C35" s="60">
        <f>VLOOKUP($A35,'Return Data'!$B$7:$R$2292,4,0)</f>
        <v>34.712000000000003</v>
      </c>
      <c r="D35" s="60">
        <f>VLOOKUP($A35,'Return Data'!$B$7:$R$2292,5,0)</f>
        <v>5.9946000000000002</v>
      </c>
      <c r="E35" s="61">
        <f t="shared" si="0"/>
        <v>33</v>
      </c>
      <c r="F35" s="60">
        <f>VLOOKUP($A35,'Return Data'!$B$7:$R$2292,6,0)</f>
        <v>5.9965999999999999</v>
      </c>
      <c r="G35" s="61">
        <f t="shared" si="1"/>
        <v>33</v>
      </c>
      <c r="H35" s="60">
        <f>VLOOKUP($A35,'Return Data'!$B$7:$R$2292,7,0)</f>
        <v>6.0156000000000001</v>
      </c>
      <c r="I35" s="61">
        <f t="shared" si="2"/>
        <v>34</v>
      </c>
      <c r="J35" s="60">
        <f>VLOOKUP($A35,'Return Data'!$B$7:$R$2292,8,0)</f>
        <v>6.0376000000000003</v>
      </c>
      <c r="K35" s="61">
        <f t="shared" si="3"/>
        <v>33</v>
      </c>
      <c r="L35" s="60">
        <f>VLOOKUP($A35,'Return Data'!$B$7:$R$2292,9,0)</f>
        <v>6.0551000000000004</v>
      </c>
      <c r="M35" s="61">
        <f t="shared" si="4"/>
        <v>31</v>
      </c>
      <c r="N35" s="60">
        <f>VLOOKUP($A35,'Return Data'!$B$7:$R$2292,10,0)</f>
        <v>5.4973000000000001</v>
      </c>
      <c r="O35" s="61">
        <f t="shared" si="5"/>
        <v>30</v>
      </c>
      <c r="P35" s="60">
        <f>VLOOKUP($A35,'Return Data'!$B$7:$R$2292,11,0)</f>
        <v>5.0852000000000004</v>
      </c>
      <c r="Q35" s="61">
        <f t="shared" si="6"/>
        <v>29</v>
      </c>
      <c r="R35" s="60">
        <f>VLOOKUP($A35,'Return Data'!$B$7:$R$2292,12,0)</f>
        <v>4.6142000000000003</v>
      </c>
      <c r="S35" s="61">
        <f t="shared" si="7"/>
        <v>28</v>
      </c>
      <c r="T35" s="60">
        <f>VLOOKUP($A35,'Return Data'!$B$7:$R$2292,13,0)</f>
        <v>4.484</v>
      </c>
      <c r="U35" s="61">
        <f t="shared" si="8"/>
        <v>5</v>
      </c>
      <c r="V35" s="60">
        <f>VLOOKUP($A35,'Return Data'!$B$7:$R$2292,17,0)</f>
        <v>4.2256</v>
      </c>
      <c r="W35" s="61">
        <f t="shared" si="9"/>
        <v>1</v>
      </c>
      <c r="X35" s="60">
        <f>VLOOKUP($A35,'Return Data'!$B$7:$R$2292,14,0)</f>
        <v>4.5412999999999997</v>
      </c>
      <c r="Y35" s="61">
        <f t="shared" si="12"/>
        <v>1</v>
      </c>
      <c r="Z35" s="60">
        <f>VLOOKUP($A35,'Return Data'!$B$7:$R$2292,16,0)</f>
        <v>7.5285000000000002</v>
      </c>
      <c r="AA35" s="62">
        <f t="shared" si="11"/>
        <v>1</v>
      </c>
    </row>
    <row r="36" spans="1:27" x14ac:dyDescent="0.3">
      <c r="A36" s="58" t="s">
        <v>257</v>
      </c>
      <c r="B36" s="59">
        <f>VLOOKUP($A36,'Return Data'!$B$7:$R$2292,3,0)</f>
        <v>44882</v>
      </c>
      <c r="C36" s="60">
        <f>VLOOKUP($A36,'Return Data'!$B$7:$R$2292,4,0)</f>
        <v>29.440999999999999</v>
      </c>
      <c r="D36" s="60">
        <f>VLOOKUP($A36,'Return Data'!$B$7:$R$2292,5,0)</f>
        <v>6.82</v>
      </c>
      <c r="E36" s="61">
        <f t="shared" si="0"/>
        <v>6</v>
      </c>
      <c r="F36" s="60">
        <f>VLOOKUP($A36,'Return Data'!$B$7:$R$2292,6,0)</f>
        <v>6.5743</v>
      </c>
      <c r="G36" s="61">
        <f t="shared" si="1"/>
        <v>10</v>
      </c>
      <c r="H36" s="60">
        <f>VLOOKUP($A36,'Return Data'!$B$7:$R$2292,7,0)</f>
        <v>6.1885000000000003</v>
      </c>
      <c r="I36" s="61">
        <f t="shared" si="2"/>
        <v>28</v>
      </c>
      <c r="J36" s="60">
        <f>VLOOKUP($A36,'Return Data'!$B$7:$R$2292,8,0)</f>
        <v>6.1513</v>
      </c>
      <c r="K36" s="61">
        <f t="shared" si="3"/>
        <v>30</v>
      </c>
      <c r="L36" s="60">
        <f>VLOOKUP($A36,'Return Data'!$B$7:$R$2292,9,0)</f>
        <v>6.0296000000000003</v>
      </c>
      <c r="M36" s="61">
        <f t="shared" si="4"/>
        <v>32</v>
      </c>
      <c r="N36" s="60">
        <f>VLOOKUP($A36,'Return Data'!$B$7:$R$2292,10,0)</f>
        <v>5.4382000000000001</v>
      </c>
      <c r="O36" s="61">
        <f t="shared" si="5"/>
        <v>33</v>
      </c>
      <c r="P36" s="60">
        <f>VLOOKUP($A36,'Return Data'!$B$7:$R$2292,11,0)</f>
        <v>5.0309999999999997</v>
      </c>
      <c r="Q36" s="61">
        <f t="shared" si="6"/>
        <v>32</v>
      </c>
      <c r="R36" s="60">
        <f>VLOOKUP($A36,'Return Data'!$B$7:$R$2292,12,0)</f>
        <v>4.4794</v>
      </c>
      <c r="S36" s="61">
        <f t="shared" si="7"/>
        <v>32</v>
      </c>
      <c r="T36" s="60">
        <f>VLOOKUP($A36,'Return Data'!$B$7:$R$2292,13,0)</f>
        <v>4.2062999999999997</v>
      </c>
      <c r="U36" s="61">
        <f t="shared" si="8"/>
        <v>31</v>
      </c>
      <c r="V36" s="60">
        <f>VLOOKUP($A36,'Return Data'!$B$7:$R$2292,17,0)</f>
        <v>3.6234999999999999</v>
      </c>
      <c r="W36" s="61">
        <f t="shared" si="9"/>
        <v>30</v>
      </c>
      <c r="X36" s="60">
        <f>VLOOKUP($A36,'Return Data'!$B$7:$R$2292,14,0)</f>
        <v>3.6880000000000002</v>
      </c>
      <c r="Y36" s="61">
        <f t="shared" si="12"/>
        <v>31</v>
      </c>
      <c r="Z36" s="60">
        <f>VLOOKUP($A36,'Return Data'!$B$7:$R$2292,16,0)</f>
        <v>6.6755000000000004</v>
      </c>
      <c r="AA36" s="62">
        <f t="shared" si="11"/>
        <v>23</v>
      </c>
    </row>
    <row r="37" spans="1:27" x14ac:dyDescent="0.3">
      <c r="A37" s="58" t="s">
        <v>1945</v>
      </c>
      <c r="B37" s="59">
        <f>VLOOKUP($A37,'Return Data'!$B$7:$R$2292,3,0)</f>
        <v>44882</v>
      </c>
      <c r="C37" s="60">
        <f>VLOOKUP($A37,'Return Data'!$B$7:$R$2292,4,0)</f>
        <v>3411.9648000000002</v>
      </c>
      <c r="D37" s="60">
        <f>VLOOKUP($A37,'Return Data'!$B$7:$R$2292,5,0)</f>
        <v>6.3929999999999998</v>
      </c>
      <c r="E37" s="61">
        <f t="shared" si="0"/>
        <v>25</v>
      </c>
      <c r="F37" s="60">
        <f>VLOOKUP($A37,'Return Data'!$B$7:$R$2292,6,0)</f>
        <v>6.1688999999999998</v>
      </c>
      <c r="G37" s="61">
        <f t="shared" si="1"/>
        <v>32</v>
      </c>
      <c r="H37" s="60">
        <f>VLOOKUP($A37,'Return Data'!$B$7:$R$2292,7,0)</f>
        <v>6.2171000000000003</v>
      </c>
      <c r="I37" s="61">
        <f t="shared" si="2"/>
        <v>27</v>
      </c>
      <c r="J37" s="60">
        <f>VLOOKUP($A37,'Return Data'!$B$7:$R$2292,8,0)</f>
        <v>6.1798000000000002</v>
      </c>
      <c r="K37" s="61">
        <f t="shared" si="3"/>
        <v>27</v>
      </c>
      <c r="L37" s="60">
        <f>VLOOKUP($A37,'Return Data'!$B$7:$R$2292,9,0)</f>
        <v>6.2359999999999998</v>
      </c>
      <c r="M37" s="61">
        <f t="shared" si="4"/>
        <v>21</v>
      </c>
      <c r="N37" s="60">
        <f>VLOOKUP($A37,'Return Data'!$B$7:$R$2292,10,0)</f>
        <v>5.6501999999999999</v>
      </c>
      <c r="O37" s="61">
        <f t="shared" si="5"/>
        <v>21</v>
      </c>
      <c r="P37" s="60">
        <f>VLOOKUP($A37,'Return Data'!$B$7:$R$2292,11,0)</f>
        <v>5.2222999999999997</v>
      </c>
      <c r="Q37" s="61">
        <f t="shared" si="6"/>
        <v>21</v>
      </c>
      <c r="R37" s="60">
        <f>VLOOKUP($A37,'Return Data'!$B$7:$R$2292,12,0)</f>
        <v>4.6512000000000002</v>
      </c>
      <c r="S37" s="61">
        <f t="shared" si="7"/>
        <v>22</v>
      </c>
      <c r="T37" s="60">
        <f>VLOOKUP($A37,'Return Data'!$B$7:$R$2292,13,0)</f>
        <v>4.3745000000000003</v>
      </c>
      <c r="U37" s="61">
        <f t="shared" si="8"/>
        <v>23</v>
      </c>
      <c r="V37" s="60">
        <f>VLOOKUP($A37,'Return Data'!$B$7:$R$2292,17,0)</f>
        <v>3.7871000000000001</v>
      </c>
      <c r="W37" s="61">
        <f t="shared" si="9"/>
        <v>20</v>
      </c>
      <c r="X37" s="60">
        <f>VLOOKUP($A37,'Return Data'!$B$7:$R$2292,14,0)</f>
        <v>4.0064000000000002</v>
      </c>
      <c r="Y37" s="61">
        <f t="shared" si="12"/>
        <v>18</v>
      </c>
      <c r="Z37" s="60">
        <f>VLOOKUP($A37,'Return Data'!$B$7:$R$2292,16,0)</f>
        <v>6.6555999999999997</v>
      </c>
      <c r="AA37" s="62">
        <f t="shared" si="11"/>
        <v>24</v>
      </c>
    </row>
    <row r="38" spans="1:27" x14ac:dyDescent="0.3">
      <c r="A38" s="58" t="s">
        <v>1911</v>
      </c>
      <c r="B38" s="59">
        <f>VLOOKUP($A38,'Return Data'!$B$7:$R$2292,3,0)</f>
        <v>44882</v>
      </c>
      <c r="C38" s="60">
        <f>VLOOKUP($A38,'Return Data'!$B$7:$R$2292,4,0)</f>
        <v>3078.6859199999999</v>
      </c>
      <c r="D38" s="60">
        <f>VLOOKUP($A38,'Return Data'!$B$7:$R$2292,5,0)</f>
        <v>7.0712000000000002</v>
      </c>
      <c r="E38" s="61">
        <f t="shared" si="0"/>
        <v>4</v>
      </c>
      <c r="F38" s="60">
        <f>VLOOKUP($A38,'Return Data'!$B$7:$R$2292,6,0)</f>
        <v>6.4604999999999997</v>
      </c>
      <c r="G38" s="61">
        <f t="shared" si="1"/>
        <v>17</v>
      </c>
      <c r="H38" s="60">
        <f>VLOOKUP($A38,'Return Data'!$B$7:$R$2292,7,0)</f>
        <v>6.3582999999999998</v>
      </c>
      <c r="I38" s="61">
        <f t="shared" si="2"/>
        <v>16</v>
      </c>
      <c r="J38" s="60">
        <f>VLOOKUP($A38,'Return Data'!$B$7:$R$2292,8,0)</f>
        <v>6.3231999999999999</v>
      </c>
      <c r="K38" s="61">
        <f t="shared" si="3"/>
        <v>16</v>
      </c>
      <c r="L38" s="60">
        <f>VLOOKUP($A38,'Return Data'!$B$7:$R$2292,9,0)</f>
        <v>6.3049999999999997</v>
      </c>
      <c r="M38" s="61">
        <f t="shared" si="4"/>
        <v>11</v>
      </c>
      <c r="N38" s="60">
        <f>VLOOKUP($A38,'Return Data'!$B$7:$R$2292,10,0)</f>
        <v>5.7434000000000003</v>
      </c>
      <c r="O38" s="61">
        <f t="shared" si="5"/>
        <v>6</v>
      </c>
      <c r="P38" s="60">
        <f>VLOOKUP($A38,'Return Data'!$B$7:$R$2292,11,0)</f>
        <v>5.2922000000000002</v>
      </c>
      <c r="Q38" s="61">
        <f t="shared" si="6"/>
        <v>9</v>
      </c>
      <c r="R38" s="60">
        <f>VLOOKUP($A38,'Return Data'!$B$7:$R$2292,12,0)</f>
        <v>4.7355999999999998</v>
      </c>
      <c r="S38" s="61">
        <f t="shared" si="7"/>
        <v>9</v>
      </c>
      <c r="T38" s="60">
        <f>VLOOKUP($A38,'Return Data'!$B$7:$R$2292,13,0)</f>
        <v>4.4168000000000003</v>
      </c>
      <c r="U38" s="61">
        <f t="shared" si="8"/>
        <v>19</v>
      </c>
      <c r="V38" s="60">
        <f>VLOOKUP($A38,'Return Data'!$B$7:$R$2292,17,0)</f>
        <v>3.77</v>
      </c>
      <c r="W38" s="61">
        <f t="shared" si="9"/>
        <v>21</v>
      </c>
      <c r="X38" s="60">
        <f>VLOOKUP($A38,'Return Data'!$B$7:$R$2292,14,0)</f>
        <v>3.8534000000000002</v>
      </c>
      <c r="Y38" s="61">
        <f t="shared" si="12"/>
        <v>27</v>
      </c>
      <c r="Z38" s="60">
        <f>VLOOKUP($A38,'Return Data'!$B$7:$R$2292,16,0)</f>
        <v>6.3635999999999999</v>
      </c>
      <c r="AA38" s="62">
        <f t="shared" si="11"/>
        <v>26</v>
      </c>
    </row>
    <row r="39" spans="1:27" x14ac:dyDescent="0.3">
      <c r="A39" s="58" t="s">
        <v>262</v>
      </c>
      <c r="B39" s="59">
        <f>VLOOKUP($A39,'Return Data'!$B$7:$R$2292,3,0)</f>
        <v>44882</v>
      </c>
      <c r="C39" s="60">
        <f>VLOOKUP($A39,'Return Data'!$B$7:$R$2292,4,0)</f>
        <v>3434.3074999999999</v>
      </c>
      <c r="D39" s="60">
        <f>VLOOKUP($A39,'Return Data'!$B$7:$R$2292,5,0)</f>
        <v>6.5098000000000003</v>
      </c>
      <c r="E39" s="61">
        <f t="shared" si="0"/>
        <v>18</v>
      </c>
      <c r="F39" s="60">
        <f>VLOOKUP($A39,'Return Data'!$B$7:$R$2292,6,0)</f>
        <v>6.3954000000000004</v>
      </c>
      <c r="G39" s="61">
        <f t="shared" si="1"/>
        <v>19</v>
      </c>
      <c r="H39" s="60">
        <f>VLOOKUP($A39,'Return Data'!$B$7:$R$2292,7,0)</f>
        <v>6.3174999999999999</v>
      </c>
      <c r="I39" s="61">
        <f t="shared" si="2"/>
        <v>21</v>
      </c>
      <c r="J39" s="60">
        <f>VLOOKUP($A39,'Return Data'!$B$7:$R$2292,8,0)</f>
        <v>6.3258000000000001</v>
      </c>
      <c r="K39" s="61">
        <f t="shared" si="3"/>
        <v>14</v>
      </c>
      <c r="L39" s="60">
        <f>VLOOKUP($A39,'Return Data'!$B$7:$R$2292,9,0)</f>
        <v>6.3173000000000004</v>
      </c>
      <c r="M39" s="61">
        <f t="shared" si="4"/>
        <v>9</v>
      </c>
      <c r="N39" s="60">
        <f>VLOOKUP($A39,'Return Data'!$B$7:$R$2292,10,0)</f>
        <v>5.6246</v>
      </c>
      <c r="O39" s="61">
        <f t="shared" si="5"/>
        <v>24</v>
      </c>
      <c r="P39" s="60">
        <f>VLOOKUP($A39,'Return Data'!$B$7:$R$2292,11,0)</f>
        <v>5.2030000000000003</v>
      </c>
      <c r="Q39" s="61">
        <f t="shared" si="6"/>
        <v>24</v>
      </c>
      <c r="R39" s="60">
        <f>VLOOKUP($A39,'Return Data'!$B$7:$R$2292,12,0)</f>
        <v>4.6402000000000001</v>
      </c>
      <c r="S39" s="61">
        <f t="shared" si="7"/>
        <v>24</v>
      </c>
      <c r="T39" s="60">
        <f>VLOOKUP($A39,'Return Data'!$B$7:$R$2292,13,0)</f>
        <v>4.3818999999999999</v>
      </c>
      <c r="U39" s="61">
        <f t="shared" si="8"/>
        <v>22</v>
      </c>
      <c r="V39" s="60">
        <f>VLOOKUP($A39,'Return Data'!$B$7:$R$2292,17,0)</f>
        <v>3.7627999999999999</v>
      </c>
      <c r="W39" s="61">
        <f t="shared" si="9"/>
        <v>24</v>
      </c>
      <c r="X39" s="60">
        <f>VLOOKUP($A39,'Return Data'!$B$7:$R$2292,14,0)</f>
        <v>4.0339</v>
      </c>
      <c r="Y39" s="61">
        <f t="shared" si="12"/>
        <v>9</v>
      </c>
      <c r="Z39" s="60">
        <f>VLOOKUP($A39,'Return Data'!$B$7:$R$2292,16,0)</f>
        <v>7.0054999999999996</v>
      </c>
      <c r="AA39" s="62">
        <f t="shared" si="11"/>
        <v>9</v>
      </c>
    </row>
    <row r="40" spans="1:27" x14ac:dyDescent="0.3">
      <c r="A40" s="58" t="s">
        <v>263</v>
      </c>
      <c r="B40" s="59">
        <f>VLOOKUP($A40,'Return Data'!$B$7:$R$2292,3,0)</f>
        <v>44882</v>
      </c>
      <c r="C40" s="60">
        <f>VLOOKUP($A40,'Return Data'!$B$7:$R$2292,4,0)</f>
        <v>2095.8166999999999</v>
      </c>
      <c r="D40" s="60">
        <f>VLOOKUP($A40,'Return Data'!$B$7:$R$2292,5,0)</f>
        <v>6.4622999999999999</v>
      </c>
      <c r="E40" s="61">
        <f t="shared" si="0"/>
        <v>21</v>
      </c>
      <c r="F40" s="60">
        <f>VLOOKUP($A40,'Return Data'!$B$7:$R$2292,6,0)</f>
        <v>6.3907999999999996</v>
      </c>
      <c r="G40" s="61">
        <f t="shared" si="1"/>
        <v>20</v>
      </c>
      <c r="H40" s="60">
        <f>VLOOKUP($A40,'Return Data'!$B$7:$R$2292,7,0)</f>
        <v>6.3822000000000001</v>
      </c>
      <c r="I40" s="61">
        <f t="shared" si="2"/>
        <v>13</v>
      </c>
      <c r="J40" s="60">
        <f>VLOOKUP($A40,'Return Data'!$B$7:$R$2292,8,0)</f>
        <v>6.2466999999999997</v>
      </c>
      <c r="K40" s="61">
        <f t="shared" si="3"/>
        <v>21</v>
      </c>
      <c r="L40" s="60">
        <f>VLOOKUP($A40,'Return Data'!$B$7:$R$2292,9,0)</f>
        <v>6.2892999999999999</v>
      </c>
      <c r="M40" s="61">
        <f t="shared" si="4"/>
        <v>13</v>
      </c>
      <c r="N40" s="60">
        <f>VLOOKUP($A40,'Return Data'!$B$7:$R$2292,10,0)</f>
        <v>5.7378</v>
      </c>
      <c r="O40" s="61">
        <f t="shared" si="5"/>
        <v>8</v>
      </c>
      <c r="P40" s="60">
        <f>VLOOKUP($A40,'Return Data'!$B$7:$R$2292,11,0)</f>
        <v>5.2747000000000002</v>
      </c>
      <c r="Q40" s="61">
        <f t="shared" si="6"/>
        <v>15</v>
      </c>
      <c r="R40" s="60">
        <f>VLOOKUP($A40,'Return Data'!$B$7:$R$2292,12,0)</f>
        <v>4.7317</v>
      </c>
      <c r="S40" s="61">
        <f t="shared" si="7"/>
        <v>11</v>
      </c>
      <c r="T40" s="60">
        <f>VLOOKUP($A40,'Return Data'!$B$7:$R$2292,13,0)</f>
        <v>4.4363000000000001</v>
      </c>
      <c r="U40" s="61">
        <f t="shared" si="8"/>
        <v>14</v>
      </c>
      <c r="V40" s="60">
        <f>VLOOKUP($A40,'Return Data'!$B$7:$R$2292,17,0)</f>
        <v>3.8315999999999999</v>
      </c>
      <c r="W40" s="61">
        <f t="shared" si="9"/>
        <v>10</v>
      </c>
      <c r="X40" s="60">
        <f>VLOOKUP($A40,'Return Data'!$B$7:$R$2292,14,0)</f>
        <v>4.0792999999999999</v>
      </c>
      <c r="Y40" s="61">
        <f t="shared" si="12"/>
        <v>5</v>
      </c>
      <c r="Z40" s="60">
        <f>VLOOKUP($A40,'Return Data'!$B$7:$R$2292,16,0)</f>
        <v>6.6844000000000001</v>
      </c>
      <c r="AA40" s="62">
        <f t="shared" si="11"/>
        <v>22</v>
      </c>
    </row>
    <row r="41" spans="1:27" x14ac:dyDescent="0.3">
      <c r="A41" s="58" t="s">
        <v>264</v>
      </c>
      <c r="B41" s="59">
        <f>VLOOKUP($A41,'Return Data'!$B$7:$R$2292,3,0)</f>
        <v>44882</v>
      </c>
      <c r="C41" s="60">
        <f>VLOOKUP($A41,'Return Data'!$B$7:$R$2292,4,0)</f>
        <v>3574.3987000000002</v>
      </c>
      <c r="D41" s="60">
        <f>VLOOKUP($A41,'Return Data'!$B$7:$R$2292,5,0)</f>
        <v>6.3384</v>
      </c>
      <c r="E41" s="61">
        <f t="shared" si="0"/>
        <v>27</v>
      </c>
      <c r="F41" s="60">
        <f>VLOOKUP($A41,'Return Data'!$B$7:$R$2292,6,0)</f>
        <v>6.3190999999999997</v>
      </c>
      <c r="G41" s="61">
        <f t="shared" si="1"/>
        <v>26</v>
      </c>
      <c r="H41" s="60">
        <f>VLOOKUP($A41,'Return Data'!$B$7:$R$2292,7,0)</f>
        <v>6.3357999999999999</v>
      </c>
      <c r="I41" s="61">
        <f t="shared" si="2"/>
        <v>20</v>
      </c>
      <c r="J41" s="60">
        <f>VLOOKUP($A41,'Return Data'!$B$7:$R$2292,8,0)</f>
        <v>6.2784000000000004</v>
      </c>
      <c r="K41" s="61">
        <f t="shared" si="3"/>
        <v>19</v>
      </c>
      <c r="L41" s="60">
        <f>VLOOKUP($A41,'Return Data'!$B$7:$R$2292,9,0)</f>
        <v>6.2850000000000001</v>
      </c>
      <c r="M41" s="61">
        <f t="shared" si="4"/>
        <v>15</v>
      </c>
      <c r="N41" s="60">
        <f>VLOOKUP($A41,'Return Data'!$B$7:$R$2292,10,0)</f>
        <v>5.7183000000000002</v>
      </c>
      <c r="O41" s="61">
        <f t="shared" si="5"/>
        <v>11</v>
      </c>
      <c r="P41" s="60">
        <f>VLOOKUP($A41,'Return Data'!$B$7:$R$2292,11,0)</f>
        <v>5.2873999999999999</v>
      </c>
      <c r="Q41" s="61">
        <f t="shared" si="6"/>
        <v>10</v>
      </c>
      <c r="R41" s="60">
        <f>VLOOKUP($A41,'Return Data'!$B$7:$R$2292,12,0)</f>
        <v>4.7271000000000001</v>
      </c>
      <c r="S41" s="61">
        <f t="shared" si="7"/>
        <v>14</v>
      </c>
      <c r="T41" s="60">
        <f>VLOOKUP($A41,'Return Data'!$B$7:$R$2292,13,0)</f>
        <v>4.4439000000000002</v>
      </c>
      <c r="U41" s="61">
        <f t="shared" si="8"/>
        <v>11</v>
      </c>
      <c r="V41" s="60">
        <f>VLOOKUP($A41,'Return Data'!$B$7:$R$2292,17,0)</f>
        <v>3.827</v>
      </c>
      <c r="W41" s="61">
        <f t="shared" si="9"/>
        <v>11</v>
      </c>
      <c r="X41" s="60">
        <f>VLOOKUP($A41,'Return Data'!$B$7:$R$2292,14,0)</f>
        <v>4.0327000000000002</v>
      </c>
      <c r="Y41" s="61">
        <f t="shared" si="12"/>
        <v>10</v>
      </c>
      <c r="Z41" s="60">
        <f>VLOOKUP($A41,'Return Data'!$B$7:$R$2292,16,0)</f>
        <v>6.8277000000000001</v>
      </c>
      <c r="AA41" s="62">
        <f t="shared" si="11"/>
        <v>20</v>
      </c>
    </row>
    <row r="42" spans="1:27" x14ac:dyDescent="0.3">
      <c r="A42" s="58" t="s">
        <v>1931</v>
      </c>
      <c r="B42" s="59">
        <f>VLOOKUP($A42,'Return Data'!$B$7:$R$2292,3,0)</f>
        <v>44882</v>
      </c>
      <c r="C42" s="60">
        <f>VLOOKUP($A42,'Return Data'!$B$7:$R$2292,4,0)</f>
        <v>1175.9623999999999</v>
      </c>
      <c r="D42" s="60">
        <f>VLOOKUP($A42,'Return Data'!$B$7:$R$2292,5,0)</f>
        <v>7.2054</v>
      </c>
      <c r="E42" s="61">
        <f t="shared" si="0"/>
        <v>1</v>
      </c>
      <c r="F42" s="60">
        <f>VLOOKUP($A42,'Return Data'!$B$7:$R$2292,6,0)</f>
        <v>6.6717000000000004</v>
      </c>
      <c r="G42" s="61">
        <f t="shared" si="1"/>
        <v>6</v>
      </c>
      <c r="H42" s="60">
        <f>VLOOKUP($A42,'Return Data'!$B$7:$R$2292,7,0)</f>
        <v>6.3738000000000001</v>
      </c>
      <c r="I42" s="61">
        <f t="shared" si="2"/>
        <v>15</v>
      </c>
      <c r="J42" s="60">
        <f>VLOOKUP($A42,'Return Data'!$B$7:$R$2292,8,0)</f>
        <v>6.3372000000000002</v>
      </c>
      <c r="K42" s="61">
        <f t="shared" si="3"/>
        <v>10</v>
      </c>
      <c r="L42" s="60">
        <f>VLOOKUP($A42,'Return Data'!$B$7:$R$2292,9,0)</f>
        <v>6.2099000000000002</v>
      </c>
      <c r="M42" s="61">
        <f t="shared" si="4"/>
        <v>24</v>
      </c>
      <c r="N42" s="60">
        <f>VLOOKUP($A42,'Return Data'!$B$7:$R$2292,10,0)</f>
        <v>5.4579000000000004</v>
      </c>
      <c r="O42" s="61">
        <f t="shared" si="5"/>
        <v>32</v>
      </c>
      <c r="P42" s="60">
        <f>VLOOKUP($A42,'Return Data'!$B$7:$R$2292,11,0)</f>
        <v>5.0007999999999999</v>
      </c>
      <c r="Q42" s="61">
        <f t="shared" si="6"/>
        <v>33</v>
      </c>
      <c r="R42" s="60">
        <f>VLOOKUP($A42,'Return Data'!$B$7:$R$2292,12,0)</f>
        <v>4.3445</v>
      </c>
      <c r="S42" s="61">
        <f t="shared" si="7"/>
        <v>34</v>
      </c>
      <c r="T42" s="60">
        <f>VLOOKUP($A42,'Return Data'!$B$7:$R$2292,13,0)</f>
        <v>4.0347</v>
      </c>
      <c r="U42" s="61">
        <f t="shared" si="8"/>
        <v>35</v>
      </c>
      <c r="V42" s="60">
        <f>VLOOKUP($A42,'Return Data'!$B$7:$R$2292,17,0)</f>
        <v>3.4639000000000002</v>
      </c>
      <c r="W42" s="61">
        <f t="shared" si="9"/>
        <v>34</v>
      </c>
      <c r="X42" s="60">
        <f>VLOOKUP($A42,'Return Data'!$B$7:$R$2292,14,0)</f>
        <v>3.6084999999999998</v>
      </c>
      <c r="Y42" s="61">
        <f t="shared" si="12"/>
        <v>33</v>
      </c>
      <c r="Z42" s="60">
        <f>VLOOKUP($A42,'Return Data'!$B$7:$R$2292,16,0)</f>
        <v>4.3066000000000004</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6.5469285714285705</v>
      </c>
      <c r="E44" s="60"/>
      <c r="F44" s="70">
        <f>AVERAGE(F8:F42)</f>
        <v>6.4203057142857149</v>
      </c>
      <c r="G44" s="60"/>
      <c r="H44" s="70">
        <f>AVERAGE(H8:H42)</f>
        <v>6.3142028571428579</v>
      </c>
      <c r="I44" s="60"/>
      <c r="J44" s="70">
        <f>AVERAGE(J8:J42)</f>
        <v>6.2532114285714275</v>
      </c>
      <c r="K44" s="60"/>
      <c r="L44" s="70">
        <f>AVERAGE(L8:L42)</f>
        <v>6.226654285714285</v>
      </c>
      <c r="M44" s="60"/>
      <c r="N44" s="70">
        <f>AVERAGE(N8:N42)</f>
        <v>5.6421914285714285</v>
      </c>
      <c r="O44" s="60"/>
      <c r="P44" s="70">
        <f>AVERAGE(P8:P42)</f>
        <v>5.2169085714285712</v>
      </c>
      <c r="Q44" s="60"/>
      <c r="R44" s="70">
        <f>AVERAGE(R8:R42)</f>
        <v>4.6651514285714288</v>
      </c>
      <c r="S44" s="60"/>
      <c r="T44" s="70">
        <f>AVERAGE(T8:T42)</f>
        <v>4.3845914285714276</v>
      </c>
      <c r="U44" s="60"/>
      <c r="V44" s="70">
        <f>AVERAGE(V8:V42)</f>
        <v>3.7795914285714285</v>
      </c>
      <c r="W44" s="60"/>
      <c r="X44" s="70">
        <f>AVERAGE(X8:X42)</f>
        <v>3.9641794117647056</v>
      </c>
      <c r="Y44" s="60"/>
      <c r="Z44" s="70">
        <f>AVERAGE(Z8:Z42)</f>
        <v>6.4067685714285707</v>
      </c>
      <c r="AA44" s="71"/>
    </row>
    <row r="45" spans="1:27" x14ac:dyDescent="0.3">
      <c r="A45" s="68" t="s">
        <v>28</v>
      </c>
      <c r="B45" s="69"/>
      <c r="C45" s="69"/>
      <c r="D45" s="70">
        <f>MIN(D8:D42)</f>
        <v>5.7107000000000001</v>
      </c>
      <c r="E45" s="60"/>
      <c r="F45" s="70">
        <f>MIN(F8:F42)</f>
        <v>5.5270999999999999</v>
      </c>
      <c r="G45" s="60"/>
      <c r="H45" s="70">
        <f>MIN(H8:H42)</f>
        <v>5.6368</v>
      </c>
      <c r="I45" s="60"/>
      <c r="J45" s="70">
        <f>MIN(J8:J42)</f>
        <v>5.6150000000000002</v>
      </c>
      <c r="K45" s="60"/>
      <c r="L45" s="70">
        <f>MIN(L8:L42)</f>
        <v>5.8007999999999997</v>
      </c>
      <c r="M45" s="60"/>
      <c r="N45" s="70">
        <f>MIN(N8:N42)</f>
        <v>5.2553999999999998</v>
      </c>
      <c r="O45" s="60"/>
      <c r="P45" s="70">
        <f>MIN(P8:P42)</f>
        <v>4.8891</v>
      </c>
      <c r="Q45" s="60"/>
      <c r="R45" s="70">
        <f>MIN(R8:R42)</f>
        <v>4.335</v>
      </c>
      <c r="S45" s="60"/>
      <c r="T45" s="70">
        <f>MIN(T8:T42)</f>
        <v>4.0347</v>
      </c>
      <c r="U45" s="60"/>
      <c r="V45" s="70">
        <f>MIN(V8:V42)</f>
        <v>3.4639000000000002</v>
      </c>
      <c r="W45" s="60"/>
      <c r="X45" s="70">
        <f>MIN(X8:X42)</f>
        <v>3.5063</v>
      </c>
      <c r="Y45" s="60"/>
      <c r="Z45" s="70">
        <f>MIN(Z8:Z42)</f>
        <v>3.8626</v>
      </c>
      <c r="AA45" s="71"/>
    </row>
    <row r="46" spans="1:27" ht="15" thickBot="1" x14ac:dyDescent="0.35">
      <c r="A46" s="72" t="s">
        <v>29</v>
      </c>
      <c r="B46" s="73"/>
      <c r="C46" s="73"/>
      <c r="D46" s="74">
        <f>MAX(D8:D42)</f>
        <v>7.2054</v>
      </c>
      <c r="E46" s="90"/>
      <c r="F46" s="74">
        <f>MAX(F8:F42)</f>
        <v>7.0426000000000002</v>
      </c>
      <c r="G46" s="90"/>
      <c r="H46" s="74">
        <f>MAX(H8:H42)</f>
        <v>6.6443000000000003</v>
      </c>
      <c r="I46" s="90"/>
      <c r="J46" s="74">
        <f>MAX(J8:J42)</f>
        <v>6.6395</v>
      </c>
      <c r="K46" s="90"/>
      <c r="L46" s="74">
        <f>MAX(L8:L42)</f>
        <v>6.4211999999999998</v>
      </c>
      <c r="M46" s="90"/>
      <c r="N46" s="74">
        <f>MAX(N8:N42)</f>
        <v>5.8129</v>
      </c>
      <c r="O46" s="90"/>
      <c r="P46" s="74">
        <f>MAX(P8:P42)</f>
        <v>5.3787000000000003</v>
      </c>
      <c r="Q46" s="90"/>
      <c r="R46" s="74">
        <f>MAX(R8:R42)</f>
        <v>4.9840999999999998</v>
      </c>
      <c r="S46" s="90"/>
      <c r="T46" s="74">
        <f>MAX(T8:T42)</f>
        <v>4.7752999999999997</v>
      </c>
      <c r="U46" s="90"/>
      <c r="V46" s="74">
        <f>MAX(V8:V42)</f>
        <v>4.2256</v>
      </c>
      <c r="W46" s="90"/>
      <c r="X46" s="74">
        <f>MAX(X8:X42)</f>
        <v>4.5412999999999997</v>
      </c>
      <c r="Y46" s="90"/>
      <c r="Z46" s="74">
        <f>MAX(Z8:Z42)</f>
        <v>7.5285000000000002</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44882</v>
      </c>
      <c r="E7" s="158">
        <v>1061.2</v>
      </c>
      <c r="F7" s="158">
        <v>-0.36899999999999999</v>
      </c>
      <c r="G7" s="158">
        <v>-0.44469999999999998</v>
      </c>
      <c r="H7" s="158">
        <v>0.38219999999999998</v>
      </c>
      <c r="I7" s="158">
        <v>-0.4662</v>
      </c>
      <c r="J7" s="158">
        <v>1.9178999999999999</v>
      </c>
      <c r="K7" s="158">
        <v>-0.74270000000000003</v>
      </c>
      <c r="L7" s="158">
        <v>5.6677</v>
      </c>
      <c r="M7" s="158">
        <v>-2.5537000000000001</v>
      </c>
      <c r="N7" s="158">
        <v>-3.7206999999999999</v>
      </c>
      <c r="O7" s="158">
        <v>11.805199999999999</v>
      </c>
      <c r="P7" s="158">
        <v>7.1172000000000004</v>
      </c>
      <c r="Q7" s="158">
        <v>18.278600000000001</v>
      </c>
      <c r="R7" s="158">
        <v>15.4338</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44882</v>
      </c>
      <c r="E8" s="158">
        <v>1164.1300000000001</v>
      </c>
      <c r="F8" s="158">
        <v>-0.36630000000000001</v>
      </c>
      <c r="G8" s="158">
        <v>-0.43790000000000001</v>
      </c>
      <c r="H8" s="158">
        <v>0.3967</v>
      </c>
      <c r="I8" s="158">
        <v>-0.43869999999999998</v>
      </c>
      <c r="J8" s="158">
        <v>1.9806999999999999</v>
      </c>
      <c r="K8" s="158">
        <v>-0.55779999999999996</v>
      </c>
      <c r="L8" s="158">
        <v>6.0777999999999999</v>
      </c>
      <c r="M8" s="158">
        <v>-1.9754</v>
      </c>
      <c r="N8" s="158">
        <v>-2.9592000000000001</v>
      </c>
      <c r="O8" s="158">
        <v>12.6899</v>
      </c>
      <c r="P8" s="158">
        <v>8.0456000000000003</v>
      </c>
      <c r="Q8" s="158">
        <v>12.966900000000001</v>
      </c>
      <c r="R8" s="158">
        <v>16.335899999999999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44882</v>
      </c>
      <c r="E9" s="158">
        <v>16.3</v>
      </c>
      <c r="F9" s="158">
        <v>-0.42759999999999998</v>
      </c>
      <c r="G9" s="158">
        <v>-0.30580000000000002</v>
      </c>
      <c r="H9" s="158">
        <v>0.86629999999999996</v>
      </c>
      <c r="I9" s="158">
        <v>0.49320000000000003</v>
      </c>
      <c r="J9" s="158">
        <v>2.1943999999999999</v>
      </c>
      <c r="K9" s="158">
        <v>-0.60980000000000001</v>
      </c>
      <c r="L9" s="158">
        <v>8.7392000000000003</v>
      </c>
      <c r="M9" s="158">
        <v>1.1166</v>
      </c>
      <c r="N9" s="158">
        <v>-4.7896999999999998</v>
      </c>
      <c r="O9" s="158">
        <v>12.7197</v>
      </c>
      <c r="P9" s="158"/>
      <c r="Q9" s="158">
        <v>12.1023</v>
      </c>
      <c r="R9" s="158">
        <v>14.2385</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44882</v>
      </c>
      <c r="E10" s="158">
        <v>15.33</v>
      </c>
      <c r="F10" s="158">
        <v>-0.38990000000000002</v>
      </c>
      <c r="G10" s="158">
        <v>-0.3251</v>
      </c>
      <c r="H10" s="158">
        <v>0.92169999999999996</v>
      </c>
      <c r="I10" s="158">
        <v>0.4587</v>
      </c>
      <c r="J10" s="158">
        <v>2.1318999999999999</v>
      </c>
      <c r="K10" s="158">
        <v>-0.90500000000000003</v>
      </c>
      <c r="L10" s="158">
        <v>8.11</v>
      </c>
      <c r="M10" s="158">
        <v>0.1961</v>
      </c>
      <c r="N10" s="158">
        <v>-6.0086000000000004</v>
      </c>
      <c r="O10" s="158">
        <v>11.196899999999999</v>
      </c>
      <c r="P10" s="158"/>
      <c r="Q10" s="158">
        <v>10.505599999999999</v>
      </c>
      <c r="R10" s="158">
        <v>12.6983</v>
      </c>
      <c r="T10" s="106"/>
      <c r="U10" s="107"/>
      <c r="V10" s="107"/>
      <c r="W10" s="107"/>
      <c r="X10" s="107"/>
      <c r="Y10" s="107"/>
      <c r="Z10" s="107"/>
      <c r="AA10" s="107"/>
      <c r="AB10" s="107"/>
      <c r="AC10" s="107"/>
      <c r="AD10" s="107"/>
      <c r="AE10" s="107"/>
      <c r="AF10" s="107"/>
      <c r="AG10" s="107"/>
      <c r="AH10" s="107"/>
    </row>
    <row r="11" spans="1:34" x14ac:dyDescent="0.3">
      <c r="A11" s="154" t="s">
        <v>474</v>
      </c>
      <c r="B11" s="154" t="s">
        <v>2007</v>
      </c>
      <c r="C11" s="154">
        <v>139527</v>
      </c>
      <c r="D11" s="157">
        <v>44882</v>
      </c>
      <c r="E11" s="158">
        <v>24.17</v>
      </c>
      <c r="F11" s="158">
        <v>-8.2699999999999996E-2</v>
      </c>
      <c r="G11" s="158">
        <v>0.4572</v>
      </c>
      <c r="H11" s="158">
        <v>0.62450000000000006</v>
      </c>
      <c r="I11" s="158">
        <v>-0.24759999999999999</v>
      </c>
      <c r="J11" s="158">
        <v>1.9400999999999999</v>
      </c>
      <c r="K11" s="158">
        <v>2.9386999999999999</v>
      </c>
      <c r="L11" s="158">
        <v>7.7575000000000003</v>
      </c>
      <c r="M11" s="158">
        <v>1.6828000000000001</v>
      </c>
      <c r="N11" s="158">
        <v>-2.7364000000000002</v>
      </c>
      <c r="O11" s="158">
        <v>25.278300000000002</v>
      </c>
      <c r="P11" s="158">
        <v>11.821999999999999</v>
      </c>
      <c r="Q11" s="158">
        <v>14.956799999999999</v>
      </c>
      <c r="R11" s="158">
        <v>25.934799999999999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2008</v>
      </c>
      <c r="C12" s="154">
        <v>139529</v>
      </c>
      <c r="D12" s="157">
        <v>44882</v>
      </c>
      <c r="E12" s="158">
        <v>22.86</v>
      </c>
      <c r="F12" s="158">
        <v>-4.3700000000000003E-2</v>
      </c>
      <c r="G12" s="158">
        <v>0.43940000000000001</v>
      </c>
      <c r="H12" s="158">
        <v>0.61619999999999997</v>
      </c>
      <c r="I12" s="158">
        <v>-0.26179999999999998</v>
      </c>
      <c r="J12" s="158">
        <v>1.8716999999999999</v>
      </c>
      <c r="K12" s="158">
        <v>2.6953999999999998</v>
      </c>
      <c r="L12" s="158">
        <v>7.173</v>
      </c>
      <c r="M12" s="158">
        <v>0.92720000000000002</v>
      </c>
      <c r="N12" s="158">
        <v>-3.7067999999999999</v>
      </c>
      <c r="O12" s="158">
        <v>24.202500000000001</v>
      </c>
      <c r="P12" s="158">
        <v>10.840999999999999</v>
      </c>
      <c r="Q12" s="158">
        <v>13.9495</v>
      </c>
      <c r="R12" s="158">
        <v>24.831199999999999</v>
      </c>
      <c r="T12" s="106"/>
      <c r="U12" s="107"/>
      <c r="V12" s="107"/>
      <c r="W12" s="107"/>
      <c r="X12" s="107"/>
      <c r="Y12" s="107"/>
      <c r="Z12" s="107"/>
      <c r="AA12" s="107"/>
      <c r="AB12" s="107"/>
      <c r="AC12" s="107"/>
      <c r="AD12" s="107"/>
      <c r="AE12" s="107"/>
      <c r="AF12" s="107"/>
      <c r="AG12" s="107"/>
      <c r="AH12" s="107"/>
    </row>
    <row r="13" spans="1:34" x14ac:dyDescent="0.3">
      <c r="A13" s="154" t="s">
        <v>474</v>
      </c>
      <c r="B13" s="154" t="s">
        <v>1951</v>
      </c>
      <c r="C13" s="154">
        <v>150260</v>
      </c>
      <c r="D13" s="157">
        <v>44882</v>
      </c>
      <c r="E13" s="158">
        <v>20.926400000000001</v>
      </c>
      <c r="F13" s="158">
        <v>-0.1336</v>
      </c>
      <c r="G13" s="158">
        <v>6.6900000000000001E-2</v>
      </c>
      <c r="H13" s="158">
        <v>1.0814999999999999</v>
      </c>
      <c r="I13" s="158">
        <v>0.86229999999999996</v>
      </c>
      <c r="J13" s="158">
        <v>3.8464</v>
      </c>
      <c r="K13" s="158">
        <v>1.8123</v>
      </c>
      <c r="L13" s="158">
        <v>11.3491</v>
      </c>
      <c r="M13" s="158">
        <v>6.3014999999999999</v>
      </c>
      <c r="N13" s="158">
        <v>3.3361999999999998</v>
      </c>
      <c r="O13" s="158">
        <v>15.9405</v>
      </c>
      <c r="P13" s="158">
        <v>13.863799999999999</v>
      </c>
      <c r="Q13" s="158">
        <v>14.051</v>
      </c>
      <c r="R13" s="158">
        <v>18.890599999999999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1952</v>
      </c>
      <c r="C14" s="154">
        <v>150258</v>
      </c>
      <c r="D14" s="157">
        <v>44882</v>
      </c>
      <c r="E14" s="158">
        <v>19.118099999999998</v>
      </c>
      <c r="F14" s="158">
        <v>-0.13789999999999999</v>
      </c>
      <c r="G14" s="158">
        <v>5.3400000000000003E-2</v>
      </c>
      <c r="H14" s="158">
        <v>1.0497000000000001</v>
      </c>
      <c r="I14" s="158">
        <v>0.80940000000000001</v>
      </c>
      <c r="J14" s="158">
        <v>3.7122000000000002</v>
      </c>
      <c r="K14" s="158">
        <v>1.3922000000000001</v>
      </c>
      <c r="L14" s="158">
        <v>10.401999999999999</v>
      </c>
      <c r="M14" s="158">
        <v>4.9759000000000002</v>
      </c>
      <c r="N14" s="158">
        <v>1.6126</v>
      </c>
      <c r="O14" s="158">
        <v>14.016999999999999</v>
      </c>
      <c r="P14" s="158">
        <v>12.0456</v>
      </c>
      <c r="Q14" s="158">
        <v>12.230499999999999</v>
      </c>
      <c r="R14" s="158">
        <v>16.894300000000001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44882</v>
      </c>
      <c r="E17" s="158">
        <v>276.77999999999997</v>
      </c>
      <c r="F17" s="158">
        <v>-0.15509999999999999</v>
      </c>
      <c r="G17" s="158">
        <v>2.1700000000000001E-2</v>
      </c>
      <c r="H17" s="158">
        <v>0.75349999999999995</v>
      </c>
      <c r="I17" s="158">
        <v>0.3044</v>
      </c>
      <c r="J17" s="158">
        <v>3.2877000000000001</v>
      </c>
      <c r="K17" s="158">
        <v>1.5744</v>
      </c>
      <c r="L17" s="158">
        <v>10.8583</v>
      </c>
      <c r="M17" s="158">
        <v>4.335</v>
      </c>
      <c r="N17" s="158">
        <v>1.956</v>
      </c>
      <c r="O17" s="158">
        <v>16.305299999999999</v>
      </c>
      <c r="P17" s="158">
        <v>13.1472</v>
      </c>
      <c r="Q17" s="158">
        <v>14.651400000000001</v>
      </c>
      <c r="R17" s="158">
        <v>16.804200000000002</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44882</v>
      </c>
      <c r="E18" s="158">
        <v>252.19</v>
      </c>
      <c r="F18" s="158">
        <v>-0.15840000000000001</v>
      </c>
      <c r="G18" s="158">
        <v>1.1900000000000001E-2</v>
      </c>
      <c r="H18" s="158">
        <v>0.73089999999999999</v>
      </c>
      <c r="I18" s="158">
        <v>0.25840000000000002</v>
      </c>
      <c r="J18" s="158">
        <v>3.1831999999999998</v>
      </c>
      <c r="K18" s="158">
        <v>1.2648999999999999</v>
      </c>
      <c r="L18" s="158">
        <v>10.179600000000001</v>
      </c>
      <c r="M18" s="158">
        <v>3.3734999999999999</v>
      </c>
      <c r="N18" s="158">
        <v>0.69879999999999998</v>
      </c>
      <c r="O18" s="158">
        <v>14.9236</v>
      </c>
      <c r="P18" s="158">
        <v>11.7783</v>
      </c>
      <c r="Q18" s="158">
        <v>11.434699999999999</v>
      </c>
      <c r="R18" s="158">
        <v>15.394600000000001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44882</v>
      </c>
      <c r="E19" s="158">
        <v>254.39099999999999</v>
      </c>
      <c r="F19" s="158">
        <v>-0.41810000000000003</v>
      </c>
      <c r="G19" s="158">
        <v>-0.35289999999999999</v>
      </c>
      <c r="H19" s="158">
        <v>0.5383</v>
      </c>
      <c r="I19" s="158">
        <v>0.1066</v>
      </c>
      <c r="J19" s="158">
        <v>2.0794000000000001</v>
      </c>
      <c r="K19" s="158">
        <v>-0.33300000000000002</v>
      </c>
      <c r="L19" s="158">
        <v>9.8193000000000001</v>
      </c>
      <c r="M19" s="158">
        <v>2.0032000000000001</v>
      </c>
      <c r="N19" s="158">
        <v>-3.2425000000000002</v>
      </c>
      <c r="O19" s="158">
        <v>13.9598</v>
      </c>
      <c r="P19" s="158">
        <v>11.0587</v>
      </c>
      <c r="Q19" s="158">
        <v>13.578200000000001</v>
      </c>
      <c r="R19" s="158">
        <v>15.366199999999999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44882</v>
      </c>
      <c r="E20" s="158">
        <v>232.602</v>
      </c>
      <c r="F20" s="158">
        <v>-0.42130000000000001</v>
      </c>
      <c r="G20" s="158">
        <v>-0.36199999999999999</v>
      </c>
      <c r="H20" s="158">
        <v>0.51770000000000005</v>
      </c>
      <c r="I20" s="158">
        <v>6.7100000000000007E-2</v>
      </c>
      <c r="J20" s="158">
        <v>1.9893000000000001</v>
      </c>
      <c r="K20" s="158">
        <v>-0.6</v>
      </c>
      <c r="L20" s="158">
        <v>9.2331000000000003</v>
      </c>
      <c r="M20" s="158">
        <v>1.2020999999999999</v>
      </c>
      <c r="N20" s="158">
        <v>-4.2466999999999997</v>
      </c>
      <c r="O20" s="158">
        <v>12.818</v>
      </c>
      <c r="P20" s="158">
        <v>9.9307999999999996</v>
      </c>
      <c r="Q20" s="158">
        <v>14.332800000000001</v>
      </c>
      <c r="R20" s="158">
        <v>14.186299999999999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44882</v>
      </c>
      <c r="E21" s="158">
        <v>44.94</v>
      </c>
      <c r="F21" s="158">
        <v>-0.1777</v>
      </c>
      <c r="G21" s="158">
        <v>0.17829999999999999</v>
      </c>
      <c r="H21" s="158">
        <v>0.94340000000000002</v>
      </c>
      <c r="I21" s="158">
        <v>0.58189999999999997</v>
      </c>
      <c r="J21" s="158">
        <v>3.6438999999999999</v>
      </c>
      <c r="K21" s="158">
        <v>3.2866</v>
      </c>
      <c r="L21" s="158">
        <v>12.35</v>
      </c>
      <c r="M21" s="158">
        <v>8.3153000000000006</v>
      </c>
      <c r="N21" s="158">
        <v>7.6406999999999998</v>
      </c>
      <c r="O21" s="158">
        <v>17.720800000000001</v>
      </c>
      <c r="P21" s="158">
        <v>13.105399999999999</v>
      </c>
      <c r="Q21" s="158">
        <v>13.512700000000001</v>
      </c>
      <c r="R21" s="158">
        <v>22.638300000000001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44882</v>
      </c>
      <c r="E22" s="158">
        <v>40.840000000000003</v>
      </c>
      <c r="F22" s="158">
        <v>-0.1711</v>
      </c>
      <c r="G22" s="158">
        <v>0.14710000000000001</v>
      </c>
      <c r="H22" s="158">
        <v>0.9143</v>
      </c>
      <c r="I22" s="158">
        <v>0.51690000000000003</v>
      </c>
      <c r="J22" s="158">
        <v>3.4710000000000001</v>
      </c>
      <c r="K22" s="158">
        <v>2.7679999999999998</v>
      </c>
      <c r="L22" s="158">
        <v>11.22</v>
      </c>
      <c r="M22" s="158">
        <v>6.7153999999999998</v>
      </c>
      <c r="N22" s="158">
        <v>5.5297000000000001</v>
      </c>
      <c r="O22" s="158">
        <v>15.6226</v>
      </c>
      <c r="P22" s="158">
        <v>11.379</v>
      </c>
      <c r="Q22" s="158">
        <v>11.180099999999999</v>
      </c>
      <c r="R22" s="158">
        <v>20.321000000000002</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44882</v>
      </c>
      <c r="E23" s="158">
        <v>184.8261</v>
      </c>
      <c r="F23" s="158">
        <v>-0.13769999999999999</v>
      </c>
      <c r="G23" s="158">
        <v>0.4869</v>
      </c>
      <c r="H23" s="158">
        <v>1.6677</v>
      </c>
      <c r="I23" s="158">
        <v>1.1207</v>
      </c>
      <c r="J23" s="158">
        <v>3.8788999999999998</v>
      </c>
      <c r="K23" s="158">
        <v>3.2372999999999998</v>
      </c>
      <c r="L23" s="158">
        <v>12.1914</v>
      </c>
      <c r="M23" s="158">
        <v>6.3833000000000002</v>
      </c>
      <c r="N23" s="158">
        <v>2.8824999999999998</v>
      </c>
      <c r="O23" s="158">
        <v>14.6783</v>
      </c>
      <c r="P23" s="158">
        <v>9.9725999999999999</v>
      </c>
      <c r="Q23" s="158">
        <v>13.5503</v>
      </c>
      <c r="R23" s="158">
        <v>17.636199999999999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44882</v>
      </c>
      <c r="E24" s="158">
        <v>205.28389999999999</v>
      </c>
      <c r="F24" s="158">
        <v>-0.13489999999999999</v>
      </c>
      <c r="G24" s="158">
        <v>0.49519999999999997</v>
      </c>
      <c r="H24" s="158">
        <v>1.6870000000000001</v>
      </c>
      <c r="I24" s="158">
        <v>1.1588000000000001</v>
      </c>
      <c r="J24" s="158">
        <v>3.9661</v>
      </c>
      <c r="K24" s="158">
        <v>3.4946000000000002</v>
      </c>
      <c r="L24" s="158">
        <v>12.753</v>
      </c>
      <c r="M24" s="158">
        <v>7.1714000000000002</v>
      </c>
      <c r="N24" s="158">
        <v>3.9037000000000002</v>
      </c>
      <c r="O24" s="158">
        <v>15.8291</v>
      </c>
      <c r="P24" s="158">
        <v>11.1548</v>
      </c>
      <c r="Q24" s="158">
        <v>14.224399999999999</v>
      </c>
      <c r="R24" s="158">
        <v>18.814900000000002</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44882</v>
      </c>
      <c r="E25" s="158">
        <v>85.692999999999998</v>
      </c>
      <c r="F25" s="158">
        <v>5.7999999999999996E-3</v>
      </c>
      <c r="G25" s="158">
        <v>0.5786</v>
      </c>
      <c r="H25" s="158">
        <v>1.4034</v>
      </c>
      <c r="I25" s="158">
        <v>1.3374999999999999</v>
      </c>
      <c r="J25" s="158">
        <v>4.6746999999999996</v>
      </c>
      <c r="K25" s="158">
        <v>3.6065999999999998</v>
      </c>
      <c r="L25" s="158">
        <v>12.8178</v>
      </c>
      <c r="M25" s="158">
        <v>8.3556000000000008</v>
      </c>
      <c r="N25" s="158">
        <v>6.0701000000000001</v>
      </c>
      <c r="O25" s="158">
        <v>16.397200000000002</v>
      </c>
      <c r="P25" s="158">
        <v>8.8245000000000005</v>
      </c>
      <c r="Q25" s="158">
        <v>12.9603</v>
      </c>
      <c r="R25" s="158">
        <v>20.853999999999999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1699</v>
      </c>
      <c r="C26" s="154"/>
      <c r="D26" s="157">
        <v>44882</v>
      </c>
      <c r="E26" s="158">
        <v>85.692999999999998</v>
      </c>
      <c r="F26" s="158">
        <v>5.7999999999999996E-3</v>
      </c>
      <c r="G26" s="158">
        <v>0.5786</v>
      </c>
      <c r="H26" s="158">
        <v>1.4034</v>
      </c>
      <c r="I26" s="158">
        <v>1.3374999999999999</v>
      </c>
      <c r="J26" s="158">
        <v>4.6746999999999996</v>
      </c>
      <c r="K26" s="158">
        <v>3.6065999999999998</v>
      </c>
      <c r="L26" s="158">
        <v>12.8178</v>
      </c>
      <c r="M26" s="158">
        <v>8.3556000000000008</v>
      </c>
      <c r="N26" s="158">
        <v>6.0701000000000001</v>
      </c>
      <c r="O26" s="158">
        <v>16.397200000000002</v>
      </c>
      <c r="P26" s="158">
        <v>10.694800000000001</v>
      </c>
      <c r="Q26" s="158">
        <v>15.5199</v>
      </c>
      <c r="R26" s="158">
        <v>20.853999999999999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1700</v>
      </c>
      <c r="C27" s="154">
        <v>119062</v>
      </c>
      <c r="D27" s="157">
        <v>44882</v>
      </c>
      <c r="E27" s="158">
        <v>91.316999999999993</v>
      </c>
      <c r="F27" s="158">
        <v>7.7000000000000002E-3</v>
      </c>
      <c r="G27" s="158">
        <v>0.58379999999999999</v>
      </c>
      <c r="H27" s="158">
        <v>1.4149</v>
      </c>
      <c r="I27" s="158">
        <v>1.3620000000000001</v>
      </c>
      <c r="J27" s="158">
        <v>4.7332999999999998</v>
      </c>
      <c r="K27" s="158">
        <v>3.7799</v>
      </c>
      <c r="L27" s="158">
        <v>13.195399999999999</v>
      </c>
      <c r="M27" s="158">
        <v>8.8843999999999994</v>
      </c>
      <c r="N27" s="158">
        <v>6.7610999999999999</v>
      </c>
      <c r="O27" s="158">
        <v>17.142499999999998</v>
      </c>
      <c r="P27" s="158">
        <v>9.5911000000000008</v>
      </c>
      <c r="Q27" s="158">
        <v>12.454000000000001</v>
      </c>
      <c r="R27" s="158">
        <v>21.6264</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44882</v>
      </c>
      <c r="E28" s="158">
        <v>91.316999999999993</v>
      </c>
      <c r="F28" s="158">
        <v>7.7000000000000002E-3</v>
      </c>
      <c r="G28" s="158">
        <v>0.58379999999999999</v>
      </c>
      <c r="H28" s="158">
        <v>1.4149</v>
      </c>
      <c r="I28" s="158">
        <v>1.3620000000000001</v>
      </c>
      <c r="J28" s="158">
        <v>4.7332999999999998</v>
      </c>
      <c r="K28" s="158">
        <v>3.7799</v>
      </c>
      <c r="L28" s="158">
        <v>13.195399999999999</v>
      </c>
      <c r="M28" s="158">
        <v>8.8843999999999994</v>
      </c>
      <c r="N28" s="158">
        <v>6.7610999999999999</v>
      </c>
      <c r="O28" s="158">
        <v>17.142499999999998</v>
      </c>
      <c r="P28" s="158">
        <v>11.545</v>
      </c>
      <c r="Q28" s="158">
        <v>15.462400000000001</v>
      </c>
      <c r="R28" s="158">
        <v>21.6264</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44882</v>
      </c>
      <c r="E29" s="158">
        <v>16.689</v>
      </c>
      <c r="F29" s="158">
        <v>-0.2868</v>
      </c>
      <c r="G29" s="158">
        <v>5.8200000000000002E-2</v>
      </c>
      <c r="H29" s="158">
        <v>0.90939999999999999</v>
      </c>
      <c r="I29" s="158">
        <v>0.64219999999999999</v>
      </c>
      <c r="J29" s="158">
        <v>3.4148999999999998</v>
      </c>
      <c r="K29" s="158">
        <v>0.84599999999999997</v>
      </c>
      <c r="L29" s="158">
        <v>8.9850999999999992</v>
      </c>
      <c r="M29" s="158">
        <v>1.5881000000000001</v>
      </c>
      <c r="N29" s="158">
        <v>-1.2579</v>
      </c>
      <c r="O29" s="158">
        <v>13.620900000000001</v>
      </c>
      <c r="P29" s="158"/>
      <c r="Q29" s="158">
        <v>13.396000000000001</v>
      </c>
      <c r="R29" s="158">
        <v>14.0442</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44882</v>
      </c>
      <c r="E30" s="158">
        <v>15.737399999999999</v>
      </c>
      <c r="F30" s="158">
        <v>-0.2908</v>
      </c>
      <c r="G30" s="158">
        <v>4.58E-2</v>
      </c>
      <c r="H30" s="158">
        <v>0.88009999999999999</v>
      </c>
      <c r="I30" s="158">
        <v>0.58289999999999997</v>
      </c>
      <c r="J30" s="158">
        <v>3.2820999999999998</v>
      </c>
      <c r="K30" s="158">
        <v>0.4667</v>
      </c>
      <c r="L30" s="158">
        <v>8.1720000000000006</v>
      </c>
      <c r="M30" s="158">
        <v>0.46600000000000003</v>
      </c>
      <c r="N30" s="158">
        <v>-2.7162000000000002</v>
      </c>
      <c r="O30" s="158">
        <v>11.9573</v>
      </c>
      <c r="P30" s="158"/>
      <c r="Q30" s="158">
        <v>11.7736</v>
      </c>
      <c r="R30" s="158">
        <v>12.3636</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44882</v>
      </c>
      <c r="E31" s="158">
        <v>242.49</v>
      </c>
      <c r="F31" s="158">
        <v>-0.214</v>
      </c>
      <c r="G31" s="158">
        <v>0.1404</v>
      </c>
      <c r="H31" s="158">
        <v>0.89880000000000004</v>
      </c>
      <c r="I31" s="158">
        <v>0.55569999999999997</v>
      </c>
      <c r="J31" s="158">
        <v>4.2294999999999998</v>
      </c>
      <c r="K31" s="158">
        <v>3.6015999999999999</v>
      </c>
      <c r="L31" s="158">
        <v>10.2879</v>
      </c>
      <c r="M31" s="158">
        <v>8.2737999999999996</v>
      </c>
      <c r="N31" s="158">
        <v>8.9402000000000008</v>
      </c>
      <c r="O31" s="158">
        <v>21.217099999999999</v>
      </c>
      <c r="P31" s="158">
        <v>13.646100000000001</v>
      </c>
      <c r="Q31" s="158">
        <v>14.8315</v>
      </c>
      <c r="R31" s="158">
        <v>33.304299999999998</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44882</v>
      </c>
      <c r="E32" s="158">
        <v>264.88</v>
      </c>
      <c r="F32" s="158">
        <v>-0.21099999999999999</v>
      </c>
      <c r="G32" s="158">
        <v>0.14749999999999999</v>
      </c>
      <c r="H32" s="158">
        <v>0.91049999999999998</v>
      </c>
      <c r="I32" s="158">
        <v>0.58099999999999996</v>
      </c>
      <c r="J32" s="158">
        <v>4.2835000000000001</v>
      </c>
      <c r="K32" s="158">
        <v>3.7524000000000002</v>
      </c>
      <c r="L32" s="158">
        <v>10.601699999999999</v>
      </c>
      <c r="M32" s="158">
        <v>8.7311999999999994</v>
      </c>
      <c r="N32" s="158">
        <v>9.5495999999999999</v>
      </c>
      <c r="O32" s="158">
        <v>21.848099999999999</v>
      </c>
      <c r="P32" s="158">
        <v>14.446099999999999</v>
      </c>
      <c r="Q32" s="158">
        <v>16.9923</v>
      </c>
      <c r="R32" s="158">
        <v>33.993699999999997</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44882</v>
      </c>
      <c r="E33" s="158">
        <v>16.078399999999998</v>
      </c>
      <c r="F33" s="158">
        <v>0.23319999999999999</v>
      </c>
      <c r="G33" s="158">
        <v>0.38019999999999998</v>
      </c>
      <c r="H33" s="158">
        <v>1.5968</v>
      </c>
      <c r="I33" s="158">
        <v>1.2327999999999999</v>
      </c>
      <c r="J33" s="158">
        <v>3.8300999999999998</v>
      </c>
      <c r="K33" s="158">
        <v>0.75129999999999997</v>
      </c>
      <c r="L33" s="158">
        <v>8.5878999999999994</v>
      </c>
      <c r="M33" s="158">
        <v>1.1480999999999999</v>
      </c>
      <c r="N33" s="158">
        <v>-2.4706000000000001</v>
      </c>
      <c r="O33" s="158">
        <v>12.3451</v>
      </c>
      <c r="P33" s="158">
        <v>6.4202000000000004</v>
      </c>
      <c r="Q33" s="158">
        <v>8.1399000000000008</v>
      </c>
      <c r="R33" s="158">
        <v>13.005599999999999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44882</v>
      </c>
      <c r="E34" s="158">
        <v>17.416499999999999</v>
      </c>
      <c r="F34" s="158">
        <v>0.23599999999999999</v>
      </c>
      <c r="G34" s="158">
        <v>0.38790000000000002</v>
      </c>
      <c r="H34" s="158">
        <v>1.615</v>
      </c>
      <c r="I34" s="158">
        <v>1.2669999999999999</v>
      </c>
      <c r="J34" s="158">
        <v>3.9083999999999999</v>
      </c>
      <c r="K34" s="158">
        <v>0.97689999999999999</v>
      </c>
      <c r="L34" s="158">
        <v>9.0794999999999995</v>
      </c>
      <c r="M34" s="158">
        <v>1.7854000000000001</v>
      </c>
      <c r="N34" s="158">
        <v>-1.6345000000000001</v>
      </c>
      <c r="O34" s="158">
        <v>13.2883</v>
      </c>
      <c r="P34" s="158">
        <v>7.7500999999999998</v>
      </c>
      <c r="Q34" s="158">
        <v>9.5738000000000003</v>
      </c>
      <c r="R34" s="158">
        <v>13.965299999999999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44882</v>
      </c>
      <c r="E35" s="158">
        <v>18.957999999999998</v>
      </c>
      <c r="F35" s="158">
        <v>-0.22109999999999999</v>
      </c>
      <c r="G35" s="158">
        <v>0.1585</v>
      </c>
      <c r="H35" s="158">
        <v>0.97470000000000001</v>
      </c>
      <c r="I35" s="158">
        <v>-0.36259999999999998</v>
      </c>
      <c r="J35" s="158">
        <v>2.2160000000000002</v>
      </c>
      <c r="K35" s="158">
        <v>1.0285</v>
      </c>
      <c r="L35" s="158">
        <v>10.285</v>
      </c>
      <c r="M35" s="158">
        <v>4.4518000000000004</v>
      </c>
      <c r="N35" s="158">
        <v>0.94779999999999998</v>
      </c>
      <c r="O35" s="158">
        <v>16.002500000000001</v>
      </c>
      <c r="P35" s="158">
        <v>10.1938</v>
      </c>
      <c r="Q35" s="158">
        <v>11.4818</v>
      </c>
      <c r="R35" s="158">
        <v>19.933</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44882</v>
      </c>
      <c r="E36" s="158">
        <v>17.373000000000001</v>
      </c>
      <c r="F36" s="158">
        <v>-0.22969999999999999</v>
      </c>
      <c r="G36" s="158">
        <v>0.14410000000000001</v>
      </c>
      <c r="H36" s="158">
        <v>0.94710000000000005</v>
      </c>
      <c r="I36" s="158">
        <v>-0.41270000000000001</v>
      </c>
      <c r="J36" s="158">
        <v>2.1040000000000001</v>
      </c>
      <c r="K36" s="158">
        <v>0.70140000000000002</v>
      </c>
      <c r="L36" s="158">
        <v>9.5396999999999998</v>
      </c>
      <c r="M36" s="158">
        <v>3.4106999999999998</v>
      </c>
      <c r="N36" s="158">
        <v>-0.32700000000000001</v>
      </c>
      <c r="O36" s="158">
        <v>14.5345</v>
      </c>
      <c r="P36" s="158">
        <v>8.6704000000000008</v>
      </c>
      <c r="Q36" s="158">
        <v>9.8400999999999996</v>
      </c>
      <c r="R36" s="158">
        <v>18.413599999999999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44882</v>
      </c>
      <c r="E37" s="158">
        <v>16.436499999999999</v>
      </c>
      <c r="F37" s="158">
        <v>-0.27239999999999998</v>
      </c>
      <c r="G37" s="158">
        <v>0.10780000000000001</v>
      </c>
      <c r="H37" s="158">
        <v>0.28549999999999998</v>
      </c>
      <c r="I37" s="158">
        <v>0.73109999999999997</v>
      </c>
      <c r="J37" s="158">
        <v>4.0705999999999998</v>
      </c>
      <c r="K37" s="158">
        <v>3.1568999999999998</v>
      </c>
      <c r="L37" s="158">
        <v>11.273199999999999</v>
      </c>
      <c r="M37" s="158">
        <v>5.9885999999999999</v>
      </c>
      <c r="N37" s="158">
        <v>2.3889999999999998</v>
      </c>
      <c r="O37" s="158">
        <v>13.695</v>
      </c>
      <c r="P37" s="158"/>
      <c r="Q37" s="158">
        <v>13.472899999999999</v>
      </c>
      <c r="R37" s="158">
        <v>15.357699999999999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44882</v>
      </c>
      <c r="E38" s="158">
        <v>15.225</v>
      </c>
      <c r="F38" s="158">
        <v>-0.27510000000000001</v>
      </c>
      <c r="G38" s="158">
        <v>9.9900000000000003E-2</v>
      </c>
      <c r="H38" s="158">
        <v>0.26740000000000003</v>
      </c>
      <c r="I38" s="158">
        <v>0.69579999999999997</v>
      </c>
      <c r="J38" s="158">
        <v>3.9887999999999999</v>
      </c>
      <c r="K38" s="158">
        <v>2.8529</v>
      </c>
      <c r="L38" s="158">
        <v>10.4397</v>
      </c>
      <c r="M38" s="158">
        <v>4.6816000000000004</v>
      </c>
      <c r="N38" s="158">
        <v>0.62790000000000001</v>
      </c>
      <c r="O38" s="158">
        <v>11.5425</v>
      </c>
      <c r="P38" s="158"/>
      <c r="Q38" s="158">
        <v>11.2844</v>
      </c>
      <c r="R38" s="158">
        <v>13.2349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44882</v>
      </c>
      <c r="E39" s="158">
        <v>15.6122</v>
      </c>
      <c r="F39" s="158">
        <v>-0.29120000000000001</v>
      </c>
      <c r="G39" s="158">
        <v>-0.188</v>
      </c>
      <c r="H39" s="158">
        <v>0.47949999999999998</v>
      </c>
      <c r="I39" s="158">
        <v>-0.30649999999999999</v>
      </c>
      <c r="J39" s="158">
        <v>2.4691999999999998</v>
      </c>
      <c r="K39" s="158">
        <v>1.2458</v>
      </c>
      <c r="L39" s="158">
        <v>10.5046</v>
      </c>
      <c r="M39" s="158">
        <v>3.8700999999999999</v>
      </c>
      <c r="N39" s="158">
        <v>0.37419999999999998</v>
      </c>
      <c r="O39" s="158">
        <v>11.3828</v>
      </c>
      <c r="P39" s="158"/>
      <c r="Q39" s="158">
        <v>10.689500000000001</v>
      </c>
      <c r="R39" s="158">
        <v>14.775</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44882</v>
      </c>
      <c r="E40" s="158">
        <v>14.5852</v>
      </c>
      <c r="F40" s="158">
        <v>-0.29670000000000002</v>
      </c>
      <c r="G40" s="158">
        <v>-0.20250000000000001</v>
      </c>
      <c r="H40" s="158">
        <v>0.44629999999999997</v>
      </c>
      <c r="I40" s="158">
        <v>-0.37090000000000001</v>
      </c>
      <c r="J40" s="158">
        <v>2.3235999999999999</v>
      </c>
      <c r="K40" s="158">
        <v>0.81840000000000002</v>
      </c>
      <c r="L40" s="158">
        <v>9.5989000000000004</v>
      </c>
      <c r="M40" s="158">
        <v>2.6208999999999998</v>
      </c>
      <c r="N40" s="158">
        <v>-1.2404999999999999</v>
      </c>
      <c r="O40" s="158">
        <v>9.6356999999999999</v>
      </c>
      <c r="P40" s="158"/>
      <c r="Q40" s="158">
        <v>8.9855999999999998</v>
      </c>
      <c r="R40" s="158">
        <v>12.912800000000001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44882</v>
      </c>
      <c r="E41" s="158">
        <v>214.44123895806601</v>
      </c>
      <c r="F41" s="158">
        <v>-0.15459999999999999</v>
      </c>
      <c r="G41" s="158">
        <v>0.42820000000000003</v>
      </c>
      <c r="H41" s="158">
        <v>1.0384</v>
      </c>
      <c r="I41" s="158">
        <v>1.3333999999999999</v>
      </c>
      <c r="J41" s="158">
        <v>4.4257</v>
      </c>
      <c r="K41" s="158">
        <v>3.4661</v>
      </c>
      <c r="L41" s="158">
        <v>13.9283</v>
      </c>
      <c r="M41" s="158">
        <v>7.5510000000000002</v>
      </c>
      <c r="N41" s="158">
        <v>2.8380000000000001</v>
      </c>
      <c r="O41" s="158">
        <v>21.292200000000001</v>
      </c>
      <c r="P41" s="158">
        <v>10.220599999999999</v>
      </c>
      <c r="Q41" s="158">
        <v>11.7248</v>
      </c>
      <c r="R41" s="158">
        <v>18.652100000000001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44882</v>
      </c>
      <c r="E42" s="158">
        <v>79.052599999999998</v>
      </c>
      <c r="F42" s="158">
        <v>-0.15090000000000001</v>
      </c>
      <c r="G42" s="158">
        <v>0.43880000000000002</v>
      </c>
      <c r="H42" s="158">
        <v>1.0637000000000001</v>
      </c>
      <c r="I42" s="158">
        <v>1.3819999999999999</v>
      </c>
      <c r="J42" s="158">
        <v>4.5361000000000002</v>
      </c>
      <c r="K42" s="158">
        <v>3.7936000000000001</v>
      </c>
      <c r="L42" s="158">
        <v>14.547599999999999</v>
      </c>
      <c r="M42" s="158">
        <v>8.3303999999999991</v>
      </c>
      <c r="N42" s="158">
        <v>3.8098999999999998</v>
      </c>
      <c r="O42" s="158">
        <v>22.3065</v>
      </c>
      <c r="P42" s="158">
        <v>11.142200000000001</v>
      </c>
      <c r="Q42" s="158">
        <v>12.354200000000001</v>
      </c>
      <c r="R42" s="158">
        <v>19.6769</v>
      </c>
      <c r="T42" s="106"/>
      <c r="U42" s="107"/>
      <c r="V42" s="107"/>
      <c r="W42" s="107"/>
      <c r="X42" s="107"/>
      <c r="Y42" s="107"/>
      <c r="Z42" s="107"/>
      <c r="AA42" s="107"/>
      <c r="AB42" s="107"/>
      <c r="AC42" s="107"/>
      <c r="AD42" s="107"/>
      <c r="AE42" s="107"/>
      <c r="AF42" s="107"/>
      <c r="AG42" s="107"/>
      <c r="AH42" s="107"/>
    </row>
    <row r="43" spans="1:34" x14ac:dyDescent="0.3">
      <c r="A43" s="154" t="s">
        <v>474</v>
      </c>
      <c r="B43" s="154" t="s">
        <v>1701</v>
      </c>
      <c r="C43" s="154">
        <v>133036</v>
      </c>
      <c r="D43" s="157">
        <v>44882</v>
      </c>
      <c r="E43" s="158">
        <v>41.860999999999997</v>
      </c>
      <c r="F43" s="158">
        <v>-0.21929999999999999</v>
      </c>
      <c r="G43" s="158">
        <v>-0.24310000000000001</v>
      </c>
      <c r="H43" s="158">
        <v>0.2707</v>
      </c>
      <c r="I43" s="158">
        <v>0.4632</v>
      </c>
      <c r="J43" s="158">
        <v>3.4346000000000001</v>
      </c>
      <c r="K43" s="158">
        <v>1.4541999999999999</v>
      </c>
      <c r="L43" s="158">
        <v>10.021599999999999</v>
      </c>
      <c r="M43" s="158">
        <v>6.0041000000000002</v>
      </c>
      <c r="N43" s="158">
        <v>2.9918</v>
      </c>
      <c r="O43" s="158">
        <v>17.031400000000001</v>
      </c>
      <c r="P43" s="158">
        <v>11.7478</v>
      </c>
      <c r="Q43" s="158">
        <v>11.309699999999999</v>
      </c>
      <c r="R43" s="158">
        <v>20.521699999999999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1702</v>
      </c>
      <c r="C44" s="154">
        <v>133035</v>
      </c>
      <c r="D44" s="157">
        <v>44882</v>
      </c>
      <c r="E44" s="158">
        <v>47.429000000000002</v>
      </c>
      <c r="F44" s="158">
        <v>-0.21460000000000001</v>
      </c>
      <c r="G44" s="158">
        <v>-0.23139999999999999</v>
      </c>
      <c r="H44" s="158">
        <v>0.29820000000000002</v>
      </c>
      <c r="I44" s="158">
        <v>0.51500000000000001</v>
      </c>
      <c r="J44" s="158">
        <v>3.5568</v>
      </c>
      <c r="K44" s="158">
        <v>1.8183</v>
      </c>
      <c r="L44" s="158">
        <v>10.8102</v>
      </c>
      <c r="M44" s="158">
        <v>7.1333000000000002</v>
      </c>
      <c r="N44" s="158">
        <v>4.46</v>
      </c>
      <c r="O44" s="158">
        <v>18.6264</v>
      </c>
      <c r="P44" s="158">
        <v>13.231299999999999</v>
      </c>
      <c r="Q44" s="158">
        <v>12.851699999999999</v>
      </c>
      <c r="R44" s="158">
        <v>22.202999999999999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1828</v>
      </c>
      <c r="C45" s="154">
        <v>100286</v>
      </c>
      <c r="D45" s="157">
        <v>44882</v>
      </c>
      <c r="E45" s="158">
        <v>164.35444285187</v>
      </c>
      <c r="F45" s="158">
        <v>-0.219</v>
      </c>
      <c r="G45" s="158">
        <v>-0.24329999999999999</v>
      </c>
      <c r="H45" s="158">
        <v>0.26900000000000002</v>
      </c>
      <c r="I45" s="158">
        <v>0.46150000000000002</v>
      </c>
      <c r="J45" s="158">
        <v>3.4350999999999998</v>
      </c>
      <c r="K45" s="158">
        <v>1.4558</v>
      </c>
      <c r="L45" s="158">
        <v>10.022399999999999</v>
      </c>
      <c r="M45" s="158">
        <v>6.0068000000000001</v>
      </c>
      <c r="N45" s="158">
        <v>2.9933999999999998</v>
      </c>
      <c r="O45" s="158">
        <v>16.987300000000001</v>
      </c>
      <c r="P45" s="158">
        <v>11.4214</v>
      </c>
      <c r="Q45" s="158">
        <v>12.9465</v>
      </c>
      <c r="R45" s="158">
        <v>20.523900000000001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1829</v>
      </c>
      <c r="C46" s="154">
        <v>119767</v>
      </c>
      <c r="D46" s="157">
        <v>44882</v>
      </c>
      <c r="E46" s="158">
        <v>82.969177110700102</v>
      </c>
      <c r="F46" s="158">
        <v>-0.21279999999999999</v>
      </c>
      <c r="G46" s="158">
        <v>-0.22989999999999999</v>
      </c>
      <c r="H46" s="158">
        <v>0.29670000000000002</v>
      </c>
      <c r="I46" s="158">
        <v>0.51859999999999995</v>
      </c>
      <c r="J46" s="158">
        <v>3.5581999999999998</v>
      </c>
      <c r="K46" s="158">
        <v>1.821</v>
      </c>
      <c r="L46" s="158">
        <v>10.8126</v>
      </c>
      <c r="M46" s="158">
        <v>7.1375999999999999</v>
      </c>
      <c r="N46" s="158">
        <v>4.4661</v>
      </c>
      <c r="O46" s="158">
        <v>18.581099999999999</v>
      </c>
      <c r="P46" s="158">
        <v>12.9452</v>
      </c>
      <c r="Q46" s="158">
        <v>13.664199999999999</v>
      </c>
      <c r="R46" s="158">
        <v>22.2059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44882</v>
      </c>
      <c r="E47" s="158">
        <v>40.722999999999999</v>
      </c>
      <c r="F47" s="158">
        <v>-0.1275</v>
      </c>
      <c r="G47" s="158">
        <v>0.17219999999999999</v>
      </c>
      <c r="H47" s="158">
        <v>0.1106</v>
      </c>
      <c r="I47" s="158">
        <v>-0.68530000000000002</v>
      </c>
      <c r="J47" s="158">
        <v>1.3439000000000001</v>
      </c>
      <c r="K47" s="158">
        <v>0.61019999999999996</v>
      </c>
      <c r="L47" s="158">
        <v>8.4095999999999993</v>
      </c>
      <c r="M47" s="158">
        <v>1.3741000000000001</v>
      </c>
      <c r="N47" s="158">
        <v>-2.2984</v>
      </c>
      <c r="O47" s="158">
        <v>12.3413</v>
      </c>
      <c r="P47" s="158">
        <v>8.4652999999999992</v>
      </c>
      <c r="Q47" s="158">
        <v>13.6129</v>
      </c>
      <c r="R47" s="158">
        <v>13.782400000000001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44882</v>
      </c>
      <c r="E48" s="158">
        <v>36.847999999999999</v>
      </c>
      <c r="F48" s="158">
        <v>-0.13009999999999999</v>
      </c>
      <c r="G48" s="158">
        <v>0.16309999999999999</v>
      </c>
      <c r="H48" s="158">
        <v>9.2399999999999996E-2</v>
      </c>
      <c r="I48" s="158">
        <v>-0.72470000000000001</v>
      </c>
      <c r="J48" s="158">
        <v>1.2558</v>
      </c>
      <c r="K48" s="158">
        <v>0.3513</v>
      </c>
      <c r="L48" s="158">
        <v>7.8531000000000004</v>
      </c>
      <c r="M48" s="158">
        <v>0.60609999999999997</v>
      </c>
      <c r="N48" s="158">
        <v>-3.2835999999999999</v>
      </c>
      <c r="O48" s="158">
        <v>11.175800000000001</v>
      </c>
      <c r="P48" s="158">
        <v>7.3521999999999998</v>
      </c>
      <c r="Q48" s="158">
        <v>11.703900000000001</v>
      </c>
      <c r="R48" s="158">
        <v>12.638299999999999</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44882</v>
      </c>
      <c r="E49" s="158">
        <v>138.1908</v>
      </c>
      <c r="F49" s="158">
        <v>-0.30020000000000002</v>
      </c>
      <c r="G49" s="158">
        <v>0.12189999999999999</v>
      </c>
      <c r="H49" s="158">
        <v>1.0133000000000001</v>
      </c>
      <c r="I49" s="158">
        <v>0.1978</v>
      </c>
      <c r="J49" s="158">
        <v>2.5394999999999999</v>
      </c>
      <c r="K49" s="158">
        <v>-0.50509999999999999</v>
      </c>
      <c r="L49" s="158">
        <v>8.5864999999999991</v>
      </c>
      <c r="M49" s="158">
        <v>1.1980999999999999</v>
      </c>
      <c r="N49" s="158">
        <v>-2.3369</v>
      </c>
      <c r="O49" s="158">
        <v>8.5626999999999995</v>
      </c>
      <c r="P49" s="158">
        <v>6.9142000000000001</v>
      </c>
      <c r="Q49" s="158">
        <v>8.5808</v>
      </c>
      <c r="R49" s="158">
        <v>10.2479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44882</v>
      </c>
      <c r="E50" s="158">
        <v>152.47620000000001</v>
      </c>
      <c r="F50" s="158">
        <v>-0.29730000000000001</v>
      </c>
      <c r="G50" s="158">
        <v>0.13070000000000001</v>
      </c>
      <c r="H50" s="158">
        <v>1.034</v>
      </c>
      <c r="I50" s="158">
        <v>0.2389</v>
      </c>
      <c r="J50" s="158">
        <v>2.6328</v>
      </c>
      <c r="K50" s="158">
        <v>-0.23860000000000001</v>
      </c>
      <c r="L50" s="158">
        <v>9.1795000000000009</v>
      </c>
      <c r="M50" s="158">
        <v>2.0510000000000002</v>
      </c>
      <c r="N50" s="158">
        <v>-1.2158</v>
      </c>
      <c r="O50" s="158">
        <v>9.8329000000000004</v>
      </c>
      <c r="P50" s="158">
        <v>8.2321000000000009</v>
      </c>
      <c r="Q50" s="158">
        <v>9.9192</v>
      </c>
      <c r="R50" s="158">
        <v>11.552099999999999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44882</v>
      </c>
      <c r="E51" s="158">
        <v>18.771899999999999</v>
      </c>
      <c r="F51" s="158">
        <v>-0.28000000000000003</v>
      </c>
      <c r="G51" s="158">
        <v>-0.1149</v>
      </c>
      <c r="H51" s="158">
        <v>0.96379999999999999</v>
      </c>
      <c r="I51" s="158">
        <v>0.82499999999999996</v>
      </c>
      <c r="J51" s="158">
        <v>3.9613999999999998</v>
      </c>
      <c r="K51" s="158">
        <v>2.3075000000000001</v>
      </c>
      <c r="L51" s="158">
        <v>12.129300000000001</v>
      </c>
      <c r="M51" s="158">
        <v>6.8273000000000001</v>
      </c>
      <c r="N51" s="158">
        <v>5.1151999999999997</v>
      </c>
      <c r="O51" s="158">
        <v>19.7685</v>
      </c>
      <c r="P51" s="158"/>
      <c r="Q51" s="158">
        <v>20.7897</v>
      </c>
      <c r="R51" s="158">
        <v>24.1525</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44882</v>
      </c>
      <c r="E52" s="158">
        <v>17.616099999999999</v>
      </c>
      <c r="F52" s="158">
        <v>-0.2853</v>
      </c>
      <c r="G52" s="158">
        <v>-0.13100000000000001</v>
      </c>
      <c r="H52" s="158">
        <v>0.92530000000000001</v>
      </c>
      <c r="I52" s="158">
        <v>0.74690000000000001</v>
      </c>
      <c r="J52" s="158">
        <v>3.7841</v>
      </c>
      <c r="K52" s="158">
        <v>1.7877000000000001</v>
      </c>
      <c r="L52" s="158">
        <v>11.001099999999999</v>
      </c>
      <c r="M52" s="158">
        <v>5.2248000000000001</v>
      </c>
      <c r="N52" s="158">
        <v>3.0428000000000002</v>
      </c>
      <c r="O52" s="158">
        <v>17.5031</v>
      </c>
      <c r="P52" s="158"/>
      <c r="Q52" s="158">
        <v>18.509399999999999</v>
      </c>
      <c r="R52" s="158">
        <v>21.753799999999998</v>
      </c>
      <c r="T52" s="106"/>
      <c r="U52" s="107"/>
      <c r="V52" s="107"/>
      <c r="W52" s="107"/>
      <c r="X52" s="107"/>
      <c r="Y52" s="107"/>
      <c r="Z52" s="107"/>
      <c r="AA52" s="107"/>
      <c r="AB52" s="107"/>
      <c r="AC52" s="107"/>
      <c r="AD52" s="107"/>
      <c r="AE52" s="107"/>
      <c r="AF52" s="107"/>
      <c r="AG52" s="107"/>
      <c r="AH52" s="107"/>
    </row>
    <row r="53" spans="1:34" x14ac:dyDescent="0.3">
      <c r="A53" s="154" t="s">
        <v>474</v>
      </c>
      <c r="B53" s="154" t="s">
        <v>1703</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1704</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1705</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44882</v>
      </c>
      <c r="E57" s="158">
        <v>25.5</v>
      </c>
      <c r="F57" s="158">
        <v>-0.18790000000000001</v>
      </c>
      <c r="G57" s="158">
        <v>-9.4E-2</v>
      </c>
      <c r="H57" s="158">
        <v>1.0021</v>
      </c>
      <c r="I57" s="158">
        <v>0.95409999999999995</v>
      </c>
      <c r="J57" s="158">
        <v>3.6417000000000002</v>
      </c>
      <c r="K57" s="158">
        <v>1.4965999999999999</v>
      </c>
      <c r="L57" s="158">
        <v>10.538</v>
      </c>
      <c r="M57" s="158">
        <v>5.3762999999999996</v>
      </c>
      <c r="N57" s="158">
        <v>1.3835999999999999</v>
      </c>
      <c r="O57" s="158">
        <v>15.4937</v>
      </c>
      <c r="P57" s="158">
        <v>12.541600000000001</v>
      </c>
      <c r="Q57" s="158">
        <v>13.6625</v>
      </c>
      <c r="R57" s="158">
        <v>17.5793</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44882</v>
      </c>
      <c r="E58" s="158">
        <v>22.654</v>
      </c>
      <c r="F58" s="158">
        <v>-0.1938</v>
      </c>
      <c r="G58" s="158">
        <v>-0.10580000000000001</v>
      </c>
      <c r="H58" s="158">
        <v>0.97619999999999996</v>
      </c>
      <c r="I58" s="158">
        <v>0.89970000000000006</v>
      </c>
      <c r="J58" s="158">
        <v>3.5137999999999998</v>
      </c>
      <c r="K58" s="158">
        <v>1.1338999999999999</v>
      </c>
      <c r="L58" s="158">
        <v>9.7630999999999997</v>
      </c>
      <c r="M58" s="158">
        <v>4.2953999999999999</v>
      </c>
      <c r="N58" s="158">
        <v>-1.77E-2</v>
      </c>
      <c r="O58" s="158">
        <v>13.84</v>
      </c>
      <c r="P58" s="158">
        <v>10.867100000000001</v>
      </c>
      <c r="Q58" s="158">
        <v>11.837199999999999</v>
      </c>
      <c r="R58" s="158">
        <v>15.9229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44882</v>
      </c>
      <c r="E59" s="158">
        <v>16.841699999999999</v>
      </c>
      <c r="F59" s="158">
        <v>-0.2883</v>
      </c>
      <c r="G59" s="158">
        <v>-0.1133</v>
      </c>
      <c r="H59" s="158">
        <v>0.30609999999999998</v>
      </c>
      <c r="I59" s="158">
        <v>0.1106</v>
      </c>
      <c r="J59" s="158">
        <v>2.9148000000000001</v>
      </c>
      <c r="K59" s="158">
        <v>2.3325999999999998</v>
      </c>
      <c r="L59" s="158">
        <v>12.4932</v>
      </c>
      <c r="M59" s="158">
        <v>9.2468000000000004</v>
      </c>
      <c r="N59" s="158">
        <v>2.2587000000000002</v>
      </c>
      <c r="O59" s="158">
        <v>13.134399999999999</v>
      </c>
      <c r="P59" s="158"/>
      <c r="Q59" s="158">
        <v>13.2881</v>
      </c>
      <c r="R59" s="158">
        <v>13.223100000000001</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44882</v>
      </c>
      <c r="E60" s="158">
        <v>15.7546</v>
      </c>
      <c r="F60" s="158">
        <v>-0.29299999999999998</v>
      </c>
      <c r="G60" s="158">
        <v>-0.12620000000000001</v>
      </c>
      <c r="H60" s="158">
        <v>0.2762</v>
      </c>
      <c r="I60" s="158">
        <v>5.21E-2</v>
      </c>
      <c r="J60" s="158">
        <v>2.7818000000000001</v>
      </c>
      <c r="K60" s="158">
        <v>1.9438</v>
      </c>
      <c r="L60" s="158">
        <v>11.6326</v>
      </c>
      <c r="M60" s="158">
        <v>7.9665999999999997</v>
      </c>
      <c r="N60" s="158">
        <v>0.66390000000000005</v>
      </c>
      <c r="O60" s="158">
        <v>11.3012</v>
      </c>
      <c r="P60" s="158"/>
      <c r="Q60" s="158">
        <v>11.4932</v>
      </c>
      <c r="R60" s="158">
        <v>11.447100000000001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1859</v>
      </c>
      <c r="C61" s="154">
        <v>143163</v>
      </c>
      <c r="D61" s="157">
        <v>44882</v>
      </c>
      <c r="E61" s="158">
        <v>15.8985</v>
      </c>
      <c r="F61" s="158">
        <v>-0.29849999999999999</v>
      </c>
      <c r="G61" s="158">
        <v>-0.12939999999999999</v>
      </c>
      <c r="H61" s="158">
        <v>0.82950000000000002</v>
      </c>
      <c r="I61" s="158">
        <v>0.4975</v>
      </c>
      <c r="J61" s="158">
        <v>2.7261000000000002</v>
      </c>
      <c r="K61" s="158">
        <v>1.71</v>
      </c>
      <c r="L61" s="158">
        <v>10.5145</v>
      </c>
      <c r="M61" s="158">
        <v>5.0606</v>
      </c>
      <c r="N61" s="158">
        <v>3.1734</v>
      </c>
      <c r="O61" s="158">
        <v>12.428100000000001</v>
      </c>
      <c r="P61" s="158"/>
      <c r="Q61" s="158">
        <v>10.7187</v>
      </c>
      <c r="R61" s="158">
        <v>16.948499999999999</v>
      </c>
      <c r="T61" s="106"/>
      <c r="U61" s="107"/>
      <c r="V61" s="107"/>
      <c r="W61" s="107"/>
      <c r="X61" s="107"/>
      <c r="Y61" s="107"/>
      <c r="Z61" s="107"/>
      <c r="AA61" s="107"/>
      <c r="AB61" s="107"/>
      <c r="AC61" s="107"/>
      <c r="AD61" s="107"/>
      <c r="AE61" s="107"/>
      <c r="AF61" s="107"/>
      <c r="AG61" s="107"/>
      <c r="AH61" s="107"/>
    </row>
    <row r="62" spans="1:34" x14ac:dyDescent="0.3">
      <c r="A62" s="154" t="s">
        <v>474</v>
      </c>
      <c r="B62" s="154" t="s">
        <v>1860</v>
      </c>
      <c r="C62" s="154">
        <v>143162</v>
      </c>
      <c r="D62" s="157">
        <v>44882</v>
      </c>
      <c r="E62" s="158">
        <v>14.660500000000001</v>
      </c>
      <c r="F62" s="158">
        <v>-0.30330000000000001</v>
      </c>
      <c r="G62" s="158">
        <v>-0.14510000000000001</v>
      </c>
      <c r="H62" s="158">
        <v>0.79269999999999996</v>
      </c>
      <c r="I62" s="158">
        <v>0.42399999999999999</v>
      </c>
      <c r="J62" s="158">
        <v>2.5596999999999999</v>
      </c>
      <c r="K62" s="158">
        <v>1.2235</v>
      </c>
      <c r="L62" s="158">
        <v>9.4557000000000002</v>
      </c>
      <c r="M62" s="158">
        <v>3.5872999999999999</v>
      </c>
      <c r="N62" s="158">
        <v>1.2410000000000001</v>
      </c>
      <c r="O62" s="158">
        <v>10.402699999999999</v>
      </c>
      <c r="P62" s="158"/>
      <c r="Q62" s="158">
        <v>8.7649000000000008</v>
      </c>
      <c r="R62" s="158">
        <v>14.7758</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44882</v>
      </c>
      <c r="E63" s="158">
        <v>70.712800000000001</v>
      </c>
      <c r="F63" s="158">
        <v>-0.3301</v>
      </c>
      <c r="G63" s="158">
        <v>-3.1699999999999999E-2</v>
      </c>
      <c r="H63" s="158">
        <v>1.353</v>
      </c>
      <c r="I63" s="158">
        <v>1.0755999999999999</v>
      </c>
      <c r="J63" s="158">
        <v>4.5582000000000003</v>
      </c>
      <c r="K63" s="158">
        <v>3.3031000000000001</v>
      </c>
      <c r="L63" s="158">
        <v>12.4381</v>
      </c>
      <c r="M63" s="158">
        <v>7.2144000000000004</v>
      </c>
      <c r="N63" s="158">
        <v>5.4214000000000002</v>
      </c>
      <c r="O63" s="158">
        <v>9.4170999999999996</v>
      </c>
      <c r="P63" s="158">
        <v>5.3388999999999998</v>
      </c>
      <c r="Q63" s="158">
        <v>11.862299999999999</v>
      </c>
      <c r="R63" s="158">
        <v>21.087900000000001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44882</v>
      </c>
      <c r="E64" s="158">
        <v>78.0077</v>
      </c>
      <c r="F64" s="158">
        <v>-0.32790000000000002</v>
      </c>
      <c r="G64" s="158">
        <v>-2.5100000000000001E-2</v>
      </c>
      <c r="H64" s="158">
        <v>1.3685</v>
      </c>
      <c r="I64" s="158">
        <v>1.1064000000000001</v>
      </c>
      <c r="J64" s="158">
        <v>4.6276000000000002</v>
      </c>
      <c r="K64" s="158">
        <v>3.5055999999999998</v>
      </c>
      <c r="L64" s="158">
        <v>12.8704</v>
      </c>
      <c r="M64" s="158">
        <v>7.8311000000000002</v>
      </c>
      <c r="N64" s="158">
        <v>6.2354000000000003</v>
      </c>
      <c r="O64" s="158">
        <v>10.270200000000001</v>
      </c>
      <c r="P64" s="158">
        <v>6.2931999999999997</v>
      </c>
      <c r="Q64" s="158">
        <v>11.853</v>
      </c>
      <c r="R64" s="158">
        <v>22.0303</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44882</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44882</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44882</v>
      </c>
      <c r="E69" s="158">
        <v>93.59</v>
      </c>
      <c r="F69" s="158">
        <v>3.2099999999999997E-2</v>
      </c>
      <c r="G69" s="158">
        <v>0.7319</v>
      </c>
      <c r="H69" s="158">
        <v>1.4745999999999999</v>
      </c>
      <c r="I69" s="158">
        <v>0.74270000000000003</v>
      </c>
      <c r="J69" s="158">
        <v>4.5231000000000003</v>
      </c>
      <c r="K69" s="158">
        <v>1.4745999999999999</v>
      </c>
      <c r="L69" s="158">
        <v>9.7958999999999996</v>
      </c>
      <c r="M69" s="158">
        <v>1.3317000000000001</v>
      </c>
      <c r="N69" s="158">
        <v>-7.3090999999999999</v>
      </c>
      <c r="O69" s="158">
        <v>9.7825000000000006</v>
      </c>
      <c r="P69" s="158">
        <v>7.0693999999999999</v>
      </c>
      <c r="Q69" s="158">
        <v>12.6357</v>
      </c>
      <c r="R69" s="158">
        <v>12.2027</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44882</v>
      </c>
      <c r="E70" s="158">
        <v>107.06</v>
      </c>
      <c r="F70" s="158">
        <v>2.8000000000000001E-2</v>
      </c>
      <c r="G70" s="158">
        <v>0.74339999999999995</v>
      </c>
      <c r="H70" s="158">
        <v>1.5075000000000001</v>
      </c>
      <c r="I70" s="158">
        <v>0.80979999999999996</v>
      </c>
      <c r="J70" s="158">
        <v>4.6734</v>
      </c>
      <c r="K70" s="158">
        <v>1.9036999999999999</v>
      </c>
      <c r="L70" s="158">
        <v>10.7135</v>
      </c>
      <c r="M70" s="158">
        <v>2.5577000000000001</v>
      </c>
      <c r="N70" s="158">
        <v>-5.8234000000000004</v>
      </c>
      <c r="O70" s="158">
        <v>11.583600000000001</v>
      </c>
      <c r="P70" s="158">
        <v>8.7497000000000007</v>
      </c>
      <c r="Q70" s="158">
        <v>11.3903</v>
      </c>
      <c r="R70" s="158">
        <v>14.0618</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44882</v>
      </c>
      <c r="E71" s="158">
        <v>313.50900000000001</v>
      </c>
      <c r="F71" s="158">
        <v>-0.1236</v>
      </c>
      <c r="G71" s="158">
        <v>-0.3226</v>
      </c>
      <c r="H71" s="158">
        <v>0.1229</v>
      </c>
      <c r="I71" s="158">
        <v>0.79339999999999999</v>
      </c>
      <c r="J71" s="158">
        <v>4.0533000000000001</v>
      </c>
      <c r="K71" s="158">
        <v>5.7309999999999999</v>
      </c>
      <c r="L71" s="158">
        <v>15.336600000000001</v>
      </c>
      <c r="M71" s="158">
        <v>14.7874</v>
      </c>
      <c r="N71" s="158">
        <v>11.948499999999999</v>
      </c>
      <c r="O71" s="158">
        <v>30.010999999999999</v>
      </c>
      <c r="P71" s="158">
        <v>19.288499999999999</v>
      </c>
      <c r="Q71" s="158">
        <v>17.226500000000001</v>
      </c>
      <c r="R71" s="158">
        <v>35.999499999999998</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44882</v>
      </c>
      <c r="E72" s="158">
        <v>329.27859999999998</v>
      </c>
      <c r="F72" s="158">
        <v>-0.1193</v>
      </c>
      <c r="G72" s="158">
        <v>-0.30909999999999999</v>
      </c>
      <c r="H72" s="158">
        <v>0.15509999999999999</v>
      </c>
      <c r="I72" s="158">
        <v>0.85699999999999998</v>
      </c>
      <c r="J72" s="158">
        <v>4.2018000000000004</v>
      </c>
      <c r="K72" s="158">
        <v>6.1840000000000002</v>
      </c>
      <c r="L72" s="158">
        <v>16.345600000000001</v>
      </c>
      <c r="M72" s="158">
        <v>16.268699999999999</v>
      </c>
      <c r="N72" s="158">
        <v>13.680400000000001</v>
      </c>
      <c r="O72" s="158">
        <v>31.243600000000001</v>
      </c>
      <c r="P72" s="158">
        <v>20.3643</v>
      </c>
      <c r="Q72" s="158">
        <v>18.154800000000002</v>
      </c>
      <c r="R72" s="158">
        <v>37.107100000000003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1706</v>
      </c>
      <c r="C73" s="154">
        <v>119609</v>
      </c>
      <c r="D73" s="157">
        <v>44882</v>
      </c>
      <c r="E73" s="158">
        <v>226.30770000000001</v>
      </c>
      <c r="F73" s="158">
        <v>-0.24360000000000001</v>
      </c>
      <c r="G73" s="158">
        <v>-2.52E-2</v>
      </c>
      <c r="H73" s="158">
        <v>0.50470000000000004</v>
      </c>
      <c r="I73" s="158">
        <v>-0.15049999999999999</v>
      </c>
      <c r="J73" s="158">
        <v>2.13</v>
      </c>
      <c r="K73" s="158">
        <v>1.1922999999999999</v>
      </c>
      <c r="L73" s="158">
        <v>7.7813999999999997</v>
      </c>
      <c r="M73" s="158">
        <v>4.3749000000000002</v>
      </c>
      <c r="N73" s="158">
        <v>2.1023999999999998</v>
      </c>
      <c r="O73" s="158">
        <v>14.0823</v>
      </c>
      <c r="P73" s="158">
        <v>11.545400000000001</v>
      </c>
      <c r="Q73" s="158">
        <v>15.0304</v>
      </c>
      <c r="R73" s="158">
        <v>17.790500000000002</v>
      </c>
      <c r="T73" s="106"/>
      <c r="U73" s="107"/>
      <c r="V73" s="107"/>
      <c r="W73" s="107"/>
      <c r="X73" s="107"/>
      <c r="Y73" s="107"/>
      <c r="Z73" s="107"/>
      <c r="AA73" s="107"/>
      <c r="AB73" s="107"/>
      <c r="AC73" s="107"/>
      <c r="AD73" s="107"/>
      <c r="AE73" s="107"/>
      <c r="AF73" s="107"/>
      <c r="AG73" s="107"/>
      <c r="AH73" s="107"/>
    </row>
    <row r="74" spans="1:34" x14ac:dyDescent="0.3">
      <c r="A74" s="154" t="s">
        <v>474</v>
      </c>
      <c r="B74" s="154" t="s">
        <v>1830</v>
      </c>
      <c r="C74" s="154">
        <v>119604</v>
      </c>
      <c r="D74" s="157">
        <v>44882</v>
      </c>
      <c r="E74" s="158">
        <v>100.66665764292</v>
      </c>
      <c r="F74" s="158">
        <v>-0.24360000000000001</v>
      </c>
      <c r="G74" s="158">
        <v>-2.52E-2</v>
      </c>
      <c r="H74" s="158">
        <v>0.50480000000000003</v>
      </c>
      <c r="I74" s="158">
        <v>-0.15049999999999999</v>
      </c>
      <c r="J74" s="158">
        <v>2.13</v>
      </c>
      <c r="K74" s="158">
        <v>1.1923999999999999</v>
      </c>
      <c r="L74" s="158">
        <v>7.7819000000000003</v>
      </c>
      <c r="M74" s="158">
        <v>4.3753000000000002</v>
      </c>
      <c r="N74" s="158">
        <v>2.1034000000000002</v>
      </c>
      <c r="O74" s="158">
        <v>13.950799999999999</v>
      </c>
      <c r="P74" s="158">
        <v>11.382999999999999</v>
      </c>
      <c r="Q74" s="158">
        <v>14.943300000000001</v>
      </c>
      <c r="R74" s="158">
        <v>17.791</v>
      </c>
      <c r="T74" s="106"/>
      <c r="U74" s="107"/>
      <c r="V74" s="107"/>
      <c r="W74" s="107"/>
      <c r="X74" s="107"/>
      <c r="Y74" s="107"/>
      <c r="Z74" s="107"/>
      <c r="AA74" s="107"/>
      <c r="AB74" s="107"/>
      <c r="AC74" s="107"/>
      <c r="AD74" s="107"/>
      <c r="AE74" s="107"/>
      <c r="AF74" s="107"/>
      <c r="AG74" s="107"/>
      <c r="AH74" s="107"/>
    </row>
    <row r="75" spans="1:34" x14ac:dyDescent="0.3">
      <c r="A75" s="154" t="s">
        <v>474</v>
      </c>
      <c r="B75" s="154" t="s">
        <v>1707</v>
      </c>
      <c r="C75" s="154">
        <v>102885</v>
      </c>
      <c r="D75" s="157">
        <v>44882</v>
      </c>
      <c r="E75" s="158">
        <v>495.502218666928</v>
      </c>
      <c r="F75" s="158">
        <v>-0.24560000000000001</v>
      </c>
      <c r="G75" s="158">
        <v>-3.1099999999999999E-2</v>
      </c>
      <c r="H75" s="158">
        <v>0.49099999999999999</v>
      </c>
      <c r="I75" s="158">
        <v>-0.1777</v>
      </c>
      <c r="J75" s="158">
        <v>2.0684</v>
      </c>
      <c r="K75" s="158">
        <v>1.0165999999999999</v>
      </c>
      <c r="L75" s="158">
        <v>7.4142000000000001</v>
      </c>
      <c r="M75" s="158">
        <v>3.8332000000000002</v>
      </c>
      <c r="N75" s="158">
        <v>1.3900999999999999</v>
      </c>
      <c r="O75" s="158">
        <v>13.2997</v>
      </c>
      <c r="P75" s="158">
        <v>10.720499999999999</v>
      </c>
      <c r="Q75" s="158">
        <v>15.5985</v>
      </c>
      <c r="R75" s="158">
        <v>16.9636</v>
      </c>
      <c r="T75" s="106"/>
      <c r="U75" s="107"/>
      <c r="V75" s="107"/>
      <c r="W75" s="107"/>
      <c r="X75" s="107"/>
      <c r="Y75" s="107"/>
      <c r="Z75" s="107"/>
      <c r="AA75" s="107"/>
      <c r="AB75" s="107"/>
      <c r="AC75" s="107"/>
      <c r="AD75" s="107"/>
      <c r="AE75" s="107"/>
      <c r="AF75" s="107"/>
      <c r="AG75" s="107"/>
      <c r="AH75" s="107"/>
    </row>
    <row r="76" spans="1:34" x14ac:dyDescent="0.3">
      <c r="A76" s="154" t="s">
        <v>474</v>
      </c>
      <c r="B76" s="154" t="s">
        <v>1831</v>
      </c>
      <c r="C76" s="154">
        <v>101551</v>
      </c>
      <c r="D76" s="157">
        <v>44882</v>
      </c>
      <c r="E76" s="158">
        <v>447.79776382412098</v>
      </c>
      <c r="F76" s="158">
        <v>-0.2455</v>
      </c>
      <c r="G76" s="158">
        <v>-3.1199999999999999E-2</v>
      </c>
      <c r="H76" s="158">
        <v>0.4909</v>
      </c>
      <c r="I76" s="158">
        <v>-0.1777</v>
      </c>
      <c r="J76" s="158">
        <v>2.0684</v>
      </c>
      <c r="K76" s="158">
        <v>1.0167999999999999</v>
      </c>
      <c r="L76" s="158">
        <v>7.4145000000000003</v>
      </c>
      <c r="M76" s="158">
        <v>3.8334000000000001</v>
      </c>
      <c r="N76" s="158">
        <v>1.3906000000000001</v>
      </c>
      <c r="O76" s="158">
        <v>13.1717</v>
      </c>
      <c r="P76" s="158">
        <v>10.559799999999999</v>
      </c>
      <c r="Q76" s="158">
        <v>15.1812</v>
      </c>
      <c r="R76" s="158">
        <v>16.9651</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44882</v>
      </c>
      <c r="E77" s="158">
        <v>25.801600000000001</v>
      </c>
      <c r="F77" s="158">
        <v>-0.14940000000000001</v>
      </c>
      <c r="G77" s="158">
        <v>0.05</v>
      </c>
      <c r="H77" s="158">
        <v>0.63339999999999996</v>
      </c>
      <c r="I77" s="158">
        <v>0.15920000000000001</v>
      </c>
      <c r="J77" s="158">
        <v>3.0263</v>
      </c>
      <c r="K77" s="158">
        <v>0.75880000000000003</v>
      </c>
      <c r="L77" s="158">
        <v>9.5376999999999992</v>
      </c>
      <c r="M77" s="158">
        <v>5.5410000000000004</v>
      </c>
      <c r="N77" s="158">
        <v>2.7301000000000002</v>
      </c>
      <c r="O77" s="158">
        <v>11.822100000000001</v>
      </c>
      <c r="P77" s="158">
        <v>9.7841000000000005</v>
      </c>
      <c r="Q77" s="158">
        <v>11.174200000000001</v>
      </c>
      <c r="R77" s="158">
        <v>13.752700000000001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44882</v>
      </c>
      <c r="E78" s="158">
        <v>23.5459</v>
      </c>
      <c r="F78" s="158">
        <v>-0.15310000000000001</v>
      </c>
      <c r="G78" s="158">
        <v>3.7400000000000003E-2</v>
      </c>
      <c r="H78" s="158">
        <v>0.60329999999999995</v>
      </c>
      <c r="I78" s="158">
        <v>9.9500000000000005E-2</v>
      </c>
      <c r="J78" s="158">
        <v>2.8923999999999999</v>
      </c>
      <c r="K78" s="158">
        <v>0.37130000000000002</v>
      </c>
      <c r="L78" s="158">
        <v>8.7033000000000005</v>
      </c>
      <c r="M78" s="158">
        <v>4.3535000000000004</v>
      </c>
      <c r="N78" s="158">
        <v>1.1887000000000001</v>
      </c>
      <c r="O78" s="158">
        <v>10.144</v>
      </c>
      <c r="P78" s="158">
        <v>8.3012999999999995</v>
      </c>
      <c r="Q78" s="158">
        <v>10.045400000000001</v>
      </c>
      <c r="R78" s="158">
        <v>12.0479</v>
      </c>
      <c r="T78" s="106"/>
      <c r="U78" s="107"/>
      <c r="V78" s="107"/>
      <c r="W78" s="107"/>
      <c r="X78" s="107"/>
      <c r="Y78" s="107"/>
      <c r="Z78" s="107"/>
      <c r="AA78" s="107"/>
      <c r="AB78" s="107"/>
      <c r="AC78" s="107"/>
      <c r="AD78" s="107"/>
      <c r="AE78" s="107"/>
      <c r="AF78" s="107"/>
      <c r="AG78" s="107"/>
      <c r="AH78" s="107"/>
    </row>
    <row r="79" spans="1:34" x14ac:dyDescent="0.3">
      <c r="A79" s="154" t="s">
        <v>474</v>
      </c>
      <c r="B79" s="154" t="s">
        <v>1893</v>
      </c>
      <c r="C79" s="154">
        <v>149599</v>
      </c>
      <c r="D79" s="157">
        <v>44882</v>
      </c>
      <c r="E79" s="158">
        <v>116.3926</v>
      </c>
      <c r="F79" s="158">
        <v>-0.1305</v>
      </c>
      <c r="G79" s="158">
        <v>0.3206</v>
      </c>
      <c r="H79" s="158">
        <v>1.0587</v>
      </c>
      <c r="I79" s="158">
        <v>0.61380000000000001</v>
      </c>
      <c r="J79" s="158">
        <v>3.41</v>
      </c>
      <c r="K79" s="158">
        <v>2.2385000000000002</v>
      </c>
      <c r="L79" s="158">
        <v>11.462899999999999</v>
      </c>
      <c r="M79" s="158">
        <v>5.8794000000000004</v>
      </c>
      <c r="N79" s="158">
        <v>0.96509999999999996</v>
      </c>
      <c r="O79" s="158">
        <v>15.1767</v>
      </c>
      <c r="P79" s="158">
        <v>9.1590000000000007</v>
      </c>
      <c r="Q79" s="158">
        <v>11.3354</v>
      </c>
      <c r="R79" s="158">
        <v>17.944500000000001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1894</v>
      </c>
      <c r="C80" s="154">
        <v>149601</v>
      </c>
      <c r="D80" s="157">
        <v>44882</v>
      </c>
      <c r="E80" s="158">
        <v>129.34200000000001</v>
      </c>
      <c r="F80" s="158">
        <v>-0.12720000000000001</v>
      </c>
      <c r="G80" s="158">
        <v>0.33079999999999998</v>
      </c>
      <c r="H80" s="158">
        <v>1.0821000000000001</v>
      </c>
      <c r="I80" s="158">
        <v>0.66010000000000002</v>
      </c>
      <c r="J80" s="158">
        <v>3.516</v>
      </c>
      <c r="K80" s="158">
        <v>2.5482999999999998</v>
      </c>
      <c r="L80" s="158">
        <v>12.139699999999999</v>
      </c>
      <c r="M80" s="158">
        <v>6.8404999999999996</v>
      </c>
      <c r="N80" s="158">
        <v>2.1981999999999999</v>
      </c>
      <c r="O80" s="158">
        <v>16.603999999999999</v>
      </c>
      <c r="P80" s="158">
        <v>10.4969</v>
      </c>
      <c r="Q80" s="158">
        <v>14.3314</v>
      </c>
      <c r="R80" s="158">
        <v>19.397300000000001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44882</v>
      </c>
      <c r="E83" s="158">
        <v>355.142</v>
      </c>
      <c r="F83" s="158">
        <v>-0.26079999999999998</v>
      </c>
      <c r="G83" s="158">
        <v>0.31540000000000001</v>
      </c>
      <c r="H83" s="158">
        <v>1.0876999999999999</v>
      </c>
      <c r="I83" s="158">
        <v>0.68969999999999998</v>
      </c>
      <c r="J83" s="158">
        <v>4.5651000000000002</v>
      </c>
      <c r="K83" s="158">
        <v>2.8052000000000001</v>
      </c>
      <c r="L83" s="158">
        <v>14.0093</v>
      </c>
      <c r="M83" s="158">
        <v>8.8693000000000008</v>
      </c>
      <c r="N83" s="158">
        <v>6.2845000000000004</v>
      </c>
      <c r="O83" s="158">
        <v>15.100099999999999</v>
      </c>
      <c r="P83" s="158">
        <v>10.904</v>
      </c>
      <c r="Q83" s="158">
        <v>13.7751</v>
      </c>
      <c r="R83" s="158">
        <v>20.477</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44882</v>
      </c>
      <c r="E84" s="158">
        <v>442.06417695085298</v>
      </c>
      <c r="F84" s="158">
        <v>-0.26340000000000002</v>
      </c>
      <c r="G84" s="158">
        <v>0.30709999999999998</v>
      </c>
      <c r="H84" s="158">
        <v>1.0688</v>
      </c>
      <c r="I84" s="158">
        <v>0.65229999999999999</v>
      </c>
      <c r="J84" s="158">
        <v>4.4794999999999998</v>
      </c>
      <c r="K84" s="158">
        <v>2.5554000000000001</v>
      </c>
      <c r="L84" s="158">
        <v>13.457800000000001</v>
      </c>
      <c r="M84" s="158">
        <v>8.0935000000000006</v>
      </c>
      <c r="N84" s="158">
        <v>5.2750000000000004</v>
      </c>
      <c r="O84" s="158">
        <v>13.9643</v>
      </c>
      <c r="P84" s="158">
        <v>9.6394000000000002</v>
      </c>
      <c r="Q84" s="158">
        <v>14.9886</v>
      </c>
      <c r="R84" s="158">
        <v>19.3215</v>
      </c>
      <c r="T84" s="106"/>
      <c r="U84" s="107"/>
      <c r="V84" s="107"/>
      <c r="W84" s="107"/>
      <c r="X84" s="107"/>
      <c r="Y84" s="107"/>
      <c r="Z84" s="107"/>
      <c r="AA84" s="107"/>
      <c r="AB84" s="107"/>
      <c r="AC84" s="107"/>
      <c r="AD84" s="107"/>
      <c r="AE84" s="107"/>
      <c r="AF84" s="107"/>
      <c r="AG84" s="107"/>
      <c r="AH84" s="107"/>
    </row>
    <row r="85" spans="1:34" x14ac:dyDescent="0.3">
      <c r="A85" s="154" t="s">
        <v>474</v>
      </c>
      <c r="B85" s="154" t="s">
        <v>1708</v>
      </c>
      <c r="C85" s="154">
        <v>148592</v>
      </c>
      <c r="D85" s="157">
        <v>44882</v>
      </c>
      <c r="E85" s="158">
        <v>13.12</v>
      </c>
      <c r="F85" s="158">
        <v>-0.2281</v>
      </c>
      <c r="G85" s="158">
        <v>0.1527</v>
      </c>
      <c r="H85" s="158">
        <v>0.76800000000000002</v>
      </c>
      <c r="I85" s="158">
        <v>0.30580000000000002</v>
      </c>
      <c r="J85" s="158">
        <v>3.2258</v>
      </c>
      <c r="K85" s="158">
        <v>1.4695</v>
      </c>
      <c r="L85" s="158">
        <v>10.4377</v>
      </c>
      <c r="M85" s="158">
        <v>4.7923</v>
      </c>
      <c r="N85" s="158">
        <v>-0.37969999999999998</v>
      </c>
      <c r="O85" s="158"/>
      <c r="P85" s="158"/>
      <c r="Q85" s="158">
        <v>15.234400000000001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1709</v>
      </c>
      <c r="C86" s="154">
        <v>148591</v>
      </c>
      <c r="D86" s="157">
        <v>44882</v>
      </c>
      <c r="E86" s="158">
        <v>12.83</v>
      </c>
      <c r="F86" s="158">
        <v>-0.31080000000000002</v>
      </c>
      <c r="G86" s="158">
        <v>0.15609999999999999</v>
      </c>
      <c r="H86" s="158">
        <v>0.70640000000000003</v>
      </c>
      <c r="I86" s="158">
        <v>0.31269999999999998</v>
      </c>
      <c r="J86" s="158">
        <v>3.0522</v>
      </c>
      <c r="K86" s="158">
        <v>1.1830000000000001</v>
      </c>
      <c r="L86" s="158">
        <v>9.7518999999999991</v>
      </c>
      <c r="M86" s="158">
        <v>3.8866000000000001</v>
      </c>
      <c r="N86" s="158">
        <v>-1.5348999999999999</v>
      </c>
      <c r="O86" s="158"/>
      <c r="P86" s="158"/>
      <c r="Q86" s="158">
        <v>13.8972</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44882</v>
      </c>
      <c r="E87" s="158">
        <v>278.71850000000001</v>
      </c>
      <c r="F87" s="158">
        <v>-0.26729999999999998</v>
      </c>
      <c r="G87" s="158">
        <v>-0.11849999999999999</v>
      </c>
      <c r="H87" s="158">
        <v>1.0197000000000001</v>
      </c>
      <c r="I87" s="158">
        <v>0.753</v>
      </c>
      <c r="J87" s="158">
        <v>3.9668000000000001</v>
      </c>
      <c r="K87" s="158">
        <v>2.2225999999999999</v>
      </c>
      <c r="L87" s="158">
        <v>11.363300000000001</v>
      </c>
      <c r="M87" s="158">
        <v>7.0582000000000003</v>
      </c>
      <c r="N87" s="158">
        <v>3.2707000000000002</v>
      </c>
      <c r="O87" s="158">
        <v>17.9313</v>
      </c>
      <c r="P87" s="158">
        <v>10.064399999999999</v>
      </c>
      <c r="Q87" s="158">
        <v>12.353199999999999</v>
      </c>
      <c r="R87" s="158">
        <v>22.350999999999999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44882</v>
      </c>
      <c r="E88" s="158">
        <v>270.26194760948999</v>
      </c>
      <c r="F88" s="158">
        <v>-0.26900000000000002</v>
      </c>
      <c r="G88" s="158">
        <v>-0.12379999999999999</v>
      </c>
      <c r="H88" s="158">
        <v>1.0076000000000001</v>
      </c>
      <c r="I88" s="158">
        <v>0.72909999999999997</v>
      </c>
      <c r="J88" s="158">
        <v>3.9117999999999999</v>
      </c>
      <c r="K88" s="158">
        <v>2.0621</v>
      </c>
      <c r="L88" s="158">
        <v>11.0184</v>
      </c>
      <c r="M88" s="158">
        <v>6.5758000000000001</v>
      </c>
      <c r="N88" s="158">
        <v>2.6423000000000001</v>
      </c>
      <c r="O88" s="158">
        <v>17.124500000000001</v>
      </c>
      <c r="P88" s="158">
        <v>9.3018999999999998</v>
      </c>
      <c r="Q88" s="158">
        <v>12.5463</v>
      </c>
      <c r="R88" s="158">
        <v>21.582599999999999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-0.19378750000000006</v>
      </c>
      <c r="G89" s="160">
        <v>7.4772222222222226E-2</v>
      </c>
      <c r="H89" s="160">
        <v>0.80704027777777776</v>
      </c>
      <c r="I89" s="160">
        <v>0.46490138888888882</v>
      </c>
      <c r="J89" s="160">
        <v>3.2182430555555555</v>
      </c>
      <c r="K89" s="160">
        <v>1.7831263888888884</v>
      </c>
      <c r="L89" s="160">
        <v>10.204661111111108</v>
      </c>
      <c r="M89" s="160">
        <v>4.9297500000000003</v>
      </c>
      <c r="N89" s="160">
        <v>1.639709722222223</v>
      </c>
      <c r="O89" s="160">
        <v>14.759221428571427</v>
      </c>
      <c r="P89" s="160">
        <v>10.575718518518521</v>
      </c>
      <c r="Q89" s="160">
        <v>12.68961944444445</v>
      </c>
      <c r="R89" s="160">
        <v>17.90521142857143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-0.21679999999999999</v>
      </c>
      <c r="G90" s="160">
        <v>4.7899999999999998E-2</v>
      </c>
      <c r="H90" s="160">
        <v>0.88945000000000007</v>
      </c>
      <c r="I90" s="160">
        <v>0.51774999999999993</v>
      </c>
      <c r="J90" s="160">
        <v>3.43485</v>
      </c>
      <c r="K90" s="160">
        <v>1.5354999999999999</v>
      </c>
      <c r="L90" s="160">
        <v>10.41985</v>
      </c>
      <c r="M90" s="160">
        <v>4.8841000000000001</v>
      </c>
      <c r="N90" s="160">
        <v>1.5016</v>
      </c>
      <c r="O90" s="160">
        <v>13.990649999999999</v>
      </c>
      <c r="P90" s="160">
        <v>10.6273</v>
      </c>
      <c r="Q90" s="160">
        <v>12.899100000000001</v>
      </c>
      <c r="R90" s="160">
        <v>17.607749999999999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1636</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1637</v>
      </c>
      <c r="B93" s="154" t="s">
        <v>1614</v>
      </c>
      <c r="C93" s="154">
        <v>112088</v>
      </c>
      <c r="D93" s="157">
        <v>44882</v>
      </c>
      <c r="E93" s="158">
        <v>22.1083</v>
      </c>
      <c r="F93" s="158">
        <v>2.1700000000000001E-2</v>
      </c>
      <c r="G93" s="158">
        <v>0.12859999999999999</v>
      </c>
      <c r="H93" s="158">
        <v>0.1903</v>
      </c>
      <c r="I93" s="158">
        <v>0.21210000000000001</v>
      </c>
      <c r="J93" s="158">
        <v>0.28299999999999997</v>
      </c>
      <c r="K93" s="158">
        <v>1.1382000000000001</v>
      </c>
      <c r="L93" s="158">
        <v>1.8844000000000001</v>
      </c>
      <c r="M93" s="158">
        <v>2.5659999999999998</v>
      </c>
      <c r="N93" s="158">
        <v>3.5400999999999998</v>
      </c>
      <c r="O93" s="158">
        <v>3.8969</v>
      </c>
      <c r="P93" s="158">
        <v>4.7931999999999997</v>
      </c>
      <c r="Q93" s="158">
        <v>6.1342999999999996</v>
      </c>
      <c r="R93" s="158">
        <v>3.7547999999999999</v>
      </c>
      <c r="T93" s="106"/>
      <c r="U93" s="107"/>
      <c r="V93" s="107"/>
      <c r="W93" s="107"/>
      <c r="X93" s="107"/>
      <c r="Y93" s="107"/>
      <c r="Z93" s="107"/>
      <c r="AA93" s="107"/>
      <c r="AB93" s="107"/>
      <c r="AC93" s="107"/>
      <c r="AD93" s="107"/>
      <c r="AE93" s="107"/>
      <c r="AF93" s="107"/>
      <c r="AG93" s="107"/>
      <c r="AH93" s="107"/>
    </row>
    <row r="94" spans="1:34" x14ac:dyDescent="0.3">
      <c r="A94" s="154" t="s">
        <v>1637</v>
      </c>
      <c r="B94" s="154" t="s">
        <v>1591</v>
      </c>
      <c r="C94" s="154">
        <v>119526</v>
      </c>
      <c r="D94" s="157">
        <v>44882</v>
      </c>
      <c r="E94" s="158">
        <v>23.3947</v>
      </c>
      <c r="F94" s="158">
        <v>2.35E-2</v>
      </c>
      <c r="G94" s="158">
        <v>0.13439999999999999</v>
      </c>
      <c r="H94" s="158">
        <v>0.20430000000000001</v>
      </c>
      <c r="I94" s="158">
        <v>0.23949999999999999</v>
      </c>
      <c r="J94" s="158">
        <v>0.34360000000000002</v>
      </c>
      <c r="K94" s="158">
        <v>1.3196000000000001</v>
      </c>
      <c r="L94" s="158">
        <v>2.2496</v>
      </c>
      <c r="M94" s="158">
        <v>3.1049000000000002</v>
      </c>
      <c r="N94" s="158">
        <v>4.2624000000000004</v>
      </c>
      <c r="O94" s="158">
        <v>4.5686999999999998</v>
      </c>
      <c r="P94" s="158">
        <v>5.4504000000000001</v>
      </c>
      <c r="Q94" s="158">
        <v>6.7530000000000001</v>
      </c>
      <c r="R94" s="158">
        <v>4.4542000000000002</v>
      </c>
      <c r="T94" s="106"/>
      <c r="U94" s="107"/>
      <c r="V94" s="107"/>
      <c r="W94" s="107"/>
      <c r="X94" s="107"/>
      <c r="Y94" s="107"/>
      <c r="Z94" s="107"/>
      <c r="AA94" s="107"/>
      <c r="AB94" s="107"/>
      <c r="AC94" s="107"/>
      <c r="AD94" s="107"/>
      <c r="AE94" s="107"/>
      <c r="AF94" s="107"/>
      <c r="AG94" s="107"/>
      <c r="AH94" s="107"/>
    </row>
    <row r="95" spans="1:34" x14ac:dyDescent="0.3">
      <c r="A95" s="154" t="s">
        <v>1637</v>
      </c>
      <c r="B95" s="154" t="s">
        <v>1592</v>
      </c>
      <c r="C95" s="154">
        <v>130773</v>
      </c>
      <c r="D95" s="157">
        <v>44882</v>
      </c>
      <c r="E95" s="158">
        <v>16.638000000000002</v>
      </c>
      <c r="F95" s="158">
        <v>2.0400000000000001E-2</v>
      </c>
      <c r="G95" s="158">
        <v>0.12939999999999999</v>
      </c>
      <c r="H95" s="158">
        <v>0.19750000000000001</v>
      </c>
      <c r="I95" s="158">
        <v>0.2422</v>
      </c>
      <c r="J95" s="158">
        <v>0.32740000000000002</v>
      </c>
      <c r="K95" s="158">
        <v>1.29</v>
      </c>
      <c r="L95" s="158">
        <v>2.1324999999999998</v>
      </c>
      <c r="M95" s="158">
        <v>3.1833</v>
      </c>
      <c r="N95" s="158">
        <v>4.6368999999999998</v>
      </c>
      <c r="O95" s="158">
        <v>4.6752000000000002</v>
      </c>
      <c r="P95" s="158">
        <v>5.5778999999999996</v>
      </c>
      <c r="Q95" s="158">
        <v>6.3528000000000002</v>
      </c>
      <c r="R95" s="158">
        <v>4.5690999999999997</v>
      </c>
      <c r="T95" s="106"/>
      <c r="U95" s="107"/>
      <c r="V95" s="107"/>
      <c r="W95" s="107"/>
      <c r="X95" s="107"/>
      <c r="Y95" s="107"/>
      <c r="Z95" s="107"/>
      <c r="AA95" s="107"/>
      <c r="AB95" s="107"/>
      <c r="AC95" s="107"/>
      <c r="AD95" s="107"/>
      <c r="AE95" s="107"/>
      <c r="AF95" s="107"/>
      <c r="AG95" s="107"/>
      <c r="AH95" s="107"/>
    </row>
    <row r="96" spans="1:34" x14ac:dyDescent="0.3">
      <c r="A96" s="154" t="s">
        <v>1637</v>
      </c>
      <c r="B96" s="154" t="s">
        <v>1615</v>
      </c>
      <c r="C96" s="154">
        <v>130771</v>
      </c>
      <c r="D96" s="157">
        <v>44882</v>
      </c>
      <c r="E96" s="158">
        <v>15.594200000000001</v>
      </c>
      <c r="F96" s="158">
        <v>1.8599999999999998E-2</v>
      </c>
      <c r="G96" s="158">
        <v>0.1239</v>
      </c>
      <c r="H96" s="158">
        <v>0.1837</v>
      </c>
      <c r="I96" s="158">
        <v>0.214</v>
      </c>
      <c r="J96" s="158">
        <v>0.26429999999999998</v>
      </c>
      <c r="K96" s="158">
        <v>1.1014999999999999</v>
      </c>
      <c r="L96" s="158">
        <v>1.7525999999999999</v>
      </c>
      <c r="M96" s="158">
        <v>2.6143000000000001</v>
      </c>
      <c r="N96" s="158">
        <v>3.8658000000000001</v>
      </c>
      <c r="O96" s="158">
        <v>3.9041999999999999</v>
      </c>
      <c r="P96" s="158">
        <v>4.7896999999999998</v>
      </c>
      <c r="Q96" s="158">
        <v>5.5225</v>
      </c>
      <c r="R96" s="158">
        <v>3.7944</v>
      </c>
      <c r="T96" s="106"/>
      <c r="U96" s="107"/>
      <c r="V96" s="107"/>
      <c r="W96" s="107"/>
      <c r="X96" s="107"/>
      <c r="Y96" s="107"/>
      <c r="Z96" s="107"/>
      <c r="AA96" s="107"/>
      <c r="AB96" s="107"/>
      <c r="AC96" s="107"/>
      <c r="AD96" s="107"/>
      <c r="AE96" s="107"/>
      <c r="AF96" s="107"/>
      <c r="AG96" s="107"/>
      <c r="AH96" s="107"/>
    </row>
    <row r="97" spans="1:34" x14ac:dyDescent="0.3">
      <c r="A97" s="154" t="s">
        <v>1637</v>
      </c>
      <c r="B97" s="154" t="s">
        <v>2009</v>
      </c>
      <c r="C97" s="154">
        <v>143614</v>
      </c>
      <c r="D97" s="157">
        <v>44882</v>
      </c>
      <c r="E97" s="158">
        <v>12.004799999999999</v>
      </c>
      <c r="F97" s="158">
        <v>-5.0000000000000001E-3</v>
      </c>
      <c r="G97" s="158">
        <v>0.1376</v>
      </c>
      <c r="H97" s="158">
        <v>0.20369999999999999</v>
      </c>
      <c r="I97" s="158">
        <v>0.21290000000000001</v>
      </c>
      <c r="J97" s="158">
        <v>0.192</v>
      </c>
      <c r="K97" s="158">
        <v>0.99099999999999999</v>
      </c>
      <c r="L97" s="158">
        <v>1.554</v>
      </c>
      <c r="M97" s="158">
        <v>2.0842000000000001</v>
      </c>
      <c r="N97" s="158">
        <v>2.8407</v>
      </c>
      <c r="O97" s="158">
        <v>3.2812000000000001</v>
      </c>
      <c r="P97" s="158"/>
      <c r="Q97" s="158">
        <v>4.2214</v>
      </c>
      <c r="R97" s="158">
        <v>2.8786</v>
      </c>
      <c r="T97" s="106"/>
      <c r="U97" s="107"/>
      <c r="V97" s="107"/>
      <c r="W97" s="107"/>
      <c r="X97" s="107"/>
      <c r="Y97" s="107"/>
      <c r="Z97" s="107"/>
      <c r="AA97" s="107"/>
      <c r="AB97" s="107"/>
      <c r="AC97" s="107"/>
      <c r="AD97" s="107"/>
      <c r="AE97" s="107"/>
      <c r="AF97" s="107"/>
      <c r="AG97" s="107"/>
      <c r="AH97" s="107"/>
    </row>
    <row r="98" spans="1:34" x14ac:dyDescent="0.3">
      <c r="A98" s="154" t="s">
        <v>1637</v>
      </c>
      <c r="B98" s="154" t="s">
        <v>2010</v>
      </c>
      <c r="C98" s="154">
        <v>143620</v>
      </c>
      <c r="D98" s="157">
        <v>44882</v>
      </c>
      <c r="E98" s="158">
        <v>11.684799999999999</v>
      </c>
      <c r="F98" s="158">
        <v>-6.7999999999999996E-3</v>
      </c>
      <c r="G98" s="158">
        <v>0.13370000000000001</v>
      </c>
      <c r="H98" s="158">
        <v>0.19550000000000001</v>
      </c>
      <c r="I98" s="158">
        <v>0.19550000000000001</v>
      </c>
      <c r="J98" s="158">
        <v>0.15509999999999999</v>
      </c>
      <c r="K98" s="158">
        <v>0.88149999999999995</v>
      </c>
      <c r="L98" s="158">
        <v>1.3329</v>
      </c>
      <c r="M98" s="158">
        <v>1.7556</v>
      </c>
      <c r="N98" s="158">
        <v>2.3994</v>
      </c>
      <c r="O98" s="158">
        <v>2.6625999999999999</v>
      </c>
      <c r="P98" s="158"/>
      <c r="Q98" s="158">
        <v>3.5861999999999998</v>
      </c>
      <c r="R98" s="158">
        <v>2.3466999999999998</v>
      </c>
      <c r="T98" s="106"/>
      <c r="U98" s="107"/>
      <c r="V98" s="107"/>
      <c r="W98" s="107"/>
      <c r="X98" s="107"/>
      <c r="Y98" s="107"/>
      <c r="Z98" s="107"/>
      <c r="AA98" s="107"/>
      <c r="AB98" s="107"/>
      <c r="AC98" s="107"/>
      <c r="AD98" s="107"/>
      <c r="AE98" s="107"/>
      <c r="AF98" s="107"/>
      <c r="AG98" s="107"/>
      <c r="AH98" s="107"/>
    </row>
    <row r="99" spans="1:34" x14ac:dyDescent="0.3">
      <c r="A99" s="154" t="s">
        <v>1637</v>
      </c>
      <c r="B99" s="154" t="s">
        <v>1953</v>
      </c>
      <c r="C99" s="154">
        <v>150251</v>
      </c>
      <c r="D99" s="157">
        <v>44882</v>
      </c>
      <c r="E99" s="158">
        <v>13.888999999999999</v>
      </c>
      <c r="F99" s="158">
        <v>1.8700000000000001E-2</v>
      </c>
      <c r="G99" s="158">
        <v>0.15790000000000001</v>
      </c>
      <c r="H99" s="158">
        <v>0.16800000000000001</v>
      </c>
      <c r="I99" s="158">
        <v>0.2447</v>
      </c>
      <c r="J99" s="158">
        <v>0.30909999999999999</v>
      </c>
      <c r="K99" s="158">
        <v>1.2532000000000001</v>
      </c>
      <c r="L99" s="158">
        <v>2.0409999999999999</v>
      </c>
      <c r="M99" s="158">
        <v>2.7900999999999998</v>
      </c>
      <c r="N99" s="158">
        <v>3.9285000000000001</v>
      </c>
      <c r="O99" s="158">
        <v>4.5613999999999999</v>
      </c>
      <c r="P99" s="158">
        <v>5.4492000000000003</v>
      </c>
      <c r="Q99" s="158">
        <v>5.7355</v>
      </c>
      <c r="R99" s="158">
        <v>4.2321999999999997</v>
      </c>
      <c r="T99" s="106"/>
      <c r="U99" s="107"/>
      <c r="V99" s="107"/>
      <c r="W99" s="107"/>
      <c r="X99" s="107"/>
      <c r="Y99" s="107"/>
      <c r="Z99" s="107"/>
      <c r="AA99" s="107"/>
      <c r="AB99" s="107"/>
      <c r="AC99" s="107"/>
      <c r="AD99" s="107"/>
      <c r="AE99" s="107"/>
      <c r="AF99" s="107"/>
      <c r="AG99" s="107"/>
      <c r="AH99" s="107"/>
    </row>
    <row r="100" spans="1:34" x14ac:dyDescent="0.3">
      <c r="A100" s="154" t="s">
        <v>1637</v>
      </c>
      <c r="B100" s="154" t="s">
        <v>1954</v>
      </c>
      <c r="C100" s="154">
        <v>150250</v>
      </c>
      <c r="D100" s="157">
        <v>44882</v>
      </c>
      <c r="E100" s="158">
        <v>13.3973</v>
      </c>
      <c r="F100" s="158">
        <v>1.72E-2</v>
      </c>
      <c r="G100" s="158">
        <v>0.15329999999999999</v>
      </c>
      <c r="H100" s="158">
        <v>0.15620000000000001</v>
      </c>
      <c r="I100" s="158">
        <v>0.22140000000000001</v>
      </c>
      <c r="J100" s="158">
        <v>0.25669999999999998</v>
      </c>
      <c r="K100" s="158">
        <v>1.0964</v>
      </c>
      <c r="L100" s="158">
        <v>1.7242999999999999</v>
      </c>
      <c r="M100" s="158">
        <v>2.2928999999999999</v>
      </c>
      <c r="N100" s="158">
        <v>3.2309000000000001</v>
      </c>
      <c r="O100" s="158">
        <v>3.8908</v>
      </c>
      <c r="P100" s="158">
        <v>4.7967000000000004</v>
      </c>
      <c r="Q100" s="158">
        <v>5.0904999999999996</v>
      </c>
      <c r="R100" s="158">
        <v>3.5436000000000001</v>
      </c>
      <c r="T100" s="106"/>
      <c r="U100" s="107"/>
      <c r="V100" s="107"/>
      <c r="W100" s="107"/>
      <c r="X100" s="107"/>
      <c r="Y100" s="107"/>
      <c r="Z100" s="107"/>
      <c r="AA100" s="107"/>
      <c r="AB100" s="107"/>
      <c r="AC100" s="107"/>
      <c r="AD100" s="107"/>
      <c r="AE100" s="107"/>
      <c r="AF100" s="107"/>
      <c r="AG100" s="107"/>
      <c r="AH100" s="107"/>
    </row>
    <row r="101" spans="1:34" x14ac:dyDescent="0.3">
      <c r="A101" s="154" t="s">
        <v>1637</v>
      </c>
      <c r="B101" s="154" t="s">
        <v>1593</v>
      </c>
      <c r="C101" s="154">
        <v>142283</v>
      </c>
      <c r="D101" s="157">
        <v>44882</v>
      </c>
      <c r="E101" s="158">
        <v>12.819000000000001</v>
      </c>
      <c r="F101" s="158">
        <v>2.3400000000000001E-2</v>
      </c>
      <c r="G101" s="158">
        <v>0.15629999999999999</v>
      </c>
      <c r="H101" s="158">
        <v>0.1719</v>
      </c>
      <c r="I101" s="158">
        <v>0.2424</v>
      </c>
      <c r="J101" s="158">
        <v>0.3916</v>
      </c>
      <c r="K101" s="158">
        <v>1.3440000000000001</v>
      </c>
      <c r="L101" s="158">
        <v>2.2492999999999999</v>
      </c>
      <c r="M101" s="158">
        <v>3.0135000000000001</v>
      </c>
      <c r="N101" s="158">
        <v>4.0841000000000003</v>
      </c>
      <c r="O101" s="158">
        <v>4.3155999999999999</v>
      </c>
      <c r="P101" s="158"/>
      <c r="Q101" s="158">
        <v>5.2945000000000002</v>
      </c>
      <c r="R101" s="158">
        <v>4.1093999999999999</v>
      </c>
      <c r="T101" s="106"/>
      <c r="U101" s="107"/>
      <c r="V101" s="107"/>
      <c r="W101" s="107"/>
      <c r="X101" s="107"/>
      <c r="Y101" s="107"/>
      <c r="Z101" s="107"/>
      <c r="AA101" s="107"/>
      <c r="AB101" s="107"/>
      <c r="AC101" s="107"/>
      <c r="AD101" s="107"/>
      <c r="AE101" s="107"/>
      <c r="AF101" s="107"/>
      <c r="AG101" s="107"/>
      <c r="AH101" s="107"/>
    </row>
    <row r="102" spans="1:34" x14ac:dyDescent="0.3">
      <c r="A102" s="154" t="s">
        <v>1637</v>
      </c>
      <c r="B102" s="154" t="s">
        <v>1616</v>
      </c>
      <c r="C102" s="154">
        <v>142282</v>
      </c>
      <c r="D102" s="157">
        <v>44882</v>
      </c>
      <c r="E102" s="158">
        <v>12.454000000000001</v>
      </c>
      <c r="F102" s="158">
        <v>1.61E-2</v>
      </c>
      <c r="G102" s="158">
        <v>0.1447</v>
      </c>
      <c r="H102" s="158">
        <v>0.1608</v>
      </c>
      <c r="I102" s="158">
        <v>0.21729999999999999</v>
      </c>
      <c r="J102" s="158">
        <v>0.33839999999999998</v>
      </c>
      <c r="K102" s="158">
        <v>1.1861999999999999</v>
      </c>
      <c r="L102" s="158">
        <v>1.9399</v>
      </c>
      <c r="M102" s="158">
        <v>2.5611000000000002</v>
      </c>
      <c r="N102" s="158">
        <v>3.4643000000000002</v>
      </c>
      <c r="O102" s="158">
        <v>3.7018</v>
      </c>
      <c r="P102" s="158"/>
      <c r="Q102" s="158">
        <v>4.6645000000000003</v>
      </c>
      <c r="R102" s="158">
        <v>3.4952999999999999</v>
      </c>
      <c r="T102" s="106"/>
      <c r="U102" s="107"/>
      <c r="V102" s="107"/>
      <c r="W102" s="107"/>
      <c r="X102" s="107"/>
      <c r="Y102" s="107"/>
      <c r="Z102" s="107"/>
      <c r="AA102" s="107"/>
      <c r="AB102" s="107"/>
      <c r="AC102" s="107"/>
      <c r="AD102" s="107"/>
      <c r="AE102" s="107"/>
      <c r="AF102" s="107"/>
      <c r="AG102" s="107"/>
      <c r="AH102" s="107"/>
    </row>
    <row r="103" spans="1:34" x14ac:dyDescent="0.3">
      <c r="A103" s="154" t="s">
        <v>1637</v>
      </c>
      <c r="B103" s="154" t="s">
        <v>1594</v>
      </c>
      <c r="C103" s="154">
        <v>130206</v>
      </c>
      <c r="D103" s="157">
        <v>44882</v>
      </c>
      <c r="E103" s="158">
        <v>16.975300000000001</v>
      </c>
      <c r="F103" s="158">
        <v>3.1800000000000002E-2</v>
      </c>
      <c r="G103" s="158">
        <v>0.16700000000000001</v>
      </c>
      <c r="H103" s="158">
        <v>0.2102</v>
      </c>
      <c r="I103" s="158">
        <v>0.26640000000000003</v>
      </c>
      <c r="J103" s="158">
        <v>0.39029999999999998</v>
      </c>
      <c r="K103" s="158">
        <v>1.4147000000000001</v>
      </c>
      <c r="L103" s="158">
        <v>2.3342000000000001</v>
      </c>
      <c r="M103" s="158">
        <v>3.3075999999999999</v>
      </c>
      <c r="N103" s="158">
        <v>4.556</v>
      </c>
      <c r="O103" s="158">
        <v>4.8506999999999998</v>
      </c>
      <c r="P103" s="158">
        <v>5.6871</v>
      </c>
      <c r="Q103" s="158">
        <v>6.5045000000000002</v>
      </c>
      <c r="R103" s="158">
        <v>4.6228999999999996</v>
      </c>
      <c r="T103" s="106"/>
      <c r="U103" s="107"/>
      <c r="V103" s="107"/>
      <c r="W103" s="107"/>
      <c r="X103" s="107"/>
      <c r="Y103" s="107"/>
      <c r="Z103" s="107"/>
      <c r="AA103" s="107"/>
      <c r="AB103" s="107"/>
      <c r="AC103" s="107"/>
      <c r="AD103" s="107"/>
      <c r="AE103" s="107"/>
      <c r="AF103" s="107"/>
      <c r="AG103" s="107"/>
      <c r="AH103" s="107"/>
    </row>
    <row r="104" spans="1:34" x14ac:dyDescent="0.3">
      <c r="A104" s="154" t="s">
        <v>1637</v>
      </c>
      <c r="B104" s="154" t="s">
        <v>1617</v>
      </c>
      <c r="C104" s="154">
        <v>130205</v>
      </c>
      <c r="D104" s="157">
        <v>44882</v>
      </c>
      <c r="E104" s="158">
        <v>16.107900000000001</v>
      </c>
      <c r="F104" s="158">
        <v>2.98E-2</v>
      </c>
      <c r="G104" s="158">
        <v>0.161</v>
      </c>
      <c r="H104" s="158">
        <v>0.1966</v>
      </c>
      <c r="I104" s="158">
        <v>0.23960000000000001</v>
      </c>
      <c r="J104" s="158">
        <v>0.33069999999999999</v>
      </c>
      <c r="K104" s="158">
        <v>1.2343</v>
      </c>
      <c r="L104" s="158">
        <v>1.9674</v>
      </c>
      <c r="M104" s="158">
        <v>2.7565</v>
      </c>
      <c r="N104" s="158">
        <v>3.8094000000000001</v>
      </c>
      <c r="O104" s="158">
        <v>4.0953999999999997</v>
      </c>
      <c r="P104" s="158">
        <v>4.9482999999999997</v>
      </c>
      <c r="Q104" s="158">
        <v>5.8414000000000001</v>
      </c>
      <c r="R104" s="158">
        <v>3.8740000000000001</v>
      </c>
      <c r="T104" s="106"/>
      <c r="U104" s="107"/>
      <c r="V104" s="107"/>
      <c r="W104" s="107"/>
      <c r="X104" s="107"/>
      <c r="Y104" s="107"/>
      <c r="Z104" s="107"/>
      <c r="AA104" s="107"/>
      <c r="AB104" s="107"/>
      <c r="AC104" s="107"/>
      <c r="AD104" s="107"/>
      <c r="AE104" s="107"/>
      <c r="AF104" s="107"/>
      <c r="AG104" s="107"/>
      <c r="AH104" s="107"/>
    </row>
    <row r="105" spans="1:34" x14ac:dyDescent="0.3">
      <c r="A105" s="154" t="s">
        <v>1637</v>
      </c>
      <c r="B105" s="154" t="s">
        <v>1710</v>
      </c>
      <c r="C105" s="154">
        <v>118931</v>
      </c>
      <c r="D105" s="157">
        <v>44882</v>
      </c>
      <c r="E105" s="158">
        <v>26.196999999999999</v>
      </c>
      <c r="F105" s="158">
        <v>1.15E-2</v>
      </c>
      <c r="G105" s="158">
        <v>0.13</v>
      </c>
      <c r="H105" s="158">
        <v>0.19120000000000001</v>
      </c>
      <c r="I105" s="158">
        <v>0.24110000000000001</v>
      </c>
      <c r="J105" s="158">
        <v>0.34470000000000001</v>
      </c>
      <c r="K105" s="158">
        <v>1.3188</v>
      </c>
      <c r="L105" s="158">
        <v>2.2162000000000002</v>
      </c>
      <c r="M105" s="158">
        <v>3.0364</v>
      </c>
      <c r="N105" s="158">
        <v>4.1464999999999996</v>
      </c>
      <c r="O105" s="158">
        <v>4.2709999999999999</v>
      </c>
      <c r="P105" s="158">
        <v>5.109</v>
      </c>
      <c r="Q105" s="158">
        <v>6.3082000000000003</v>
      </c>
      <c r="R105" s="158">
        <v>4.2275</v>
      </c>
      <c r="T105" s="106"/>
      <c r="U105" s="107"/>
      <c r="V105" s="107"/>
      <c r="W105" s="107"/>
      <c r="X105" s="107"/>
      <c r="Y105" s="107"/>
      <c r="Z105" s="107"/>
      <c r="AA105" s="107"/>
      <c r="AB105" s="107"/>
      <c r="AC105" s="107"/>
      <c r="AD105" s="107"/>
      <c r="AE105" s="107"/>
      <c r="AF105" s="107"/>
      <c r="AG105" s="107"/>
      <c r="AH105" s="107"/>
    </row>
    <row r="106" spans="1:34" x14ac:dyDescent="0.3">
      <c r="A106" s="154" t="s">
        <v>1637</v>
      </c>
      <c r="B106" s="154" t="s">
        <v>1618</v>
      </c>
      <c r="C106" s="154">
        <v>106793</v>
      </c>
      <c r="D106" s="157">
        <v>44882</v>
      </c>
      <c r="E106" s="158">
        <v>25.452000000000002</v>
      </c>
      <c r="F106" s="158">
        <v>1.18E-2</v>
      </c>
      <c r="G106" s="158">
        <v>0.1298</v>
      </c>
      <c r="H106" s="158">
        <v>0.185</v>
      </c>
      <c r="I106" s="158">
        <v>0.2205</v>
      </c>
      <c r="J106" s="158">
        <v>0.29949999999999999</v>
      </c>
      <c r="K106" s="158">
        <v>1.1847000000000001</v>
      </c>
      <c r="L106" s="158">
        <v>1.9384999999999999</v>
      </c>
      <c r="M106" s="158">
        <v>2.6208</v>
      </c>
      <c r="N106" s="158">
        <v>3.5813000000000001</v>
      </c>
      <c r="O106" s="158">
        <v>3.7042999999999999</v>
      </c>
      <c r="P106" s="158">
        <v>4.5537999999999998</v>
      </c>
      <c r="Q106" s="158">
        <v>6.3912000000000004</v>
      </c>
      <c r="R106" s="158">
        <v>3.6587000000000001</v>
      </c>
      <c r="T106" s="106"/>
      <c r="U106" s="107"/>
      <c r="V106" s="107"/>
      <c r="W106" s="107"/>
      <c r="X106" s="107"/>
      <c r="Y106" s="107"/>
      <c r="Z106" s="107"/>
      <c r="AA106" s="107"/>
      <c r="AB106" s="107"/>
      <c r="AC106" s="107"/>
      <c r="AD106" s="107"/>
      <c r="AE106" s="107"/>
      <c r="AF106" s="107"/>
      <c r="AG106" s="107"/>
      <c r="AH106" s="107"/>
    </row>
    <row r="107" spans="1:34" x14ac:dyDescent="0.3">
      <c r="A107" s="154" t="s">
        <v>1637</v>
      </c>
      <c r="B107" s="154" t="s">
        <v>1595</v>
      </c>
      <c r="C107" s="154">
        <v>129052</v>
      </c>
      <c r="D107" s="157">
        <v>44882</v>
      </c>
      <c r="E107" s="158">
        <v>16.527000000000001</v>
      </c>
      <c r="F107" s="158">
        <v>1.21E-2</v>
      </c>
      <c r="G107" s="158">
        <v>0.1333</v>
      </c>
      <c r="H107" s="158">
        <v>0.19400000000000001</v>
      </c>
      <c r="I107" s="158">
        <v>0.24260000000000001</v>
      </c>
      <c r="J107" s="158">
        <v>0.34610000000000002</v>
      </c>
      <c r="K107" s="158">
        <v>1.3180000000000001</v>
      </c>
      <c r="L107" s="158">
        <v>2.2204000000000002</v>
      </c>
      <c r="M107" s="158">
        <v>3.0362</v>
      </c>
      <c r="N107" s="158">
        <v>4.1463999999999999</v>
      </c>
      <c r="O107" s="158">
        <v>4.2713999999999999</v>
      </c>
      <c r="P107" s="158">
        <v>5.1116000000000001</v>
      </c>
      <c r="Q107" s="158">
        <v>5.9885000000000002</v>
      </c>
      <c r="R107" s="158">
        <v>4.2291999999999996</v>
      </c>
      <c r="T107" s="106"/>
      <c r="U107" s="107"/>
      <c r="V107" s="107"/>
      <c r="W107" s="107"/>
      <c r="X107" s="107"/>
      <c r="Y107" s="107"/>
      <c r="Z107" s="107"/>
      <c r="AA107" s="107"/>
      <c r="AB107" s="107"/>
      <c r="AC107" s="107"/>
      <c r="AD107" s="107"/>
      <c r="AE107" s="107"/>
      <c r="AF107" s="107"/>
      <c r="AG107" s="107"/>
      <c r="AH107" s="107"/>
    </row>
    <row r="108" spans="1:34" x14ac:dyDescent="0.3">
      <c r="A108" s="154" t="s">
        <v>1637</v>
      </c>
      <c r="B108" s="154" t="s">
        <v>1619</v>
      </c>
      <c r="C108" s="154">
        <v>104683</v>
      </c>
      <c r="D108" s="157">
        <v>44882</v>
      </c>
      <c r="E108" s="158">
        <v>28.5214</v>
      </c>
      <c r="F108" s="158">
        <v>2.6700000000000002E-2</v>
      </c>
      <c r="G108" s="158">
        <v>0.13830000000000001</v>
      </c>
      <c r="H108" s="158">
        <v>0.19600000000000001</v>
      </c>
      <c r="I108" s="158">
        <v>0.22700000000000001</v>
      </c>
      <c r="J108" s="158">
        <v>0.3039</v>
      </c>
      <c r="K108" s="158">
        <v>1.2471000000000001</v>
      </c>
      <c r="L108" s="158">
        <v>1.9692000000000001</v>
      </c>
      <c r="M108" s="158">
        <v>2.6743999999999999</v>
      </c>
      <c r="N108" s="158">
        <v>3.6564999999999999</v>
      </c>
      <c r="O108" s="158">
        <v>3.9746000000000001</v>
      </c>
      <c r="P108" s="158">
        <v>4.8449999999999998</v>
      </c>
      <c r="Q108" s="158">
        <v>6.8167999999999997</v>
      </c>
      <c r="R108" s="158">
        <v>3.7900999999999998</v>
      </c>
      <c r="T108" s="106"/>
      <c r="U108" s="107"/>
      <c r="V108" s="107"/>
      <c r="W108" s="107"/>
      <c r="X108" s="107"/>
      <c r="Y108" s="107"/>
      <c r="Z108" s="107"/>
      <c r="AA108" s="107"/>
      <c r="AB108" s="107"/>
      <c r="AC108" s="107"/>
      <c r="AD108" s="107"/>
      <c r="AE108" s="107"/>
      <c r="AF108" s="107"/>
      <c r="AG108" s="107"/>
      <c r="AH108" s="107"/>
    </row>
    <row r="109" spans="1:34" x14ac:dyDescent="0.3">
      <c r="A109" s="154" t="s">
        <v>1637</v>
      </c>
      <c r="B109" s="154" t="s">
        <v>1596</v>
      </c>
      <c r="C109" s="154">
        <v>120364</v>
      </c>
      <c r="D109" s="157">
        <v>44882</v>
      </c>
      <c r="E109" s="158">
        <v>30.123999999999999</v>
      </c>
      <c r="F109" s="158">
        <v>2.8199999999999999E-2</v>
      </c>
      <c r="G109" s="158">
        <v>0.1429</v>
      </c>
      <c r="H109" s="158">
        <v>0.2072</v>
      </c>
      <c r="I109" s="158">
        <v>0.24890000000000001</v>
      </c>
      <c r="J109" s="158">
        <v>0.35249999999999998</v>
      </c>
      <c r="K109" s="158">
        <v>1.3928</v>
      </c>
      <c r="L109" s="158">
        <v>2.2629000000000001</v>
      </c>
      <c r="M109" s="158">
        <v>3.1132</v>
      </c>
      <c r="N109" s="158">
        <v>4.2443</v>
      </c>
      <c r="O109" s="158">
        <v>4.5377999999999998</v>
      </c>
      <c r="P109" s="158">
        <v>5.4362000000000004</v>
      </c>
      <c r="Q109" s="158">
        <v>6.8352000000000004</v>
      </c>
      <c r="R109" s="158">
        <v>4.3601999999999999</v>
      </c>
      <c r="T109" s="106"/>
      <c r="U109" s="107"/>
      <c r="V109" s="107"/>
      <c r="W109" s="107"/>
      <c r="X109" s="107"/>
      <c r="Y109" s="107"/>
      <c r="Z109" s="107"/>
      <c r="AA109" s="107"/>
      <c r="AB109" s="107"/>
      <c r="AC109" s="107"/>
      <c r="AD109" s="107"/>
      <c r="AE109" s="107"/>
      <c r="AF109" s="107"/>
      <c r="AG109" s="107"/>
      <c r="AH109" s="107"/>
    </row>
    <row r="110" spans="1:34" x14ac:dyDescent="0.3">
      <c r="A110" s="154" t="s">
        <v>1637</v>
      </c>
      <c r="B110" s="154" t="s">
        <v>1597</v>
      </c>
      <c r="C110" s="154">
        <v>118474</v>
      </c>
      <c r="D110" s="157">
        <v>44882</v>
      </c>
      <c r="E110" s="158">
        <v>28.698399999999999</v>
      </c>
      <c r="F110" s="158">
        <v>2.7900000000000001E-2</v>
      </c>
      <c r="G110" s="158">
        <v>0.1714</v>
      </c>
      <c r="H110" s="158">
        <v>0.21129999999999999</v>
      </c>
      <c r="I110" s="158">
        <v>0.27779999999999999</v>
      </c>
      <c r="J110" s="158">
        <v>0.38929999999999998</v>
      </c>
      <c r="K110" s="158">
        <v>1.3898999999999999</v>
      </c>
      <c r="L110" s="158">
        <v>2.2496</v>
      </c>
      <c r="M110" s="158">
        <v>3.0937000000000001</v>
      </c>
      <c r="N110" s="158">
        <v>4.2831000000000001</v>
      </c>
      <c r="O110" s="158">
        <v>4.4263000000000003</v>
      </c>
      <c r="P110" s="158">
        <v>5.4622000000000002</v>
      </c>
      <c r="Q110" s="158">
        <v>6.7125000000000004</v>
      </c>
      <c r="R110" s="158">
        <v>4.3072999999999997</v>
      </c>
      <c r="T110" s="106"/>
      <c r="U110" s="107"/>
      <c r="V110" s="107"/>
      <c r="W110" s="107"/>
      <c r="X110" s="107"/>
      <c r="Y110" s="107"/>
      <c r="Z110" s="107"/>
      <c r="AA110" s="107"/>
      <c r="AB110" s="107"/>
      <c r="AC110" s="107"/>
      <c r="AD110" s="107"/>
      <c r="AE110" s="107"/>
      <c r="AF110" s="107"/>
      <c r="AG110" s="107"/>
      <c r="AH110" s="107"/>
    </row>
    <row r="111" spans="1:34" x14ac:dyDescent="0.3">
      <c r="A111" s="154" t="s">
        <v>1637</v>
      </c>
      <c r="B111" s="154" t="s">
        <v>1620</v>
      </c>
      <c r="C111" s="154">
        <v>108845</v>
      </c>
      <c r="D111" s="157">
        <v>44882</v>
      </c>
      <c r="E111" s="158">
        <v>27.0139</v>
      </c>
      <c r="F111" s="158">
        <v>2.5899999999999999E-2</v>
      </c>
      <c r="G111" s="158">
        <v>0.16569999999999999</v>
      </c>
      <c r="H111" s="158">
        <v>0.1981</v>
      </c>
      <c r="I111" s="158">
        <v>0.25119999999999998</v>
      </c>
      <c r="J111" s="158">
        <v>0.33090000000000003</v>
      </c>
      <c r="K111" s="158">
        <v>1.2146999999999999</v>
      </c>
      <c r="L111" s="158">
        <v>1.8966000000000001</v>
      </c>
      <c r="M111" s="158">
        <v>2.5581</v>
      </c>
      <c r="N111" s="158">
        <v>3.5547</v>
      </c>
      <c r="O111" s="158">
        <v>3.6844000000000001</v>
      </c>
      <c r="P111" s="158">
        <v>4.7182000000000004</v>
      </c>
      <c r="Q111" s="158">
        <v>6.4420999999999999</v>
      </c>
      <c r="R111" s="158">
        <v>3.5928</v>
      </c>
      <c r="T111" s="106"/>
      <c r="U111" s="107"/>
      <c r="V111" s="107"/>
      <c r="W111" s="107"/>
      <c r="X111" s="107"/>
      <c r="Y111" s="107"/>
      <c r="Z111" s="107"/>
      <c r="AA111" s="107"/>
      <c r="AB111" s="107"/>
      <c r="AC111" s="107"/>
      <c r="AD111" s="107"/>
      <c r="AE111" s="107"/>
      <c r="AF111" s="107"/>
      <c r="AG111" s="107"/>
      <c r="AH111" s="107"/>
    </row>
    <row r="112" spans="1:34" x14ac:dyDescent="0.3">
      <c r="A112" s="154" t="s">
        <v>1637</v>
      </c>
      <c r="B112" s="154" t="s">
        <v>1598</v>
      </c>
      <c r="C112" s="154">
        <v>133181</v>
      </c>
      <c r="D112" s="157">
        <v>44882</v>
      </c>
      <c r="E112" s="158">
        <v>15.533899999999999</v>
      </c>
      <c r="F112" s="158">
        <v>2.1899999999999999E-2</v>
      </c>
      <c r="G112" s="158">
        <v>0.10050000000000001</v>
      </c>
      <c r="H112" s="158">
        <v>0.14760000000000001</v>
      </c>
      <c r="I112" s="158">
        <v>0.1948</v>
      </c>
      <c r="J112" s="158">
        <v>0.21290000000000001</v>
      </c>
      <c r="K112" s="158">
        <v>1.0447</v>
      </c>
      <c r="L112" s="158">
        <v>1.56</v>
      </c>
      <c r="M112" s="158">
        <v>2.1208</v>
      </c>
      <c r="N112" s="158">
        <v>2.8306</v>
      </c>
      <c r="O112" s="158">
        <v>3.3071999999999999</v>
      </c>
      <c r="P112" s="158">
        <v>4.5769000000000002</v>
      </c>
      <c r="Q112" s="158">
        <v>5.7202999999999999</v>
      </c>
      <c r="R112" s="158">
        <v>3.0207000000000002</v>
      </c>
      <c r="T112" s="106"/>
      <c r="U112" s="107"/>
      <c r="V112" s="107"/>
      <c r="W112" s="107"/>
      <c r="X112" s="107"/>
      <c r="Y112" s="107"/>
      <c r="Z112" s="107"/>
      <c r="AA112" s="107"/>
      <c r="AB112" s="107"/>
      <c r="AC112" s="107"/>
      <c r="AD112" s="107"/>
      <c r="AE112" s="107"/>
      <c r="AF112" s="107"/>
      <c r="AG112" s="107"/>
      <c r="AH112" s="107"/>
    </row>
    <row r="113" spans="1:34" x14ac:dyDescent="0.3">
      <c r="A113" s="154" t="s">
        <v>1637</v>
      </c>
      <c r="B113" s="154" t="s">
        <v>1621</v>
      </c>
      <c r="C113" s="154">
        <v>133184</v>
      </c>
      <c r="D113" s="157">
        <v>44882</v>
      </c>
      <c r="E113" s="158">
        <v>14.7935</v>
      </c>
      <c r="F113" s="158">
        <v>2.0299999999999999E-2</v>
      </c>
      <c r="G113" s="158">
        <v>9.5399999999999999E-2</v>
      </c>
      <c r="H113" s="158">
        <v>0.1361</v>
      </c>
      <c r="I113" s="158">
        <v>0.1706</v>
      </c>
      <c r="J113" s="158">
        <v>0.15909999999999999</v>
      </c>
      <c r="K113" s="158">
        <v>0.87829999999999997</v>
      </c>
      <c r="L113" s="158">
        <v>1.2137</v>
      </c>
      <c r="M113" s="158">
        <v>1.5994999999999999</v>
      </c>
      <c r="N113" s="158">
        <v>2.1248999999999998</v>
      </c>
      <c r="O113" s="158">
        <v>2.6074999999999999</v>
      </c>
      <c r="P113" s="158">
        <v>3.9462000000000002</v>
      </c>
      <c r="Q113" s="158">
        <v>5.0701999999999998</v>
      </c>
      <c r="R113" s="158">
        <v>2.3079000000000001</v>
      </c>
      <c r="T113" s="106"/>
      <c r="U113" s="107"/>
      <c r="V113" s="107"/>
      <c r="W113" s="107"/>
      <c r="X113" s="107"/>
      <c r="Y113" s="107"/>
      <c r="Z113" s="107"/>
      <c r="AA113" s="107"/>
      <c r="AB113" s="107"/>
      <c r="AC113" s="107"/>
      <c r="AD113" s="107"/>
      <c r="AE113" s="107"/>
      <c r="AF113" s="107"/>
      <c r="AG113" s="107"/>
      <c r="AH113" s="107"/>
    </row>
    <row r="114" spans="1:34" x14ac:dyDescent="0.3">
      <c r="A114" s="154" t="s">
        <v>1637</v>
      </c>
      <c r="B114" s="154" t="s">
        <v>1622</v>
      </c>
      <c r="C114" s="154">
        <v>105603</v>
      </c>
      <c r="D114" s="157">
        <v>44882</v>
      </c>
      <c r="E114" s="158">
        <v>26.470600000000001</v>
      </c>
      <c r="F114" s="158">
        <v>1.7000000000000001E-2</v>
      </c>
      <c r="G114" s="158">
        <v>0.1358</v>
      </c>
      <c r="H114" s="158">
        <v>0.1714</v>
      </c>
      <c r="I114" s="158">
        <v>0.24729999999999999</v>
      </c>
      <c r="J114" s="158">
        <v>0.39900000000000002</v>
      </c>
      <c r="K114" s="158">
        <v>1.4495</v>
      </c>
      <c r="L114" s="158">
        <v>2.3401999999999998</v>
      </c>
      <c r="M114" s="158">
        <v>3.3721000000000001</v>
      </c>
      <c r="N114" s="158">
        <v>4.6012000000000004</v>
      </c>
      <c r="O114" s="158">
        <v>4.1323999999999996</v>
      </c>
      <c r="P114" s="158">
        <v>4.8971</v>
      </c>
      <c r="Q114" s="158">
        <v>6.4551999999999996</v>
      </c>
      <c r="R114" s="158">
        <v>4.0340999999999996</v>
      </c>
      <c r="T114" s="106"/>
      <c r="U114" s="107"/>
      <c r="V114" s="107"/>
      <c r="W114" s="107"/>
      <c r="X114" s="107"/>
      <c r="Y114" s="107"/>
      <c r="Z114" s="107"/>
      <c r="AA114" s="107"/>
      <c r="AB114" s="107"/>
      <c r="AC114" s="107"/>
      <c r="AD114" s="107"/>
      <c r="AE114" s="107"/>
      <c r="AF114" s="107"/>
      <c r="AG114" s="107"/>
      <c r="AH114" s="107"/>
    </row>
    <row r="115" spans="1:34" x14ac:dyDescent="0.3">
      <c r="A115" s="154" t="s">
        <v>1637</v>
      </c>
      <c r="B115" s="154" t="s">
        <v>1599</v>
      </c>
      <c r="C115" s="154">
        <v>120401</v>
      </c>
      <c r="D115" s="157">
        <v>44882</v>
      </c>
      <c r="E115" s="158">
        <v>28.128299999999999</v>
      </c>
      <c r="F115" s="158">
        <v>1.8800000000000001E-2</v>
      </c>
      <c r="G115" s="158">
        <v>0.14130000000000001</v>
      </c>
      <c r="H115" s="158">
        <v>0.18410000000000001</v>
      </c>
      <c r="I115" s="158">
        <v>0.27310000000000001</v>
      </c>
      <c r="J115" s="158">
        <v>0.45639999999999997</v>
      </c>
      <c r="K115" s="158">
        <v>1.621</v>
      </c>
      <c r="L115" s="158">
        <v>2.6918000000000002</v>
      </c>
      <c r="M115" s="158">
        <v>3.9018000000000002</v>
      </c>
      <c r="N115" s="158">
        <v>5.3083999999999998</v>
      </c>
      <c r="O115" s="158">
        <v>4.8342999999999998</v>
      </c>
      <c r="P115" s="158">
        <v>5.5734000000000004</v>
      </c>
      <c r="Q115" s="158">
        <v>6.6826999999999996</v>
      </c>
      <c r="R115" s="158">
        <v>4.7271999999999998</v>
      </c>
      <c r="T115" s="106"/>
      <c r="U115" s="107"/>
      <c r="V115" s="107"/>
      <c r="W115" s="107"/>
      <c r="X115" s="107"/>
      <c r="Y115" s="107"/>
      <c r="Z115" s="107"/>
      <c r="AA115" s="107"/>
      <c r="AB115" s="107"/>
      <c r="AC115" s="107"/>
      <c r="AD115" s="107"/>
      <c r="AE115" s="107"/>
      <c r="AF115" s="107"/>
      <c r="AG115" s="107"/>
      <c r="AH115" s="107"/>
    </row>
    <row r="116" spans="1:34" x14ac:dyDescent="0.3">
      <c r="A116" s="154" t="s">
        <v>1637</v>
      </c>
      <c r="B116" s="154" t="s">
        <v>1600</v>
      </c>
      <c r="C116" s="154">
        <v>147617</v>
      </c>
      <c r="D116" s="157">
        <v>44882</v>
      </c>
      <c r="E116" s="158">
        <v>11.1836</v>
      </c>
      <c r="F116" s="158">
        <v>-1.61E-2</v>
      </c>
      <c r="G116" s="158">
        <v>8.8599999999999998E-2</v>
      </c>
      <c r="H116" s="158">
        <v>0.15310000000000001</v>
      </c>
      <c r="I116" s="158">
        <v>0.17019999999999999</v>
      </c>
      <c r="J116" s="158">
        <v>0.1101</v>
      </c>
      <c r="K116" s="158">
        <v>0.84950000000000003</v>
      </c>
      <c r="L116" s="158">
        <v>1.4855</v>
      </c>
      <c r="M116" s="158">
        <v>2.0457000000000001</v>
      </c>
      <c r="N116" s="158">
        <v>2.9039000000000001</v>
      </c>
      <c r="O116" s="158">
        <v>3.3774999999999999</v>
      </c>
      <c r="P116" s="158"/>
      <c r="Q116" s="158">
        <v>3.5669</v>
      </c>
      <c r="R116" s="158">
        <v>3.0821999999999998</v>
      </c>
      <c r="T116" s="106"/>
      <c r="U116" s="107"/>
      <c r="V116" s="107"/>
      <c r="W116" s="107"/>
      <c r="X116" s="107"/>
      <c r="Y116" s="107"/>
      <c r="Z116" s="107"/>
      <c r="AA116" s="107"/>
      <c r="AB116" s="107"/>
      <c r="AC116" s="107"/>
      <c r="AD116" s="107"/>
      <c r="AE116" s="107"/>
      <c r="AF116" s="107"/>
      <c r="AG116" s="107"/>
      <c r="AH116" s="107"/>
    </row>
    <row r="117" spans="1:34" x14ac:dyDescent="0.3">
      <c r="A117" s="154" t="s">
        <v>1637</v>
      </c>
      <c r="B117" s="154" t="s">
        <v>1623</v>
      </c>
      <c r="C117" s="154">
        <v>147618</v>
      </c>
      <c r="D117" s="157">
        <v>44882</v>
      </c>
      <c r="E117" s="158">
        <v>10.9168</v>
      </c>
      <c r="F117" s="158">
        <v>-1.83E-2</v>
      </c>
      <c r="G117" s="158">
        <v>8.2500000000000004E-2</v>
      </c>
      <c r="H117" s="158">
        <v>0.1394</v>
      </c>
      <c r="I117" s="158">
        <v>0.14130000000000001</v>
      </c>
      <c r="J117" s="158">
        <v>4.6699999999999998E-2</v>
      </c>
      <c r="K117" s="158">
        <v>0.6593</v>
      </c>
      <c r="L117" s="158">
        <v>1.0936999999999999</v>
      </c>
      <c r="M117" s="158">
        <v>1.4535</v>
      </c>
      <c r="N117" s="158">
        <v>2.113</v>
      </c>
      <c r="O117" s="158">
        <v>2.5985999999999998</v>
      </c>
      <c r="P117" s="158"/>
      <c r="Q117" s="158">
        <v>2.7864</v>
      </c>
      <c r="R117" s="158">
        <v>2.3016000000000001</v>
      </c>
      <c r="T117" s="106"/>
      <c r="U117" s="107"/>
      <c r="V117" s="107"/>
      <c r="W117" s="107"/>
      <c r="X117" s="107"/>
      <c r="Y117" s="107"/>
      <c r="Z117" s="107"/>
      <c r="AA117" s="107"/>
      <c r="AB117" s="107"/>
      <c r="AC117" s="107"/>
      <c r="AD117" s="107"/>
      <c r="AE117" s="107"/>
      <c r="AF117" s="107"/>
      <c r="AG117" s="107"/>
      <c r="AH117" s="107"/>
    </row>
    <row r="118" spans="1:34" x14ac:dyDescent="0.3">
      <c r="A118" s="154" t="s">
        <v>1637</v>
      </c>
      <c r="B118" s="154" t="s">
        <v>1624</v>
      </c>
      <c r="C118" s="154">
        <v>103780</v>
      </c>
      <c r="D118" s="157">
        <v>44882</v>
      </c>
      <c r="E118" s="158">
        <v>27.4483</v>
      </c>
      <c r="F118" s="158">
        <v>1.7100000000000001E-2</v>
      </c>
      <c r="G118" s="158">
        <v>0.15290000000000001</v>
      </c>
      <c r="H118" s="158">
        <v>0.18210000000000001</v>
      </c>
      <c r="I118" s="158">
        <v>0.23080000000000001</v>
      </c>
      <c r="J118" s="158">
        <v>0.25459999999999999</v>
      </c>
      <c r="K118" s="158">
        <v>1.1274</v>
      </c>
      <c r="L118" s="158">
        <v>1.8171999999999999</v>
      </c>
      <c r="M118" s="158">
        <v>2.5522</v>
      </c>
      <c r="N118" s="158">
        <v>3.3915999999999999</v>
      </c>
      <c r="O118" s="158">
        <v>2.9428000000000001</v>
      </c>
      <c r="P118" s="158">
        <v>3.9500999999999999</v>
      </c>
      <c r="Q118" s="158">
        <v>6.3723000000000001</v>
      </c>
      <c r="R118" s="158">
        <v>3.0886</v>
      </c>
      <c r="T118" s="106"/>
      <c r="U118" s="107"/>
      <c r="V118" s="107"/>
      <c r="W118" s="107"/>
      <c r="X118" s="107"/>
      <c r="Y118" s="107"/>
      <c r="Z118" s="107"/>
      <c r="AA118" s="107"/>
      <c r="AB118" s="107"/>
      <c r="AC118" s="107"/>
      <c r="AD118" s="107"/>
      <c r="AE118" s="107"/>
      <c r="AF118" s="107"/>
      <c r="AG118" s="107"/>
      <c r="AH118" s="107"/>
    </row>
    <row r="119" spans="1:34" x14ac:dyDescent="0.3">
      <c r="A119" s="154" t="s">
        <v>1637</v>
      </c>
      <c r="B119" s="154" t="s">
        <v>1601</v>
      </c>
      <c r="C119" s="154">
        <v>120482</v>
      </c>
      <c r="D119" s="157">
        <v>44882</v>
      </c>
      <c r="E119" s="158">
        <v>28.747399999999999</v>
      </c>
      <c r="F119" s="158">
        <v>1.84E-2</v>
      </c>
      <c r="G119" s="158">
        <v>0.1578</v>
      </c>
      <c r="H119" s="158">
        <v>0.19339999999999999</v>
      </c>
      <c r="I119" s="158">
        <v>0.25390000000000001</v>
      </c>
      <c r="J119" s="158">
        <v>0.30570000000000003</v>
      </c>
      <c r="K119" s="158">
        <v>1.2803</v>
      </c>
      <c r="L119" s="158">
        <v>2.1509</v>
      </c>
      <c r="M119" s="158">
        <v>3.0491000000000001</v>
      </c>
      <c r="N119" s="158">
        <v>4.0197000000000003</v>
      </c>
      <c r="O119" s="158">
        <v>3.4258999999999999</v>
      </c>
      <c r="P119" s="158">
        <v>4.4055999999999997</v>
      </c>
      <c r="Q119" s="158">
        <v>6.1322000000000001</v>
      </c>
      <c r="R119" s="158">
        <v>3.6084000000000001</v>
      </c>
      <c r="T119" s="106"/>
      <c r="U119" s="107"/>
      <c r="V119" s="107"/>
      <c r="W119" s="107"/>
      <c r="X119" s="107"/>
      <c r="Y119" s="107"/>
      <c r="Z119" s="107"/>
      <c r="AA119" s="107"/>
      <c r="AB119" s="107"/>
      <c r="AC119" s="107"/>
      <c r="AD119" s="107"/>
      <c r="AE119" s="107"/>
      <c r="AF119" s="107"/>
      <c r="AG119" s="107"/>
      <c r="AH119" s="107"/>
    </row>
    <row r="120" spans="1:34" x14ac:dyDescent="0.3">
      <c r="A120" s="154" t="s">
        <v>1637</v>
      </c>
      <c r="B120" s="154" t="s">
        <v>1625</v>
      </c>
      <c r="C120" s="154">
        <v>105968</v>
      </c>
      <c r="D120" s="157">
        <v>44882</v>
      </c>
      <c r="E120" s="158">
        <v>31.001999999999999</v>
      </c>
      <c r="F120" s="158">
        <v>1.9400000000000001E-2</v>
      </c>
      <c r="G120" s="158">
        <v>0.14860000000000001</v>
      </c>
      <c r="H120" s="158">
        <v>0.18779999999999999</v>
      </c>
      <c r="I120" s="158">
        <v>0.23119999999999999</v>
      </c>
      <c r="J120" s="158">
        <v>0.3009</v>
      </c>
      <c r="K120" s="158">
        <v>1.2522</v>
      </c>
      <c r="L120" s="158">
        <v>2.0326</v>
      </c>
      <c r="M120" s="158">
        <v>2.8689</v>
      </c>
      <c r="N120" s="158">
        <v>3.9407999999999999</v>
      </c>
      <c r="O120" s="158">
        <v>4.1262999999999996</v>
      </c>
      <c r="P120" s="158">
        <v>4.9893999999999998</v>
      </c>
      <c r="Q120" s="158">
        <v>6.8219000000000003</v>
      </c>
      <c r="R120" s="158">
        <v>3.9973999999999998</v>
      </c>
      <c r="T120" s="106"/>
      <c r="U120" s="107"/>
      <c r="V120" s="107"/>
      <c r="W120" s="107"/>
      <c r="X120" s="107"/>
      <c r="Y120" s="107"/>
      <c r="Z120" s="107"/>
      <c r="AA120" s="107"/>
      <c r="AB120" s="107"/>
      <c r="AC120" s="107"/>
      <c r="AD120" s="107"/>
      <c r="AE120" s="107"/>
      <c r="AF120" s="107"/>
      <c r="AG120" s="107"/>
      <c r="AH120" s="107"/>
    </row>
    <row r="121" spans="1:34" x14ac:dyDescent="0.3">
      <c r="A121" s="154" t="s">
        <v>1637</v>
      </c>
      <c r="B121" s="154" t="s">
        <v>1602</v>
      </c>
      <c r="C121" s="154">
        <v>119771</v>
      </c>
      <c r="D121" s="157">
        <v>44882</v>
      </c>
      <c r="E121" s="158">
        <v>32.620600000000003</v>
      </c>
      <c r="F121" s="158">
        <v>2.0899999999999998E-2</v>
      </c>
      <c r="G121" s="158">
        <v>0.1532</v>
      </c>
      <c r="H121" s="158">
        <v>0.19900000000000001</v>
      </c>
      <c r="I121" s="158">
        <v>0.25319999999999998</v>
      </c>
      <c r="J121" s="158">
        <v>0.35070000000000001</v>
      </c>
      <c r="K121" s="158">
        <v>1.4016</v>
      </c>
      <c r="L121" s="158">
        <v>2.335</v>
      </c>
      <c r="M121" s="158">
        <v>3.3206000000000002</v>
      </c>
      <c r="N121" s="158">
        <v>4.5509000000000004</v>
      </c>
      <c r="O121" s="158">
        <v>4.7215999999999996</v>
      </c>
      <c r="P121" s="158">
        <v>5.5522</v>
      </c>
      <c r="Q121" s="158">
        <v>6.8579999999999997</v>
      </c>
      <c r="R121" s="158">
        <v>4.6043000000000003</v>
      </c>
      <c r="T121" s="106"/>
      <c r="U121" s="107"/>
      <c r="V121" s="107"/>
      <c r="W121" s="107"/>
      <c r="X121" s="107"/>
      <c r="Y121" s="107"/>
      <c r="Z121" s="107"/>
      <c r="AA121" s="107"/>
      <c r="AB121" s="107"/>
      <c r="AC121" s="107"/>
      <c r="AD121" s="107"/>
      <c r="AE121" s="107"/>
      <c r="AF121" s="107"/>
      <c r="AG121" s="107"/>
      <c r="AH121" s="107"/>
    </row>
    <row r="122" spans="1:34" x14ac:dyDescent="0.3">
      <c r="A122" s="154" t="s">
        <v>1637</v>
      </c>
      <c r="B122" s="154" t="s">
        <v>1603</v>
      </c>
      <c r="C122" s="154">
        <v>130450</v>
      </c>
      <c r="D122" s="157">
        <v>44882</v>
      </c>
      <c r="E122" s="158">
        <v>16.684000000000001</v>
      </c>
      <c r="F122" s="158">
        <v>1.2E-2</v>
      </c>
      <c r="G122" s="158">
        <v>0.13200000000000001</v>
      </c>
      <c r="H122" s="158">
        <v>0.18010000000000001</v>
      </c>
      <c r="I122" s="158">
        <v>0.2283</v>
      </c>
      <c r="J122" s="158">
        <v>0.33069999999999999</v>
      </c>
      <c r="K122" s="158">
        <v>1.3239000000000001</v>
      </c>
      <c r="L122" s="158">
        <v>2.1615000000000002</v>
      </c>
      <c r="M122" s="158">
        <v>2.9432</v>
      </c>
      <c r="N122" s="158">
        <v>4.0862999999999996</v>
      </c>
      <c r="O122" s="158">
        <v>4.6474000000000002</v>
      </c>
      <c r="P122" s="158">
        <v>5.4696999999999996</v>
      </c>
      <c r="Q122" s="158">
        <v>6.2915999999999999</v>
      </c>
      <c r="R122" s="158">
        <v>4.2785000000000002</v>
      </c>
      <c r="T122" s="106"/>
      <c r="U122" s="107"/>
      <c r="V122" s="107"/>
      <c r="W122" s="107"/>
      <c r="X122" s="107"/>
      <c r="Y122" s="107"/>
      <c r="Z122" s="107"/>
      <c r="AA122" s="107"/>
      <c r="AB122" s="107"/>
      <c r="AC122" s="107"/>
      <c r="AD122" s="107"/>
      <c r="AE122" s="107"/>
      <c r="AF122" s="107"/>
      <c r="AG122" s="107"/>
      <c r="AH122" s="107"/>
    </row>
    <row r="123" spans="1:34" x14ac:dyDescent="0.3">
      <c r="A123" s="154" t="s">
        <v>1637</v>
      </c>
      <c r="B123" s="154" t="s">
        <v>1626</v>
      </c>
      <c r="C123" s="154">
        <v>130446</v>
      </c>
      <c r="D123" s="157">
        <v>44882</v>
      </c>
      <c r="E123" s="158">
        <v>15.86</v>
      </c>
      <c r="F123" s="158">
        <v>1.26E-2</v>
      </c>
      <c r="G123" s="158">
        <v>0.1326</v>
      </c>
      <c r="H123" s="158">
        <v>0.17050000000000001</v>
      </c>
      <c r="I123" s="158">
        <v>0.20219999999999999</v>
      </c>
      <c r="J123" s="158">
        <v>0.2782</v>
      </c>
      <c r="K123" s="158">
        <v>1.1544000000000001</v>
      </c>
      <c r="L123" s="158">
        <v>1.8232999999999999</v>
      </c>
      <c r="M123" s="158">
        <v>2.4283000000000001</v>
      </c>
      <c r="N123" s="158">
        <v>3.3898000000000001</v>
      </c>
      <c r="O123" s="158">
        <v>4.0023</v>
      </c>
      <c r="P123" s="158">
        <v>4.8369999999999997</v>
      </c>
      <c r="Q123" s="158">
        <v>5.6517999999999997</v>
      </c>
      <c r="R123" s="158">
        <v>3.5787</v>
      </c>
      <c r="T123" s="106"/>
      <c r="U123" s="107"/>
      <c r="V123" s="107"/>
      <c r="W123" s="107"/>
      <c r="X123" s="107"/>
      <c r="Y123" s="107"/>
      <c r="Z123" s="107"/>
      <c r="AA123" s="107"/>
      <c r="AB123" s="107"/>
      <c r="AC123" s="107"/>
      <c r="AD123" s="107"/>
      <c r="AE123" s="107"/>
      <c r="AF123" s="107"/>
      <c r="AG123" s="107"/>
      <c r="AH123" s="107"/>
    </row>
    <row r="124" spans="1:34" x14ac:dyDescent="0.3">
      <c r="A124" s="154" t="s">
        <v>1637</v>
      </c>
      <c r="B124" s="154" t="s">
        <v>1604</v>
      </c>
      <c r="C124" s="154">
        <v>145895</v>
      </c>
      <c r="D124" s="157">
        <v>44882</v>
      </c>
      <c r="E124" s="158">
        <v>11.9316</v>
      </c>
      <c r="F124" s="158">
        <v>-2.5999999999999999E-2</v>
      </c>
      <c r="G124" s="158">
        <v>0.16200000000000001</v>
      </c>
      <c r="H124" s="158">
        <v>0.21</v>
      </c>
      <c r="I124" s="158">
        <v>0.27900000000000003</v>
      </c>
      <c r="J124" s="158">
        <v>0.34060000000000001</v>
      </c>
      <c r="K124" s="158">
        <v>1.4247000000000001</v>
      </c>
      <c r="L124" s="158">
        <v>2.31</v>
      </c>
      <c r="M124" s="158">
        <v>3.1556000000000002</v>
      </c>
      <c r="N124" s="158">
        <v>4.4442000000000004</v>
      </c>
      <c r="O124" s="158">
        <v>4.2247000000000003</v>
      </c>
      <c r="P124" s="158"/>
      <c r="Q124" s="158">
        <v>4.7397</v>
      </c>
      <c r="R124" s="158">
        <v>4.2068000000000003</v>
      </c>
      <c r="T124" s="106"/>
      <c r="U124" s="107"/>
      <c r="V124" s="107"/>
      <c r="W124" s="107"/>
      <c r="X124" s="107"/>
      <c r="Y124" s="107"/>
      <c r="Z124" s="107"/>
      <c r="AA124" s="107"/>
      <c r="AB124" s="107"/>
      <c r="AC124" s="107"/>
      <c r="AD124" s="107"/>
      <c r="AE124" s="107"/>
      <c r="AF124" s="107"/>
      <c r="AG124" s="107"/>
      <c r="AH124" s="107"/>
    </row>
    <row r="125" spans="1:34" x14ac:dyDescent="0.3">
      <c r="A125" s="154" t="s">
        <v>1637</v>
      </c>
      <c r="B125" s="154" t="s">
        <v>1627</v>
      </c>
      <c r="C125" s="154">
        <v>145890</v>
      </c>
      <c r="D125" s="157">
        <v>44882</v>
      </c>
      <c r="E125" s="158">
        <v>11.615600000000001</v>
      </c>
      <c r="F125" s="158">
        <v>-2.93E-2</v>
      </c>
      <c r="G125" s="158">
        <v>0.15429999999999999</v>
      </c>
      <c r="H125" s="158">
        <v>0.19320000000000001</v>
      </c>
      <c r="I125" s="158">
        <v>0.246</v>
      </c>
      <c r="J125" s="158">
        <v>0.26669999999999999</v>
      </c>
      <c r="K125" s="158">
        <v>1.2059</v>
      </c>
      <c r="L125" s="158">
        <v>1.8689</v>
      </c>
      <c r="M125" s="158">
        <v>2.4954000000000001</v>
      </c>
      <c r="N125" s="158">
        <v>3.5508000000000002</v>
      </c>
      <c r="O125" s="158">
        <v>3.4790999999999999</v>
      </c>
      <c r="P125" s="158"/>
      <c r="Q125" s="158">
        <v>4.0050999999999997</v>
      </c>
      <c r="R125" s="158">
        <v>3.407</v>
      </c>
      <c r="T125" s="106"/>
      <c r="U125" s="107"/>
      <c r="V125" s="107"/>
      <c r="W125" s="107"/>
      <c r="X125" s="107"/>
      <c r="Y125" s="107"/>
      <c r="Z125" s="107"/>
      <c r="AA125" s="107"/>
      <c r="AB125" s="107"/>
      <c r="AC125" s="107"/>
      <c r="AD125" s="107"/>
      <c r="AE125" s="107"/>
      <c r="AF125" s="107"/>
      <c r="AG125" s="107"/>
      <c r="AH125" s="107"/>
    </row>
    <row r="126" spans="1:34" x14ac:dyDescent="0.3">
      <c r="A126" s="154" t="s">
        <v>1637</v>
      </c>
      <c r="B126" s="154" t="s">
        <v>1605</v>
      </c>
      <c r="C126" s="154">
        <v>148468</v>
      </c>
      <c r="D126" s="157">
        <v>44882</v>
      </c>
      <c r="E126" s="158">
        <v>10.8376</v>
      </c>
      <c r="F126" s="158">
        <v>3.9699999999999999E-2</v>
      </c>
      <c r="G126" s="158">
        <v>0.12659999999999999</v>
      </c>
      <c r="H126" s="158">
        <v>0.17560000000000001</v>
      </c>
      <c r="I126" s="158">
        <v>0.2145</v>
      </c>
      <c r="J126" s="158">
        <v>0.247</v>
      </c>
      <c r="K126" s="158">
        <v>1.1536</v>
      </c>
      <c r="L126" s="158">
        <v>1.8092999999999999</v>
      </c>
      <c r="M126" s="158">
        <v>2.6978</v>
      </c>
      <c r="N126" s="158">
        <v>3.5990000000000002</v>
      </c>
      <c r="O126" s="158"/>
      <c r="P126" s="158"/>
      <c r="Q126" s="158">
        <v>3.6680000000000001</v>
      </c>
      <c r="R126" s="158">
        <v>3.6692999999999998</v>
      </c>
      <c r="T126" s="106"/>
      <c r="U126" s="107"/>
      <c r="V126" s="107"/>
      <c r="W126" s="107"/>
      <c r="X126" s="107"/>
      <c r="Y126" s="107"/>
      <c r="Z126" s="107"/>
      <c r="AA126" s="107"/>
      <c r="AB126" s="107"/>
      <c r="AC126" s="107"/>
      <c r="AD126" s="107"/>
      <c r="AE126" s="107"/>
      <c r="AF126" s="107"/>
      <c r="AG126" s="107"/>
      <c r="AH126" s="107"/>
    </row>
    <row r="127" spans="1:34" x14ac:dyDescent="0.3">
      <c r="A127" s="154" t="s">
        <v>1637</v>
      </c>
      <c r="B127" s="154" t="s">
        <v>1628</v>
      </c>
      <c r="C127" s="154">
        <v>148467</v>
      </c>
      <c r="D127" s="157">
        <v>44882</v>
      </c>
      <c r="E127" s="158">
        <v>10.634499999999999</v>
      </c>
      <c r="F127" s="158">
        <v>3.7600000000000001E-2</v>
      </c>
      <c r="G127" s="158">
        <v>0.1186</v>
      </c>
      <c r="H127" s="158">
        <v>0.15920000000000001</v>
      </c>
      <c r="I127" s="158">
        <v>0.18179999999999999</v>
      </c>
      <c r="J127" s="158">
        <v>0.17430000000000001</v>
      </c>
      <c r="K127" s="158">
        <v>0.93679999999999997</v>
      </c>
      <c r="L127" s="158">
        <v>1.3735999999999999</v>
      </c>
      <c r="M127" s="158">
        <v>2.0478000000000001</v>
      </c>
      <c r="N127" s="158">
        <v>2.7250000000000001</v>
      </c>
      <c r="O127" s="158"/>
      <c r="P127" s="158"/>
      <c r="Q127" s="158">
        <v>2.7934000000000001</v>
      </c>
      <c r="R127" s="158">
        <v>2.7963</v>
      </c>
      <c r="T127" s="106"/>
      <c r="U127" s="107"/>
      <c r="V127" s="107"/>
      <c r="W127" s="107"/>
      <c r="X127" s="107"/>
      <c r="Y127" s="107"/>
      <c r="Z127" s="107"/>
      <c r="AA127" s="107"/>
      <c r="AB127" s="107"/>
      <c r="AC127" s="107"/>
      <c r="AD127" s="107"/>
      <c r="AE127" s="107"/>
      <c r="AF127" s="107"/>
      <c r="AG127" s="107"/>
      <c r="AH127" s="107"/>
    </row>
    <row r="128" spans="1:34" x14ac:dyDescent="0.3">
      <c r="A128" s="154" t="s">
        <v>1637</v>
      </c>
      <c r="B128" s="154" t="s">
        <v>1606</v>
      </c>
      <c r="C128" s="154">
        <v>148401</v>
      </c>
      <c r="D128" s="157">
        <v>44882</v>
      </c>
      <c r="E128" s="158">
        <v>11.055</v>
      </c>
      <c r="F128" s="158">
        <v>0</v>
      </c>
      <c r="G128" s="158">
        <v>0.154</v>
      </c>
      <c r="H128" s="158">
        <v>0.1812</v>
      </c>
      <c r="I128" s="158">
        <v>0.24479999999999999</v>
      </c>
      <c r="J128" s="158">
        <v>0.37230000000000002</v>
      </c>
      <c r="K128" s="158">
        <v>1.3848</v>
      </c>
      <c r="L128" s="158">
        <v>2.2664</v>
      </c>
      <c r="M128" s="158">
        <v>3.1539000000000001</v>
      </c>
      <c r="N128" s="158">
        <v>4.2335000000000003</v>
      </c>
      <c r="O128" s="158"/>
      <c r="P128" s="158"/>
      <c r="Q128" s="158">
        <v>4.2428999999999997</v>
      </c>
      <c r="R128" s="158">
        <v>4.3064</v>
      </c>
      <c r="T128" s="106"/>
      <c r="U128" s="107"/>
      <c r="V128" s="107"/>
      <c r="W128" s="107"/>
      <c r="X128" s="107"/>
      <c r="Y128" s="107"/>
      <c r="Z128" s="107"/>
      <c r="AA128" s="107"/>
      <c r="AB128" s="107"/>
      <c r="AC128" s="107"/>
      <c r="AD128" s="107"/>
      <c r="AE128" s="107"/>
      <c r="AF128" s="107"/>
      <c r="AG128" s="107"/>
      <c r="AH128" s="107"/>
    </row>
    <row r="129" spans="1:34" x14ac:dyDescent="0.3">
      <c r="A129" s="154" t="s">
        <v>1637</v>
      </c>
      <c r="B129" s="154" t="s">
        <v>1629</v>
      </c>
      <c r="C129" s="154">
        <v>148400</v>
      </c>
      <c r="D129" s="157">
        <v>44882</v>
      </c>
      <c r="E129" s="158">
        <v>10.872</v>
      </c>
      <c r="F129" s="158">
        <v>0</v>
      </c>
      <c r="G129" s="158">
        <v>0.15659999999999999</v>
      </c>
      <c r="H129" s="158">
        <v>0.17510000000000001</v>
      </c>
      <c r="I129" s="158">
        <v>0.22120000000000001</v>
      </c>
      <c r="J129" s="158">
        <v>0.31369999999999998</v>
      </c>
      <c r="K129" s="158">
        <v>1.2101999999999999</v>
      </c>
      <c r="L129" s="158">
        <v>1.9027000000000001</v>
      </c>
      <c r="M129" s="158">
        <v>2.6048</v>
      </c>
      <c r="N129" s="158">
        <v>3.5034000000000001</v>
      </c>
      <c r="O129" s="158"/>
      <c r="P129" s="158"/>
      <c r="Q129" s="158">
        <v>3.5245000000000002</v>
      </c>
      <c r="R129" s="158">
        <v>3.5874000000000001</v>
      </c>
      <c r="T129" s="106"/>
      <c r="U129" s="107"/>
      <c r="V129" s="107"/>
      <c r="W129" s="107"/>
      <c r="X129" s="107"/>
      <c r="Y129" s="107"/>
      <c r="Z129" s="107"/>
      <c r="AA129" s="107"/>
      <c r="AB129" s="107"/>
      <c r="AC129" s="107"/>
      <c r="AD129" s="107"/>
      <c r="AE129" s="107"/>
      <c r="AF129" s="107"/>
      <c r="AG129" s="107"/>
      <c r="AH129" s="107"/>
    </row>
    <row r="130" spans="1:34" x14ac:dyDescent="0.3">
      <c r="A130" s="154" t="s">
        <v>1637</v>
      </c>
      <c r="B130" s="154" t="s">
        <v>1861</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1637</v>
      </c>
      <c r="B131" s="154" t="s">
        <v>1862</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1637</v>
      </c>
      <c r="B132" s="154" t="s">
        <v>1630</v>
      </c>
      <c r="C132" s="154">
        <v>113345</v>
      </c>
      <c r="D132" s="157">
        <v>44882</v>
      </c>
      <c r="E132" s="158">
        <v>22.154299999999999</v>
      </c>
      <c r="F132" s="158">
        <v>3.39E-2</v>
      </c>
      <c r="G132" s="158">
        <v>0.151</v>
      </c>
      <c r="H132" s="158">
        <v>0.20810000000000001</v>
      </c>
      <c r="I132" s="158">
        <v>0.2316</v>
      </c>
      <c r="J132" s="158">
        <v>0.31330000000000002</v>
      </c>
      <c r="K132" s="158">
        <v>1.1800999999999999</v>
      </c>
      <c r="L132" s="158">
        <v>1.8794999999999999</v>
      </c>
      <c r="M132" s="158">
        <v>2.5918999999999999</v>
      </c>
      <c r="N132" s="158">
        <v>3.6497000000000002</v>
      </c>
      <c r="O132" s="158">
        <v>3.9670999999999998</v>
      </c>
      <c r="P132" s="158">
        <v>4.9859999999999998</v>
      </c>
      <c r="Q132" s="158">
        <v>6.7939999999999996</v>
      </c>
      <c r="R132" s="158">
        <v>3.7730000000000001</v>
      </c>
      <c r="T132" s="106"/>
      <c r="U132" s="107"/>
      <c r="V132" s="107"/>
      <c r="W132" s="107"/>
      <c r="X132" s="107"/>
      <c r="Y132" s="107"/>
      <c r="Z132" s="107"/>
      <c r="AA132" s="107"/>
      <c r="AB132" s="107"/>
      <c r="AC132" s="107"/>
      <c r="AD132" s="107"/>
      <c r="AE132" s="107"/>
      <c r="AF132" s="107"/>
      <c r="AG132" s="107"/>
      <c r="AH132" s="107"/>
    </row>
    <row r="133" spans="1:34" x14ac:dyDescent="0.3">
      <c r="A133" s="154" t="s">
        <v>1637</v>
      </c>
      <c r="B133" s="154" t="s">
        <v>1607</v>
      </c>
      <c r="C133" s="154">
        <v>118585</v>
      </c>
      <c r="D133" s="157">
        <v>44882</v>
      </c>
      <c r="E133" s="158">
        <v>23.484999999999999</v>
      </c>
      <c r="F133" s="158">
        <v>3.5799999999999998E-2</v>
      </c>
      <c r="G133" s="158">
        <v>0.15740000000000001</v>
      </c>
      <c r="H133" s="158">
        <v>0.22320000000000001</v>
      </c>
      <c r="I133" s="158">
        <v>0.26129999999999998</v>
      </c>
      <c r="J133" s="158">
        <v>0.37780000000000002</v>
      </c>
      <c r="K133" s="158">
        <v>1.3683000000000001</v>
      </c>
      <c r="L133" s="158">
        <v>2.2541000000000002</v>
      </c>
      <c r="M133" s="158">
        <v>3.1581999999999999</v>
      </c>
      <c r="N133" s="158">
        <v>4.4042000000000003</v>
      </c>
      <c r="O133" s="158">
        <v>4.7012</v>
      </c>
      <c r="P133" s="158">
        <v>5.7037000000000004</v>
      </c>
      <c r="Q133" s="158">
        <v>6.9080000000000004</v>
      </c>
      <c r="R133" s="158">
        <v>4.4997999999999996</v>
      </c>
      <c r="T133" s="106"/>
      <c r="U133" s="107"/>
      <c r="V133" s="107"/>
      <c r="W133" s="107"/>
      <c r="X133" s="107"/>
      <c r="Y133" s="107"/>
      <c r="Z133" s="107"/>
      <c r="AA133" s="107"/>
      <c r="AB133" s="107"/>
      <c r="AC133" s="107"/>
      <c r="AD133" s="107"/>
      <c r="AE133" s="107"/>
      <c r="AF133" s="107"/>
      <c r="AG133" s="107"/>
      <c r="AH133" s="107"/>
    </row>
    <row r="134" spans="1:34" x14ac:dyDescent="0.3">
      <c r="A134" s="154" t="s">
        <v>1637</v>
      </c>
      <c r="B134" s="154" t="s">
        <v>1608</v>
      </c>
      <c r="C134" s="154">
        <v>138875</v>
      </c>
      <c r="D134" s="157">
        <v>44882</v>
      </c>
      <c r="E134" s="158">
        <v>16.2089</v>
      </c>
      <c r="F134" s="158">
        <v>-2.5000000000000001E-3</v>
      </c>
      <c r="G134" s="158">
        <v>0.1242</v>
      </c>
      <c r="H134" s="158">
        <v>0.18909999999999999</v>
      </c>
      <c r="I134" s="158">
        <v>0.25919999999999999</v>
      </c>
      <c r="J134" s="158">
        <v>0.31380000000000002</v>
      </c>
      <c r="K134" s="158">
        <v>1.3145</v>
      </c>
      <c r="L134" s="158">
        <v>2.1387</v>
      </c>
      <c r="M134" s="158">
        <v>2.9371999999999998</v>
      </c>
      <c r="N134" s="158">
        <v>4.0827</v>
      </c>
      <c r="O134" s="158">
        <v>4.3194999999999997</v>
      </c>
      <c r="P134" s="158">
        <v>5.1269</v>
      </c>
      <c r="Q134" s="158">
        <v>6.0439999999999996</v>
      </c>
      <c r="R134" s="158">
        <v>4.2079000000000004</v>
      </c>
      <c r="T134" s="106"/>
      <c r="U134" s="107"/>
      <c r="V134" s="107"/>
      <c r="W134" s="107"/>
      <c r="X134" s="107"/>
      <c r="Y134" s="107"/>
      <c r="Z134" s="107"/>
      <c r="AA134" s="107"/>
      <c r="AB134" s="107"/>
      <c r="AC134" s="107"/>
      <c r="AD134" s="107"/>
      <c r="AE134" s="107"/>
      <c r="AF134" s="107"/>
      <c r="AG134" s="107"/>
      <c r="AH134" s="107"/>
    </row>
    <row r="135" spans="1:34" x14ac:dyDescent="0.3">
      <c r="A135" s="154" t="s">
        <v>1637</v>
      </c>
      <c r="B135" s="154" t="s">
        <v>1631</v>
      </c>
      <c r="C135" s="154">
        <v>138876</v>
      </c>
      <c r="D135" s="157">
        <v>44882</v>
      </c>
      <c r="E135" s="158">
        <v>15.450900000000001</v>
      </c>
      <c r="F135" s="158">
        <v>-4.4999999999999997E-3</v>
      </c>
      <c r="G135" s="158">
        <v>0.1179</v>
      </c>
      <c r="H135" s="158">
        <v>0.1757</v>
      </c>
      <c r="I135" s="158">
        <v>0.23219999999999999</v>
      </c>
      <c r="J135" s="158">
        <v>0.25440000000000002</v>
      </c>
      <c r="K135" s="158">
        <v>1.141</v>
      </c>
      <c r="L135" s="158">
        <v>1.8007</v>
      </c>
      <c r="M135" s="158">
        <v>2.4180999999999999</v>
      </c>
      <c r="N135" s="158">
        <v>3.3872</v>
      </c>
      <c r="O135" s="158">
        <v>3.6575000000000002</v>
      </c>
      <c r="P135" s="158">
        <v>4.4949000000000003</v>
      </c>
      <c r="Q135" s="158">
        <v>5.4287000000000001</v>
      </c>
      <c r="R135" s="158">
        <v>3.5283000000000002</v>
      </c>
      <c r="T135" s="106"/>
      <c r="U135" s="107"/>
      <c r="V135" s="107"/>
      <c r="W135" s="107"/>
      <c r="X135" s="107"/>
      <c r="Y135" s="107"/>
      <c r="Z135" s="107"/>
      <c r="AA135" s="107"/>
      <c r="AB135" s="107"/>
      <c r="AC135" s="107"/>
      <c r="AD135" s="107"/>
      <c r="AE135" s="107"/>
      <c r="AF135" s="107"/>
      <c r="AG135" s="107"/>
      <c r="AH135" s="107"/>
    </row>
    <row r="136" spans="1:34" x14ac:dyDescent="0.3">
      <c r="A136" s="154" t="s">
        <v>1637</v>
      </c>
      <c r="B136" s="154" t="s">
        <v>1609</v>
      </c>
      <c r="C136" s="154">
        <v>119574</v>
      </c>
      <c r="D136" s="157">
        <v>44882</v>
      </c>
      <c r="E136" s="158">
        <v>29.377300000000002</v>
      </c>
      <c r="F136" s="158">
        <v>5.4000000000000003E-3</v>
      </c>
      <c r="G136" s="158">
        <v>0.1363</v>
      </c>
      <c r="H136" s="158">
        <v>0.18010000000000001</v>
      </c>
      <c r="I136" s="158">
        <v>0.2351</v>
      </c>
      <c r="J136" s="158">
        <v>0.36209999999999998</v>
      </c>
      <c r="K136" s="158">
        <v>1.3957999999999999</v>
      </c>
      <c r="L136" s="158">
        <v>2.2978999999999998</v>
      </c>
      <c r="M136" s="158">
        <v>3.2296</v>
      </c>
      <c r="N136" s="158">
        <v>4.4107000000000003</v>
      </c>
      <c r="O136" s="158">
        <v>4.3209999999999997</v>
      </c>
      <c r="P136" s="158">
        <v>5.3226000000000004</v>
      </c>
      <c r="Q136" s="158">
        <v>6.5591999999999997</v>
      </c>
      <c r="R136" s="158">
        <v>4.4404000000000003</v>
      </c>
      <c r="T136" s="106"/>
      <c r="U136" s="107"/>
      <c r="V136" s="107"/>
      <c r="W136" s="107"/>
      <c r="X136" s="107"/>
      <c r="Y136" s="107"/>
      <c r="Z136" s="107"/>
      <c r="AA136" s="107"/>
      <c r="AB136" s="107"/>
      <c r="AC136" s="107"/>
      <c r="AD136" s="107"/>
      <c r="AE136" s="107"/>
      <c r="AF136" s="107"/>
      <c r="AG136" s="107"/>
      <c r="AH136" s="107"/>
    </row>
    <row r="137" spans="1:34" x14ac:dyDescent="0.3">
      <c r="A137" s="154" t="s">
        <v>1637</v>
      </c>
      <c r="B137" s="154" t="s">
        <v>1632</v>
      </c>
      <c r="C137" s="154">
        <v>104457</v>
      </c>
      <c r="D137" s="157">
        <v>44882</v>
      </c>
      <c r="E137" s="158">
        <v>28.007400000000001</v>
      </c>
      <c r="F137" s="158">
        <v>4.5999999999999999E-3</v>
      </c>
      <c r="G137" s="158">
        <v>0.1326</v>
      </c>
      <c r="H137" s="158">
        <v>0.17130000000000001</v>
      </c>
      <c r="I137" s="158">
        <v>0.21759999999999999</v>
      </c>
      <c r="J137" s="158">
        <v>0.32350000000000001</v>
      </c>
      <c r="K137" s="158">
        <v>1.2786999999999999</v>
      </c>
      <c r="L137" s="158">
        <v>2.0615000000000001</v>
      </c>
      <c r="M137" s="158">
        <v>2.8753000000000002</v>
      </c>
      <c r="N137" s="158">
        <v>3.9319999999999999</v>
      </c>
      <c r="O137" s="158">
        <v>3.8496999999999999</v>
      </c>
      <c r="P137" s="158">
        <v>4.8009000000000004</v>
      </c>
      <c r="Q137" s="158">
        <v>6.6273999999999997</v>
      </c>
      <c r="R137" s="158">
        <v>3.9661</v>
      </c>
      <c r="T137" s="106"/>
      <c r="U137" s="107"/>
      <c r="V137" s="107"/>
      <c r="W137" s="107"/>
      <c r="X137" s="107"/>
      <c r="Y137" s="107"/>
      <c r="Z137" s="107"/>
      <c r="AA137" s="107"/>
      <c r="AB137" s="107"/>
      <c r="AC137" s="107"/>
      <c r="AD137" s="107"/>
      <c r="AE137" s="107"/>
      <c r="AF137" s="107"/>
      <c r="AG137" s="107"/>
      <c r="AH137" s="107"/>
    </row>
    <row r="138" spans="1:34" x14ac:dyDescent="0.3">
      <c r="A138" s="154" t="s">
        <v>1637</v>
      </c>
      <c r="B138" s="154" t="s">
        <v>1895</v>
      </c>
      <c r="C138" s="154">
        <v>149552</v>
      </c>
      <c r="D138" s="157">
        <v>44882</v>
      </c>
      <c r="E138" s="158">
        <v>12.1158</v>
      </c>
      <c r="F138" s="158">
        <v>1.32E-2</v>
      </c>
      <c r="G138" s="158">
        <v>0.1033</v>
      </c>
      <c r="H138" s="158">
        <v>0.13969999999999999</v>
      </c>
      <c r="I138" s="158">
        <v>0.18770000000000001</v>
      </c>
      <c r="J138" s="158">
        <v>0.23330000000000001</v>
      </c>
      <c r="K138" s="158">
        <v>1.1318999999999999</v>
      </c>
      <c r="L138" s="158">
        <v>1.7374000000000001</v>
      </c>
      <c r="M138" s="158">
        <v>2.3588</v>
      </c>
      <c r="N138" s="158">
        <v>2.8218000000000001</v>
      </c>
      <c r="O138" s="158">
        <v>2.5608</v>
      </c>
      <c r="P138" s="158">
        <v>2.1981999999999999</v>
      </c>
      <c r="Q138" s="158">
        <v>2.9605999999999999</v>
      </c>
      <c r="R138" s="158">
        <v>2.6781999999999999</v>
      </c>
      <c r="T138" s="106"/>
      <c r="U138" s="107"/>
      <c r="V138" s="107"/>
      <c r="W138" s="107"/>
      <c r="X138" s="107"/>
      <c r="Y138" s="107"/>
      <c r="Z138" s="107"/>
      <c r="AA138" s="107"/>
      <c r="AB138" s="107"/>
      <c r="AC138" s="107"/>
      <c r="AD138" s="107"/>
      <c r="AE138" s="107"/>
      <c r="AF138" s="107"/>
      <c r="AG138" s="107"/>
      <c r="AH138" s="107"/>
    </row>
    <row r="139" spans="1:34" x14ac:dyDescent="0.3">
      <c r="A139" s="154" t="s">
        <v>1637</v>
      </c>
      <c r="B139" s="154" t="s">
        <v>1610</v>
      </c>
      <c r="C139" s="154">
        <v>149550</v>
      </c>
      <c r="D139" s="157">
        <v>44882</v>
      </c>
      <c r="E139" s="158">
        <v>12.561999999999999</v>
      </c>
      <c r="F139" s="158">
        <v>1.5100000000000001E-2</v>
      </c>
      <c r="G139" s="158">
        <v>0.10920000000000001</v>
      </c>
      <c r="H139" s="158">
        <v>0.15390000000000001</v>
      </c>
      <c r="I139" s="158">
        <v>0.21540000000000001</v>
      </c>
      <c r="J139" s="158">
        <v>0.2954</v>
      </c>
      <c r="K139" s="158">
        <v>1.3179000000000001</v>
      </c>
      <c r="L139" s="158">
        <v>2.1135000000000002</v>
      </c>
      <c r="M139" s="158">
        <v>2.8273000000000001</v>
      </c>
      <c r="N139" s="158">
        <v>3.4411999999999998</v>
      </c>
      <c r="O139" s="158">
        <v>3.0648</v>
      </c>
      <c r="P139" s="158">
        <v>2.7134</v>
      </c>
      <c r="Q139" s="158">
        <v>3.5283000000000002</v>
      </c>
      <c r="R139" s="158">
        <v>3.2071999999999998</v>
      </c>
      <c r="T139" s="106"/>
      <c r="U139" s="107"/>
      <c r="V139" s="107"/>
      <c r="W139" s="107"/>
      <c r="X139" s="107"/>
      <c r="Y139" s="107"/>
      <c r="Z139" s="107"/>
      <c r="AA139" s="107"/>
      <c r="AB139" s="107"/>
      <c r="AC139" s="107"/>
      <c r="AD139" s="107"/>
      <c r="AE139" s="107"/>
      <c r="AF139" s="107"/>
      <c r="AG139" s="107"/>
      <c r="AH139" s="107"/>
    </row>
    <row r="140" spans="1:34" x14ac:dyDescent="0.3">
      <c r="A140" s="154" t="s">
        <v>1637</v>
      </c>
      <c r="B140" s="154" t="s">
        <v>1896</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1637</v>
      </c>
      <c r="B141" s="154" t="s">
        <v>1897</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1637</v>
      </c>
      <c r="B142" s="154" t="s">
        <v>1611</v>
      </c>
      <c r="C142" s="154">
        <v>145724</v>
      </c>
      <c r="D142" s="157">
        <v>44882</v>
      </c>
      <c r="E142" s="158">
        <v>12.331799999999999</v>
      </c>
      <c r="F142" s="158">
        <v>2.0299999999999999E-2</v>
      </c>
      <c r="G142" s="158">
        <v>0.15920000000000001</v>
      </c>
      <c r="H142" s="158">
        <v>0.20230000000000001</v>
      </c>
      <c r="I142" s="158">
        <v>0.26989999999999997</v>
      </c>
      <c r="J142" s="158">
        <v>0.40629999999999999</v>
      </c>
      <c r="K142" s="158">
        <v>1.3877999999999999</v>
      </c>
      <c r="L142" s="158">
        <v>2.3437000000000001</v>
      </c>
      <c r="M142" s="158">
        <v>3.1613000000000002</v>
      </c>
      <c r="N142" s="158">
        <v>4.3201999999999998</v>
      </c>
      <c r="O142" s="158">
        <v>4.9489000000000001</v>
      </c>
      <c r="P142" s="158"/>
      <c r="Q142" s="158">
        <v>5.4954999999999998</v>
      </c>
      <c r="R142" s="158">
        <v>4.5198999999999998</v>
      </c>
      <c r="T142" s="106"/>
      <c r="U142" s="107"/>
      <c r="V142" s="107"/>
      <c r="W142" s="107"/>
      <c r="X142" s="107"/>
      <c r="Y142" s="107"/>
      <c r="Z142" s="107"/>
      <c r="AA142" s="107"/>
      <c r="AB142" s="107"/>
      <c r="AC142" s="107"/>
      <c r="AD142" s="107"/>
      <c r="AE142" s="107"/>
      <c r="AF142" s="107"/>
      <c r="AG142" s="107"/>
      <c r="AH142" s="107"/>
    </row>
    <row r="143" spans="1:34" x14ac:dyDescent="0.3">
      <c r="A143" s="154" t="s">
        <v>1637</v>
      </c>
      <c r="B143" s="154" t="s">
        <v>1633</v>
      </c>
      <c r="C143" s="154">
        <v>145723</v>
      </c>
      <c r="D143" s="157">
        <v>44882</v>
      </c>
      <c r="E143" s="158">
        <v>11.967499999999999</v>
      </c>
      <c r="F143" s="158">
        <v>1.84E-2</v>
      </c>
      <c r="G143" s="158">
        <v>0.15310000000000001</v>
      </c>
      <c r="H143" s="158">
        <v>0.1875</v>
      </c>
      <c r="I143" s="158">
        <v>0.2404</v>
      </c>
      <c r="J143" s="158">
        <v>0.33960000000000001</v>
      </c>
      <c r="K143" s="158">
        <v>1.1861999999999999</v>
      </c>
      <c r="L143" s="158">
        <v>1.9378</v>
      </c>
      <c r="M143" s="158">
        <v>2.5537000000000001</v>
      </c>
      <c r="N143" s="158">
        <v>3.5</v>
      </c>
      <c r="O143" s="158">
        <v>4.1356999999999999</v>
      </c>
      <c r="P143" s="158"/>
      <c r="Q143" s="158">
        <v>4.6910999999999996</v>
      </c>
      <c r="R143" s="158">
        <v>3.7075999999999998</v>
      </c>
      <c r="T143" s="106"/>
      <c r="U143" s="107"/>
      <c r="V143" s="107"/>
      <c r="W143" s="107"/>
      <c r="X143" s="107"/>
      <c r="Y143" s="107"/>
      <c r="Z143" s="107"/>
      <c r="AA143" s="107"/>
      <c r="AB143" s="107"/>
      <c r="AC143" s="107"/>
      <c r="AD143" s="107"/>
      <c r="AE143" s="107"/>
      <c r="AF143" s="107"/>
      <c r="AG143" s="107"/>
      <c r="AH143" s="107"/>
    </row>
    <row r="144" spans="1:34" x14ac:dyDescent="0.3">
      <c r="A144" s="154" t="s">
        <v>1637</v>
      </c>
      <c r="B144" s="154" t="s">
        <v>1612</v>
      </c>
      <c r="C144" s="154">
        <v>146297</v>
      </c>
      <c r="D144" s="157">
        <v>44882</v>
      </c>
      <c r="E144" s="158">
        <v>11.9376</v>
      </c>
      <c r="F144" s="158">
        <v>1.26E-2</v>
      </c>
      <c r="G144" s="158">
        <v>0.1065</v>
      </c>
      <c r="H144" s="158">
        <v>0.1729</v>
      </c>
      <c r="I144" s="158">
        <v>0.21410000000000001</v>
      </c>
      <c r="J144" s="158">
        <v>0.30919999999999997</v>
      </c>
      <c r="K144" s="158">
        <v>1.2837000000000001</v>
      </c>
      <c r="L144" s="158">
        <v>2.1145999999999998</v>
      </c>
      <c r="M144" s="158">
        <v>2.6061000000000001</v>
      </c>
      <c r="N144" s="158">
        <v>3.7818000000000001</v>
      </c>
      <c r="O144" s="158">
        <v>4.3367000000000004</v>
      </c>
      <c r="P144" s="158"/>
      <c r="Q144" s="158">
        <v>4.8461999999999996</v>
      </c>
      <c r="R144" s="158">
        <v>3.9754</v>
      </c>
      <c r="T144" s="106"/>
      <c r="U144" s="107"/>
      <c r="V144" s="107"/>
      <c r="W144" s="107"/>
      <c r="X144" s="107"/>
      <c r="Y144" s="107"/>
      <c r="Z144" s="107"/>
      <c r="AA144" s="107"/>
      <c r="AB144" s="107"/>
      <c r="AC144" s="107"/>
      <c r="AD144" s="107"/>
      <c r="AE144" s="107"/>
      <c r="AF144" s="107"/>
      <c r="AG144" s="107"/>
      <c r="AH144" s="107"/>
    </row>
    <row r="145" spans="1:34" x14ac:dyDescent="0.3">
      <c r="A145" s="154" t="s">
        <v>1637</v>
      </c>
      <c r="B145" s="154" t="s">
        <v>1634</v>
      </c>
      <c r="C145" s="154">
        <v>146294</v>
      </c>
      <c r="D145" s="157">
        <v>44882</v>
      </c>
      <c r="E145" s="158">
        <v>11.7098</v>
      </c>
      <c r="F145" s="158">
        <v>1.11E-2</v>
      </c>
      <c r="G145" s="158">
        <v>0.1009</v>
      </c>
      <c r="H145" s="158">
        <v>0.1608</v>
      </c>
      <c r="I145" s="158">
        <v>0.18990000000000001</v>
      </c>
      <c r="J145" s="158">
        <v>0.25769999999999998</v>
      </c>
      <c r="K145" s="158">
        <v>1.1295999999999999</v>
      </c>
      <c r="L145" s="158">
        <v>1.8058000000000001</v>
      </c>
      <c r="M145" s="158">
        <v>2.1334</v>
      </c>
      <c r="N145" s="158">
        <v>3.1381999999999999</v>
      </c>
      <c r="O145" s="158">
        <v>3.8077000000000001</v>
      </c>
      <c r="P145" s="158"/>
      <c r="Q145" s="158">
        <v>4.3078000000000003</v>
      </c>
      <c r="R145" s="158">
        <v>3.4462000000000002</v>
      </c>
      <c r="T145" s="106"/>
      <c r="U145" s="107"/>
      <c r="V145" s="107"/>
      <c r="W145" s="107"/>
      <c r="X145" s="107"/>
      <c r="Y145" s="107"/>
      <c r="Z145" s="107"/>
      <c r="AA145" s="107"/>
      <c r="AB145" s="107"/>
      <c r="AC145" s="107"/>
      <c r="AD145" s="107"/>
      <c r="AE145" s="107"/>
      <c r="AF145" s="107"/>
      <c r="AG145" s="107"/>
      <c r="AH145" s="107"/>
    </row>
    <row r="146" spans="1:34" x14ac:dyDescent="0.3">
      <c r="A146" s="154" t="s">
        <v>1637</v>
      </c>
      <c r="B146" s="154" t="s">
        <v>1613</v>
      </c>
      <c r="C146" s="154">
        <v>120795</v>
      </c>
      <c r="D146" s="157">
        <v>44882</v>
      </c>
      <c r="E146" s="158">
        <v>30.530100000000001</v>
      </c>
      <c r="F146" s="158">
        <v>2.6200000000000001E-2</v>
      </c>
      <c r="G146" s="158">
        <v>0.1585</v>
      </c>
      <c r="H146" s="158">
        <v>0.22220000000000001</v>
      </c>
      <c r="I146" s="158">
        <v>0.2545</v>
      </c>
      <c r="J146" s="158">
        <v>0.3619</v>
      </c>
      <c r="K146" s="158">
        <v>1.2879</v>
      </c>
      <c r="L146" s="158">
        <v>2.1190000000000002</v>
      </c>
      <c r="M146" s="158">
        <v>2.9659</v>
      </c>
      <c r="N146" s="158">
        <v>4.1393000000000004</v>
      </c>
      <c r="O146" s="158">
        <v>4.5503999999999998</v>
      </c>
      <c r="P146" s="158">
        <v>5.4438000000000004</v>
      </c>
      <c r="Q146" s="158">
        <v>6.5079000000000002</v>
      </c>
      <c r="R146" s="158">
        <v>4.3276000000000003</v>
      </c>
      <c r="T146" s="106"/>
      <c r="U146" s="107"/>
      <c r="V146" s="107"/>
      <c r="W146" s="107"/>
      <c r="X146" s="107"/>
      <c r="Y146" s="107"/>
      <c r="Z146" s="107"/>
      <c r="AA146" s="107"/>
      <c r="AB146" s="107"/>
      <c r="AC146" s="107"/>
      <c r="AD146" s="107"/>
      <c r="AE146" s="107"/>
      <c r="AF146" s="107"/>
      <c r="AG146" s="107"/>
      <c r="AH146" s="107"/>
    </row>
    <row r="147" spans="1:34" x14ac:dyDescent="0.3">
      <c r="A147" s="154" t="s">
        <v>1637</v>
      </c>
      <c r="B147" s="154" t="s">
        <v>1635</v>
      </c>
      <c r="C147" s="154">
        <v>104075</v>
      </c>
      <c r="D147" s="157">
        <v>44882</v>
      </c>
      <c r="E147" s="158">
        <v>29.089400000000001</v>
      </c>
      <c r="F147" s="158">
        <v>2.4799999999999999E-2</v>
      </c>
      <c r="G147" s="158">
        <v>0.15390000000000001</v>
      </c>
      <c r="H147" s="158">
        <v>0.21149999999999999</v>
      </c>
      <c r="I147" s="158">
        <v>0.2329</v>
      </c>
      <c r="J147" s="158">
        <v>0.31419999999999998</v>
      </c>
      <c r="K147" s="158">
        <v>1.145</v>
      </c>
      <c r="L147" s="158">
        <v>1.8287</v>
      </c>
      <c r="M147" s="158">
        <v>2.5253000000000001</v>
      </c>
      <c r="N147" s="158">
        <v>3.5398000000000001</v>
      </c>
      <c r="O147" s="158">
        <v>3.9609000000000001</v>
      </c>
      <c r="P147" s="158">
        <v>4.8822999999999999</v>
      </c>
      <c r="Q147" s="158">
        <v>6.7286999999999999</v>
      </c>
      <c r="R147" s="158">
        <v>3.7273000000000001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1.4390196078431372E-2</v>
      </c>
      <c r="G148" s="160">
        <v>0.13718627450980395</v>
      </c>
      <c r="H148" s="160">
        <v>0.18350392156862744</v>
      </c>
      <c r="I148" s="160">
        <v>0.22908039215686274</v>
      </c>
      <c r="J148" s="160">
        <v>0.30061176470588241</v>
      </c>
      <c r="K148" s="160">
        <v>1.2200607843137259</v>
      </c>
      <c r="L148" s="160">
        <v>1.9722490196078428</v>
      </c>
      <c r="M148" s="160">
        <v>2.7120764705882348</v>
      </c>
      <c r="N148" s="160">
        <v>3.7273941176470586</v>
      </c>
      <c r="O148" s="160">
        <v>3.9549744680851067</v>
      </c>
      <c r="P148" s="160">
        <v>4.8742514285714309</v>
      </c>
      <c r="Q148" s="160">
        <v>5.4903156862745091</v>
      </c>
      <c r="R148" s="160">
        <v>3.7735039215686279</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1.84E-2</v>
      </c>
      <c r="G149" s="160">
        <v>0.1376</v>
      </c>
      <c r="H149" s="160">
        <v>0.185</v>
      </c>
      <c r="I149" s="160">
        <v>0.23219999999999999</v>
      </c>
      <c r="J149" s="160">
        <v>0.31369999999999998</v>
      </c>
      <c r="K149" s="160">
        <v>1.2471000000000001</v>
      </c>
      <c r="L149" s="160">
        <v>1.9692000000000001</v>
      </c>
      <c r="M149" s="160">
        <v>2.6978</v>
      </c>
      <c r="N149" s="160">
        <v>3.7818000000000001</v>
      </c>
      <c r="O149" s="160">
        <v>4.0023</v>
      </c>
      <c r="P149" s="160">
        <v>4.9482999999999997</v>
      </c>
      <c r="Q149" s="160">
        <v>5.8414000000000001</v>
      </c>
      <c r="R149" s="160">
        <v>3.7900999999999998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44882</v>
      </c>
      <c r="E152" s="158">
        <v>75.94</v>
      </c>
      <c r="F152" s="158">
        <v>-0.23649999999999999</v>
      </c>
      <c r="G152" s="158">
        <v>-9.2100000000000001E-2</v>
      </c>
      <c r="H152" s="158">
        <v>0.72950000000000004</v>
      </c>
      <c r="I152" s="158">
        <v>0.56950000000000001</v>
      </c>
      <c r="J152" s="158">
        <v>2.7048999999999999</v>
      </c>
      <c r="K152" s="158">
        <v>1.8099000000000001</v>
      </c>
      <c r="L152" s="158">
        <v>8.1303999999999998</v>
      </c>
      <c r="M152" s="158">
        <v>5.0781999999999998</v>
      </c>
      <c r="N152" s="158">
        <v>2.7465999999999999</v>
      </c>
      <c r="O152" s="158">
        <v>11.327199999999999</v>
      </c>
      <c r="P152" s="158">
        <v>8.6044</v>
      </c>
      <c r="Q152" s="158">
        <v>9.3948</v>
      </c>
      <c r="R152" s="158">
        <v>11.980499999999999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44882</v>
      </c>
      <c r="E153" s="158">
        <v>83.62</v>
      </c>
      <c r="F153" s="158">
        <v>-0.22670000000000001</v>
      </c>
      <c r="G153" s="158">
        <v>-7.17E-2</v>
      </c>
      <c r="H153" s="158">
        <v>0.7591</v>
      </c>
      <c r="I153" s="158">
        <v>0.62580000000000002</v>
      </c>
      <c r="J153" s="158">
        <v>2.8157000000000001</v>
      </c>
      <c r="K153" s="158">
        <v>2.1375000000000002</v>
      </c>
      <c r="L153" s="158">
        <v>8.8094000000000001</v>
      </c>
      <c r="M153" s="158">
        <v>6.1032999999999999</v>
      </c>
      <c r="N153" s="158">
        <v>4.0697000000000001</v>
      </c>
      <c r="O153" s="158">
        <v>12.661199999999999</v>
      </c>
      <c r="P153" s="158">
        <v>9.8766999999999996</v>
      </c>
      <c r="Q153" s="158">
        <v>11.9649</v>
      </c>
      <c r="R153" s="158">
        <v>13.3874</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44882</v>
      </c>
      <c r="E154" s="158">
        <v>322.95499999999998</v>
      </c>
      <c r="F154" s="158">
        <v>-0.10829999999999999</v>
      </c>
      <c r="G154" s="158">
        <v>0.26479999999999998</v>
      </c>
      <c r="H154" s="158">
        <v>0.85540000000000005</v>
      </c>
      <c r="I154" s="158">
        <v>1.1297999999999999</v>
      </c>
      <c r="J154" s="158">
        <v>4.6618000000000004</v>
      </c>
      <c r="K154" s="158">
        <v>4.6254999999999997</v>
      </c>
      <c r="L154" s="158">
        <v>14.4902</v>
      </c>
      <c r="M154" s="158">
        <v>14.5365</v>
      </c>
      <c r="N154" s="158">
        <v>14.041399999999999</v>
      </c>
      <c r="O154" s="158">
        <v>17.642099999999999</v>
      </c>
      <c r="P154" s="158">
        <v>11.742900000000001</v>
      </c>
      <c r="Q154" s="158">
        <v>16.9466</v>
      </c>
      <c r="R154" s="158">
        <v>27.836400000000001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1711</v>
      </c>
      <c r="C155" s="154"/>
      <c r="D155" s="157">
        <v>44882</v>
      </c>
      <c r="E155" s="158">
        <v>322.95499999999998</v>
      </c>
      <c r="F155" s="158">
        <v>-0.10829999999999999</v>
      </c>
      <c r="G155" s="158">
        <v>0.26479999999999998</v>
      </c>
      <c r="H155" s="158">
        <v>0.85540000000000005</v>
      </c>
      <c r="I155" s="158">
        <v>1.1297999999999999</v>
      </c>
      <c r="J155" s="158">
        <v>4.6618000000000004</v>
      </c>
      <c r="K155" s="158">
        <v>4.6254999999999997</v>
      </c>
      <c r="L155" s="158">
        <v>14.4902</v>
      </c>
      <c r="M155" s="158">
        <v>14.5365</v>
      </c>
      <c r="N155" s="158">
        <v>14.041399999999999</v>
      </c>
      <c r="O155" s="158">
        <v>17.642099999999999</v>
      </c>
      <c r="P155" s="158">
        <v>10.8424</v>
      </c>
      <c r="Q155" s="158">
        <v>18.061199999999999</v>
      </c>
      <c r="R155" s="158">
        <v>27.836400000000001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1712</v>
      </c>
      <c r="C156" s="154">
        <v>118968</v>
      </c>
      <c r="D156" s="157">
        <v>44882</v>
      </c>
      <c r="E156" s="158">
        <v>343.34699999999998</v>
      </c>
      <c r="F156" s="158">
        <v>-0.1062</v>
      </c>
      <c r="G156" s="158">
        <v>0.27039999999999997</v>
      </c>
      <c r="H156" s="158">
        <v>0.86839999999999995</v>
      </c>
      <c r="I156" s="158">
        <v>1.1560999999999999</v>
      </c>
      <c r="J156" s="158">
        <v>4.7309999999999999</v>
      </c>
      <c r="K156" s="158">
        <v>4.8087</v>
      </c>
      <c r="L156" s="158">
        <v>14.893599999999999</v>
      </c>
      <c r="M156" s="158">
        <v>15.117100000000001</v>
      </c>
      <c r="N156" s="158">
        <v>14.797599999999999</v>
      </c>
      <c r="O156" s="158">
        <v>18.369499999999999</v>
      </c>
      <c r="P156" s="158">
        <v>12.5244</v>
      </c>
      <c r="Q156" s="158">
        <v>14.0212</v>
      </c>
      <c r="R156" s="158">
        <v>28.637</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44882</v>
      </c>
      <c r="E157" s="158">
        <v>343.34699999999998</v>
      </c>
      <c r="F157" s="158">
        <v>-0.1062</v>
      </c>
      <c r="G157" s="158">
        <v>0.27039999999999997</v>
      </c>
      <c r="H157" s="158">
        <v>0.86839999999999995</v>
      </c>
      <c r="I157" s="158">
        <v>1.1560999999999999</v>
      </c>
      <c r="J157" s="158">
        <v>4.7309999999999999</v>
      </c>
      <c r="K157" s="158">
        <v>4.8087</v>
      </c>
      <c r="L157" s="158">
        <v>14.893599999999999</v>
      </c>
      <c r="M157" s="158">
        <v>15.117100000000001</v>
      </c>
      <c r="N157" s="158">
        <v>14.797599999999999</v>
      </c>
      <c r="O157" s="158">
        <v>18.369499999999999</v>
      </c>
      <c r="P157" s="158">
        <v>11.676299999999999</v>
      </c>
      <c r="Q157" s="158">
        <v>14.6282</v>
      </c>
      <c r="R157" s="158">
        <v>28.637</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44882</v>
      </c>
      <c r="E158" s="158">
        <v>52.68</v>
      </c>
      <c r="F158" s="158">
        <v>-0.15160000000000001</v>
      </c>
      <c r="G158" s="158">
        <v>3.7999999999999999E-2</v>
      </c>
      <c r="H158" s="158">
        <v>0.4385</v>
      </c>
      <c r="I158" s="158">
        <v>0.34289999999999998</v>
      </c>
      <c r="J158" s="158">
        <v>1.8168</v>
      </c>
      <c r="K158" s="158">
        <v>2.0139</v>
      </c>
      <c r="L158" s="158">
        <v>7.7961999999999998</v>
      </c>
      <c r="M158" s="158">
        <v>6.5964999999999998</v>
      </c>
      <c r="N158" s="158">
        <v>6.1026999999999996</v>
      </c>
      <c r="O158" s="158">
        <v>11.9421</v>
      </c>
      <c r="P158" s="158">
        <v>9.8604000000000003</v>
      </c>
      <c r="Q158" s="158">
        <v>11.0212</v>
      </c>
      <c r="R158" s="158">
        <v>13.685700000000001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44882</v>
      </c>
      <c r="E159" s="158">
        <v>57.82</v>
      </c>
      <c r="F159" s="158">
        <v>-0.15540000000000001</v>
      </c>
      <c r="G159" s="158">
        <v>3.4599999999999999E-2</v>
      </c>
      <c r="H159" s="158">
        <v>0.43430000000000002</v>
      </c>
      <c r="I159" s="158">
        <v>0.36449999999999999</v>
      </c>
      <c r="J159" s="158">
        <v>1.8674999999999999</v>
      </c>
      <c r="K159" s="158">
        <v>2.1916000000000002</v>
      </c>
      <c r="L159" s="158">
        <v>8.1354000000000006</v>
      </c>
      <c r="M159" s="158">
        <v>7.1136999999999997</v>
      </c>
      <c r="N159" s="158">
        <v>6.8169000000000004</v>
      </c>
      <c r="O159" s="158">
        <v>12.638199999999999</v>
      </c>
      <c r="P159" s="158">
        <v>10.6816</v>
      </c>
      <c r="Q159" s="158">
        <v>12.993499999999999</v>
      </c>
      <c r="R159" s="158">
        <v>14.4259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44882</v>
      </c>
      <c r="E160" s="158">
        <v>11.361800000000001</v>
      </c>
      <c r="F160" s="158">
        <v>-0.19239999999999999</v>
      </c>
      <c r="G160" s="158">
        <v>8.5400000000000004E-2</v>
      </c>
      <c r="H160" s="158">
        <v>1.0414000000000001</v>
      </c>
      <c r="I160" s="158">
        <v>0.99470000000000003</v>
      </c>
      <c r="J160" s="158">
        <v>3.3990999999999998</v>
      </c>
      <c r="K160" s="158">
        <v>2.1175000000000002</v>
      </c>
      <c r="L160" s="158">
        <v>6.4486999999999997</v>
      </c>
      <c r="M160" s="158">
        <v>0.16750000000000001</v>
      </c>
      <c r="N160" s="158">
        <v>-0.62709999999999999</v>
      </c>
      <c r="O160" s="158"/>
      <c r="P160" s="158"/>
      <c r="Q160" s="158">
        <v>4.5293000000000001</v>
      </c>
      <c r="R160" s="158">
        <v>12.883100000000001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44882</v>
      </c>
      <c r="E161" s="158">
        <v>10.6836</v>
      </c>
      <c r="F161" s="158">
        <v>-0.19800000000000001</v>
      </c>
      <c r="G161" s="158">
        <v>6.93E-2</v>
      </c>
      <c r="H161" s="158">
        <v>1.0031000000000001</v>
      </c>
      <c r="I161" s="158">
        <v>0.91820000000000002</v>
      </c>
      <c r="J161" s="158">
        <v>3.2252000000000001</v>
      </c>
      <c r="K161" s="158">
        <v>1.6014999999999999</v>
      </c>
      <c r="L161" s="158">
        <v>5.3776000000000002</v>
      </c>
      <c r="M161" s="158">
        <v>-1.3482000000000001</v>
      </c>
      <c r="N161" s="158">
        <v>-2.6631</v>
      </c>
      <c r="O161" s="158"/>
      <c r="P161" s="158"/>
      <c r="Q161" s="158">
        <v>2.3208000000000002</v>
      </c>
      <c r="R161" s="158">
        <v>10.4848</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44882</v>
      </c>
      <c r="E162" s="158">
        <v>15.704000000000001</v>
      </c>
      <c r="F162" s="158">
        <v>-0.2477</v>
      </c>
      <c r="G162" s="158">
        <v>-9.5399999999999999E-2</v>
      </c>
      <c r="H162" s="158">
        <v>0.60219999999999996</v>
      </c>
      <c r="I162" s="158">
        <v>0.40920000000000001</v>
      </c>
      <c r="J162" s="158">
        <v>2.1065999999999998</v>
      </c>
      <c r="K162" s="158">
        <v>0.46060000000000001</v>
      </c>
      <c r="L162" s="158">
        <v>7.5911</v>
      </c>
      <c r="M162" s="158">
        <v>5.0716000000000001</v>
      </c>
      <c r="N162" s="158">
        <v>3.7938000000000001</v>
      </c>
      <c r="O162" s="158">
        <v>11.739100000000001</v>
      </c>
      <c r="P162" s="158"/>
      <c r="Q162" s="158">
        <v>11.0853</v>
      </c>
      <c r="R162" s="158">
        <v>11.826499999999999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44882</v>
      </c>
      <c r="E163" s="158">
        <v>14.925000000000001</v>
      </c>
      <c r="F163" s="158">
        <v>-0.24729999999999999</v>
      </c>
      <c r="G163" s="158">
        <v>-0.1071</v>
      </c>
      <c r="H163" s="158">
        <v>0.5796</v>
      </c>
      <c r="I163" s="158">
        <v>0.36309999999999998</v>
      </c>
      <c r="J163" s="158">
        <v>2.0024999999999999</v>
      </c>
      <c r="K163" s="158">
        <v>0.14760000000000001</v>
      </c>
      <c r="L163" s="158">
        <v>6.9279000000000002</v>
      </c>
      <c r="M163" s="158">
        <v>4.0940000000000003</v>
      </c>
      <c r="N163" s="158">
        <v>2.4857999999999998</v>
      </c>
      <c r="O163" s="158">
        <v>10.363300000000001</v>
      </c>
      <c r="P163" s="158"/>
      <c r="Q163" s="158">
        <v>9.7766000000000002</v>
      </c>
      <c r="R163" s="158">
        <v>10.411199999999999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44882</v>
      </c>
      <c r="E164" s="158">
        <v>35.192</v>
      </c>
      <c r="F164" s="158">
        <v>-7.9500000000000001E-2</v>
      </c>
      <c r="G164" s="158">
        <v>0.1394</v>
      </c>
      <c r="H164" s="158">
        <v>0.63770000000000004</v>
      </c>
      <c r="I164" s="158">
        <v>0.2535</v>
      </c>
      <c r="J164" s="158">
        <v>1.9497</v>
      </c>
      <c r="K164" s="158">
        <v>0.89739999999999998</v>
      </c>
      <c r="L164" s="158">
        <v>5.7801999999999998</v>
      </c>
      <c r="M164" s="158">
        <v>3.8540999999999999</v>
      </c>
      <c r="N164" s="158">
        <v>1.573</v>
      </c>
      <c r="O164" s="158">
        <v>9.3214000000000006</v>
      </c>
      <c r="P164" s="158">
        <v>8.3367000000000004</v>
      </c>
      <c r="Q164" s="158">
        <v>11.475899999999999</v>
      </c>
      <c r="R164" s="158">
        <v>8.2217000000000002</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44882</v>
      </c>
      <c r="E165" s="158">
        <v>31.475999999999999</v>
      </c>
      <c r="F165" s="158">
        <v>-8.2500000000000004E-2</v>
      </c>
      <c r="G165" s="158">
        <v>0.13039999999999999</v>
      </c>
      <c r="H165" s="158">
        <v>0.61050000000000004</v>
      </c>
      <c r="I165" s="158">
        <v>0.2006</v>
      </c>
      <c r="J165" s="158">
        <v>1.8344</v>
      </c>
      <c r="K165" s="158">
        <v>0.55589999999999995</v>
      </c>
      <c r="L165" s="158">
        <v>5.0601000000000003</v>
      </c>
      <c r="M165" s="158">
        <v>2.8056000000000001</v>
      </c>
      <c r="N165" s="158">
        <v>0.2006</v>
      </c>
      <c r="O165" s="158">
        <v>7.8693</v>
      </c>
      <c r="P165" s="158">
        <v>6.9922000000000004</v>
      </c>
      <c r="Q165" s="158">
        <v>10.220000000000001</v>
      </c>
      <c r="R165" s="158">
        <v>6.7621000000000002</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44882</v>
      </c>
      <c r="E166" s="158">
        <v>127.8411</v>
      </c>
      <c r="F166" s="158">
        <v>-0.19670000000000001</v>
      </c>
      <c r="G166" s="158">
        <v>9.4100000000000003E-2</v>
      </c>
      <c r="H166" s="158">
        <v>0.84160000000000001</v>
      </c>
      <c r="I166" s="158">
        <v>0.44</v>
      </c>
      <c r="J166" s="158">
        <v>2.3673999999999999</v>
      </c>
      <c r="K166" s="158">
        <v>1.2003999999999999</v>
      </c>
      <c r="L166" s="158">
        <v>8.6529000000000007</v>
      </c>
      <c r="M166" s="158">
        <v>6.3647999999999998</v>
      </c>
      <c r="N166" s="158">
        <v>3.9157000000000002</v>
      </c>
      <c r="O166" s="158">
        <v>11.158899999999999</v>
      </c>
      <c r="P166" s="158">
        <v>8.6053999999999995</v>
      </c>
      <c r="Q166" s="158">
        <v>15.1929</v>
      </c>
      <c r="R166" s="158">
        <v>13.744199999999999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44882</v>
      </c>
      <c r="E167" s="158">
        <v>140.2252</v>
      </c>
      <c r="F167" s="158">
        <v>-0.19309999999999999</v>
      </c>
      <c r="G167" s="158">
        <v>0.105</v>
      </c>
      <c r="H167" s="158">
        <v>0.86729999999999996</v>
      </c>
      <c r="I167" s="158">
        <v>0.49130000000000001</v>
      </c>
      <c r="J167" s="158">
        <v>2.4853999999999998</v>
      </c>
      <c r="K167" s="158">
        <v>1.5602</v>
      </c>
      <c r="L167" s="158">
        <v>9.3760999999999992</v>
      </c>
      <c r="M167" s="158">
        <v>7.4866999999999999</v>
      </c>
      <c r="N167" s="158">
        <v>5.3628999999999998</v>
      </c>
      <c r="O167" s="158">
        <v>12.733499999999999</v>
      </c>
      <c r="P167" s="158">
        <v>10.0099</v>
      </c>
      <c r="Q167" s="158">
        <v>12.187900000000001</v>
      </c>
      <c r="R167" s="158">
        <v>15.3531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1898</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1899</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44882</v>
      </c>
      <c r="E170" s="158">
        <v>16.3934</v>
      </c>
      <c r="F170" s="158">
        <v>-0.12790000000000001</v>
      </c>
      <c r="G170" s="158">
        <v>9.0999999999999998E-2</v>
      </c>
      <c r="H170" s="158">
        <v>0.61439999999999995</v>
      </c>
      <c r="I170" s="158">
        <v>0.39250000000000002</v>
      </c>
      <c r="J170" s="158">
        <v>2.7315999999999998</v>
      </c>
      <c r="K170" s="158">
        <v>2.1427</v>
      </c>
      <c r="L170" s="158">
        <v>8.2951999999999995</v>
      </c>
      <c r="M170" s="158">
        <v>6.8914</v>
      </c>
      <c r="N170" s="158">
        <v>6.2361000000000004</v>
      </c>
      <c r="O170" s="158">
        <v>14.483599999999999</v>
      </c>
      <c r="P170" s="158"/>
      <c r="Q170" s="158">
        <v>13.8703</v>
      </c>
      <c r="R170" s="158">
        <v>15.5747</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44882</v>
      </c>
      <c r="E171" s="158">
        <v>15.3545</v>
      </c>
      <c r="F171" s="158">
        <v>-0.13270000000000001</v>
      </c>
      <c r="G171" s="158">
        <v>7.7600000000000002E-2</v>
      </c>
      <c r="H171" s="158">
        <v>0.58430000000000004</v>
      </c>
      <c r="I171" s="158">
        <v>0.33329999999999999</v>
      </c>
      <c r="J171" s="158">
        <v>2.6021000000000001</v>
      </c>
      <c r="K171" s="158">
        <v>1.7535000000000001</v>
      </c>
      <c r="L171" s="158">
        <v>7.4650999999999996</v>
      </c>
      <c r="M171" s="158">
        <v>5.6527000000000003</v>
      </c>
      <c r="N171" s="158">
        <v>4.5625999999999998</v>
      </c>
      <c r="O171" s="158">
        <v>12.5898</v>
      </c>
      <c r="P171" s="158"/>
      <c r="Q171" s="158">
        <v>11.928000000000001</v>
      </c>
      <c r="R171" s="158">
        <v>13.6752</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44882</v>
      </c>
      <c r="E172" s="158">
        <v>16.059999999999999</v>
      </c>
      <c r="F172" s="158">
        <v>-0.1244</v>
      </c>
      <c r="G172" s="158">
        <v>6.2300000000000001E-2</v>
      </c>
      <c r="H172" s="158">
        <v>0.50060000000000004</v>
      </c>
      <c r="I172" s="158">
        <v>0.375</v>
      </c>
      <c r="J172" s="158">
        <v>1.9682999999999999</v>
      </c>
      <c r="K172" s="158">
        <v>0.56359999999999999</v>
      </c>
      <c r="L172" s="158">
        <v>7.0667</v>
      </c>
      <c r="M172" s="158">
        <v>4.3535000000000004</v>
      </c>
      <c r="N172" s="158">
        <v>2.8828</v>
      </c>
      <c r="O172" s="158">
        <v>12.395799999999999</v>
      </c>
      <c r="P172" s="158"/>
      <c r="Q172" s="158">
        <v>10.178000000000001</v>
      </c>
      <c r="R172" s="158">
        <v>9.4763999999999999</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44882</v>
      </c>
      <c r="E173" s="158">
        <v>15.37</v>
      </c>
      <c r="F173" s="158">
        <v>-0.13</v>
      </c>
      <c r="G173" s="158">
        <v>6.5100000000000005E-2</v>
      </c>
      <c r="H173" s="158">
        <v>0.5232</v>
      </c>
      <c r="I173" s="158">
        <v>0.32640000000000002</v>
      </c>
      <c r="J173" s="158">
        <v>1.8554999999999999</v>
      </c>
      <c r="K173" s="158">
        <v>0.26090000000000002</v>
      </c>
      <c r="L173" s="158">
        <v>6.3667999999999996</v>
      </c>
      <c r="M173" s="158">
        <v>3.2930000000000001</v>
      </c>
      <c r="N173" s="158">
        <v>1.4520999999999999</v>
      </c>
      <c r="O173" s="158">
        <v>11.226900000000001</v>
      </c>
      <c r="P173" s="158"/>
      <c r="Q173" s="158">
        <v>9.1925000000000008</v>
      </c>
      <c r="R173" s="158">
        <v>8.1120000000000001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-0.15756999999999993</v>
      </c>
      <c r="G174" s="160">
        <v>8.4814999999999988E-2</v>
      </c>
      <c r="H174" s="160">
        <v>0.71074500000000007</v>
      </c>
      <c r="I174" s="160">
        <v>0.5986149999999999</v>
      </c>
      <c r="J174" s="160">
        <v>2.8259149999999997</v>
      </c>
      <c r="K174" s="160">
        <v>2.0141550000000006</v>
      </c>
      <c r="L174" s="160">
        <v>8.8023699999999998</v>
      </c>
      <c r="M174" s="160">
        <v>6.6442800000000002</v>
      </c>
      <c r="N174" s="160">
        <v>5.3294550000000003</v>
      </c>
      <c r="O174" s="160">
        <v>13.026305555555556</v>
      </c>
      <c r="P174" s="160">
        <v>9.9794416666666681</v>
      </c>
      <c r="Q174" s="160">
        <v>11.549455</v>
      </c>
      <c r="R174" s="160">
        <v>15.147565000000005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-0.14215</v>
      </c>
      <c r="G175" s="160">
        <v>8.1500000000000003E-2</v>
      </c>
      <c r="H175" s="160">
        <v>0.68359999999999999</v>
      </c>
      <c r="I175" s="160">
        <v>0.42459999999999998</v>
      </c>
      <c r="J175" s="160">
        <v>2.5437500000000002</v>
      </c>
      <c r="K175" s="160">
        <v>1.7817000000000001</v>
      </c>
      <c r="L175" s="160">
        <v>7.9633000000000003</v>
      </c>
      <c r="M175" s="160">
        <v>5.8780000000000001</v>
      </c>
      <c r="N175" s="160">
        <v>3.9927000000000001</v>
      </c>
      <c r="O175" s="160">
        <v>12.492799999999999</v>
      </c>
      <c r="P175" s="160">
        <v>9.9433000000000007</v>
      </c>
      <c r="Q175" s="160">
        <v>11.70195</v>
      </c>
      <c r="R175" s="160">
        <v>13.5313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44882</v>
      </c>
      <c r="E178" s="158">
        <v>302.28289999999998</v>
      </c>
      <c r="F178" s="158">
        <v>9.1912000000000003</v>
      </c>
      <c r="G178" s="158">
        <v>8.1639999999999997</v>
      </c>
      <c r="H178" s="158">
        <v>9.8457000000000008</v>
      </c>
      <c r="I178" s="158">
        <v>10.3459</v>
      </c>
      <c r="J178" s="158">
        <v>8.3558000000000003</v>
      </c>
      <c r="K178" s="158">
        <v>4.2103000000000002</v>
      </c>
      <c r="L178" s="158">
        <v>5.1436999999999999</v>
      </c>
      <c r="M178" s="158">
        <v>3.1869000000000001</v>
      </c>
      <c r="N178" s="158">
        <v>3.2614000000000001</v>
      </c>
      <c r="O178" s="158">
        <v>5.9314999999999998</v>
      </c>
      <c r="P178" s="158">
        <v>6.7709999999999999</v>
      </c>
      <c r="Q178" s="158">
        <v>7.8959000000000001</v>
      </c>
      <c r="R178" s="158">
        <v>3.6539999999999999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44882</v>
      </c>
      <c r="E179" s="158">
        <v>310.9307</v>
      </c>
      <c r="F179" s="158">
        <v>9.5463000000000005</v>
      </c>
      <c r="G179" s="158">
        <v>8.5128000000000004</v>
      </c>
      <c r="H179" s="158">
        <v>10.1976</v>
      </c>
      <c r="I179" s="158">
        <v>10.697699999999999</v>
      </c>
      <c r="J179" s="158">
        <v>8.7082999999999995</v>
      </c>
      <c r="K179" s="158">
        <v>4.5644999999999998</v>
      </c>
      <c r="L179" s="158">
        <v>5.5027999999999997</v>
      </c>
      <c r="M179" s="158">
        <v>3.5423</v>
      </c>
      <c r="N179" s="158">
        <v>3.6166999999999998</v>
      </c>
      <c r="O179" s="158">
        <v>6.2881</v>
      </c>
      <c r="P179" s="158">
        <v>7.1093000000000002</v>
      </c>
      <c r="Q179" s="158">
        <v>8.6105</v>
      </c>
      <c r="R179" s="158">
        <v>4.0072999999999999</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44882</v>
      </c>
      <c r="E180" s="158">
        <v>2237.9956999999999</v>
      </c>
      <c r="F180" s="158">
        <v>9.6364000000000001</v>
      </c>
      <c r="G180" s="158">
        <v>15.156000000000001</v>
      </c>
      <c r="H180" s="158">
        <v>13.400499999999999</v>
      </c>
      <c r="I180" s="158">
        <v>11.986499999999999</v>
      </c>
      <c r="J180" s="158">
        <v>10.866199999999999</v>
      </c>
      <c r="K180" s="158">
        <v>3.9697</v>
      </c>
      <c r="L180" s="158">
        <v>4.8723000000000001</v>
      </c>
      <c r="M180" s="158">
        <v>3.7751999999999999</v>
      </c>
      <c r="N180" s="158">
        <v>3.7667999999999999</v>
      </c>
      <c r="O180" s="158">
        <v>5.7663000000000002</v>
      </c>
      <c r="P180" s="158">
        <v>7.2179000000000002</v>
      </c>
      <c r="Q180" s="158">
        <v>7.9297000000000004</v>
      </c>
      <c r="R180" s="158">
        <v>3.8477000000000001</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44882</v>
      </c>
      <c r="E181" s="158">
        <v>2186.5590000000002</v>
      </c>
      <c r="F181" s="158">
        <v>9.3470999999999993</v>
      </c>
      <c r="G181" s="158">
        <v>14.8659</v>
      </c>
      <c r="H181" s="158">
        <v>13.109400000000001</v>
      </c>
      <c r="I181" s="158">
        <v>11.694900000000001</v>
      </c>
      <c r="J181" s="158">
        <v>10.5733</v>
      </c>
      <c r="K181" s="158">
        <v>3.6766999999999999</v>
      </c>
      <c r="L181" s="158">
        <v>4.5750999999999999</v>
      </c>
      <c r="M181" s="158">
        <v>3.4771000000000001</v>
      </c>
      <c r="N181" s="158">
        <v>3.4662000000000002</v>
      </c>
      <c r="O181" s="158">
        <v>5.4507000000000003</v>
      </c>
      <c r="P181" s="158">
        <v>6.9061000000000003</v>
      </c>
      <c r="Q181" s="158">
        <v>7.7743000000000002</v>
      </c>
      <c r="R181" s="158">
        <v>3.5407000000000002</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1955</v>
      </c>
      <c r="C182" s="154">
        <v>148628</v>
      </c>
      <c r="D182" s="157">
        <v>44882</v>
      </c>
      <c r="E182" s="158">
        <v>10.5694</v>
      </c>
      <c r="F182" s="158">
        <v>28.685500000000001</v>
      </c>
      <c r="G182" s="158">
        <v>17.060500000000001</v>
      </c>
      <c r="H182" s="158">
        <v>11.867100000000001</v>
      </c>
      <c r="I182" s="158">
        <v>10.5258</v>
      </c>
      <c r="J182" s="158">
        <v>9.0703999999999994</v>
      </c>
      <c r="K182" s="158">
        <v>4.3487999999999998</v>
      </c>
      <c r="L182" s="158">
        <v>5.0698999999999996</v>
      </c>
      <c r="M182" s="158">
        <v>1.3776999999999999</v>
      </c>
      <c r="N182" s="158">
        <v>2.0497999999999998</v>
      </c>
      <c r="O182" s="158"/>
      <c r="P182" s="158"/>
      <c r="Q182" s="158">
        <v>2.9297</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1956</v>
      </c>
      <c r="C183" s="154">
        <v>148625</v>
      </c>
      <c r="D183" s="157">
        <v>44882</v>
      </c>
      <c r="E183" s="158">
        <v>10.4856</v>
      </c>
      <c r="F183" s="158">
        <v>28.217600000000001</v>
      </c>
      <c r="G183" s="158">
        <v>16.615300000000001</v>
      </c>
      <c r="H183" s="158">
        <v>11.4626</v>
      </c>
      <c r="I183" s="158">
        <v>10.134</v>
      </c>
      <c r="J183" s="158">
        <v>8.6532999999999998</v>
      </c>
      <c r="K183" s="158">
        <v>3.9397000000000002</v>
      </c>
      <c r="L183" s="158">
        <v>4.6547000000000001</v>
      </c>
      <c r="M183" s="158">
        <v>0.96709999999999996</v>
      </c>
      <c r="N183" s="158">
        <v>1.6352</v>
      </c>
      <c r="O183" s="158"/>
      <c r="P183" s="158"/>
      <c r="Q183" s="158">
        <v>2.5032999999999999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44882</v>
      </c>
      <c r="E184" s="158">
        <v>20.347799999999999</v>
      </c>
      <c r="F184" s="158">
        <v>8.6122999999999994</v>
      </c>
      <c r="G184" s="158">
        <v>11.491199999999999</v>
      </c>
      <c r="H184" s="158">
        <v>13.0505</v>
      </c>
      <c r="I184" s="158">
        <v>12.2293</v>
      </c>
      <c r="J184" s="158">
        <v>8.4741</v>
      </c>
      <c r="K184" s="158">
        <v>3.6263000000000001</v>
      </c>
      <c r="L184" s="158">
        <v>5.0608000000000004</v>
      </c>
      <c r="M184" s="158">
        <v>2.9632999999999998</v>
      </c>
      <c r="N184" s="158">
        <v>3.1172</v>
      </c>
      <c r="O184" s="158">
        <v>5.8137999999999996</v>
      </c>
      <c r="P184" s="158">
        <v>6.7674000000000003</v>
      </c>
      <c r="Q184" s="158">
        <v>8.0449999999999999</v>
      </c>
      <c r="R184" s="158">
        <v>3.4449999999999998</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44882</v>
      </c>
      <c r="E185" s="158">
        <v>19.787500000000001</v>
      </c>
      <c r="F185" s="158">
        <v>8.1180000000000003</v>
      </c>
      <c r="G185" s="158">
        <v>11.200900000000001</v>
      </c>
      <c r="H185" s="158">
        <v>12.785399999999999</v>
      </c>
      <c r="I185" s="158">
        <v>11.9655</v>
      </c>
      <c r="J185" s="158">
        <v>8.2208000000000006</v>
      </c>
      <c r="K185" s="158">
        <v>3.3727999999999998</v>
      </c>
      <c r="L185" s="158">
        <v>4.8042999999999996</v>
      </c>
      <c r="M185" s="158">
        <v>2.7050000000000001</v>
      </c>
      <c r="N185" s="158">
        <v>2.8553000000000002</v>
      </c>
      <c r="O185" s="158">
        <v>5.5406000000000004</v>
      </c>
      <c r="P185" s="158">
        <v>6.4720000000000004</v>
      </c>
      <c r="Q185" s="158">
        <v>7.7168999999999999</v>
      </c>
      <c r="R185" s="158">
        <v>3.1797</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44882</v>
      </c>
      <c r="E186" s="158">
        <v>20.874300000000002</v>
      </c>
      <c r="F186" s="158">
        <v>82.894800000000004</v>
      </c>
      <c r="G186" s="158">
        <v>42.756300000000003</v>
      </c>
      <c r="H186" s="158">
        <v>34.447899999999997</v>
      </c>
      <c r="I186" s="158">
        <v>24.661000000000001</v>
      </c>
      <c r="J186" s="158">
        <v>18.144500000000001</v>
      </c>
      <c r="K186" s="158">
        <v>5.1208999999999998</v>
      </c>
      <c r="L186" s="158">
        <v>8.1121999999999996</v>
      </c>
      <c r="M186" s="158">
        <v>2.6254</v>
      </c>
      <c r="N186" s="158">
        <v>2.8574000000000002</v>
      </c>
      <c r="O186" s="158">
        <v>7.0400999999999998</v>
      </c>
      <c r="P186" s="158">
        <v>7.8792999999999997</v>
      </c>
      <c r="Q186" s="158">
        <v>8.3434000000000008</v>
      </c>
      <c r="R186" s="158">
        <v>3.8290000000000002</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44882</v>
      </c>
      <c r="E187" s="158">
        <v>20.311699999999998</v>
      </c>
      <c r="F187" s="158">
        <v>82.668800000000005</v>
      </c>
      <c r="G187" s="158">
        <v>42.497100000000003</v>
      </c>
      <c r="H187" s="158">
        <v>34.133800000000001</v>
      </c>
      <c r="I187" s="158">
        <v>24.317299999999999</v>
      </c>
      <c r="J187" s="158">
        <v>17.7943</v>
      </c>
      <c r="K187" s="158">
        <v>4.7659000000000002</v>
      </c>
      <c r="L187" s="158">
        <v>7.7561999999999998</v>
      </c>
      <c r="M187" s="158">
        <v>2.2890999999999999</v>
      </c>
      <c r="N187" s="158">
        <v>2.5247999999999999</v>
      </c>
      <c r="O187" s="158">
        <v>6.6849999999999996</v>
      </c>
      <c r="P187" s="158">
        <v>7.5580999999999996</v>
      </c>
      <c r="Q187" s="158">
        <v>8.0215999999999994</v>
      </c>
      <c r="R187" s="158">
        <v>3.4956</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44882</v>
      </c>
      <c r="E188" s="158">
        <v>18.5593</v>
      </c>
      <c r="F188" s="158">
        <v>13.378299999999999</v>
      </c>
      <c r="G188" s="158">
        <v>15.688000000000001</v>
      </c>
      <c r="H188" s="158">
        <v>14.4246</v>
      </c>
      <c r="I188" s="158">
        <v>15.416600000000001</v>
      </c>
      <c r="J188" s="158">
        <v>10.284000000000001</v>
      </c>
      <c r="K188" s="158">
        <v>3.1305999999999998</v>
      </c>
      <c r="L188" s="158">
        <v>5.2441000000000004</v>
      </c>
      <c r="M188" s="158">
        <v>2.7865000000000002</v>
      </c>
      <c r="N188" s="158">
        <v>2.9739</v>
      </c>
      <c r="O188" s="158">
        <v>5.3144</v>
      </c>
      <c r="P188" s="158">
        <v>6.6307999999999998</v>
      </c>
      <c r="Q188" s="158">
        <v>7.4824999999999999</v>
      </c>
      <c r="R188" s="158">
        <v>3.4554999999999998</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44882</v>
      </c>
      <c r="E189" s="158">
        <v>19.220500000000001</v>
      </c>
      <c r="F189" s="158">
        <v>13.8681</v>
      </c>
      <c r="G189" s="158">
        <v>16.036100000000001</v>
      </c>
      <c r="H189" s="158">
        <v>14.7454</v>
      </c>
      <c r="I189" s="158">
        <v>15.7616</v>
      </c>
      <c r="J189" s="158">
        <v>10.631600000000001</v>
      </c>
      <c r="K189" s="158">
        <v>3.4773000000000001</v>
      </c>
      <c r="L189" s="158">
        <v>5.6</v>
      </c>
      <c r="M189" s="158">
        <v>3.1375000000000002</v>
      </c>
      <c r="N189" s="158">
        <v>3.3260000000000001</v>
      </c>
      <c r="O189" s="158">
        <v>5.6607000000000003</v>
      </c>
      <c r="P189" s="158">
        <v>6.9996999999999998</v>
      </c>
      <c r="Q189" s="158">
        <v>7.9225000000000003</v>
      </c>
      <c r="R189" s="158">
        <v>3.8014000000000001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44882</v>
      </c>
      <c r="E190" s="158">
        <v>19.550999999999998</v>
      </c>
      <c r="F190" s="158">
        <v>7.0956000000000001</v>
      </c>
      <c r="G190" s="158">
        <v>10.401400000000001</v>
      </c>
      <c r="H190" s="158">
        <v>9.8866999999999994</v>
      </c>
      <c r="I190" s="158">
        <v>9.7576999999999998</v>
      </c>
      <c r="J190" s="158">
        <v>8.1561000000000003</v>
      </c>
      <c r="K190" s="158">
        <v>4.9869000000000003</v>
      </c>
      <c r="L190" s="158">
        <v>5.5240999999999998</v>
      </c>
      <c r="M190" s="158">
        <v>3.3578999999999999</v>
      </c>
      <c r="N190" s="158">
        <v>3.3241999999999998</v>
      </c>
      <c r="O190" s="158">
        <v>6.2643000000000004</v>
      </c>
      <c r="P190" s="158">
        <v>6.9443999999999999</v>
      </c>
      <c r="Q190" s="158">
        <v>8.0571000000000002</v>
      </c>
      <c r="R190" s="158">
        <v>4.0265000000000004</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44882</v>
      </c>
      <c r="E191" s="158">
        <v>18.973600000000001</v>
      </c>
      <c r="F191" s="158">
        <v>6.5418000000000003</v>
      </c>
      <c r="G191" s="158">
        <v>9.9474</v>
      </c>
      <c r="H191" s="158">
        <v>9.4709000000000003</v>
      </c>
      <c r="I191" s="158">
        <v>9.3221000000000007</v>
      </c>
      <c r="J191" s="158">
        <v>7.7267000000000001</v>
      </c>
      <c r="K191" s="158">
        <v>4.5621999999999998</v>
      </c>
      <c r="L191" s="158">
        <v>5.0892999999999997</v>
      </c>
      <c r="M191" s="158">
        <v>2.9272</v>
      </c>
      <c r="N191" s="158">
        <v>2.8841999999999999</v>
      </c>
      <c r="O191" s="158">
        <v>5.7919</v>
      </c>
      <c r="P191" s="158">
        <v>6.4668999999999999</v>
      </c>
      <c r="Q191" s="158">
        <v>7.6833</v>
      </c>
      <c r="R191" s="158">
        <v>3.5682999999999998</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44882</v>
      </c>
      <c r="E192" s="158">
        <v>26.931899999999999</v>
      </c>
      <c r="F192" s="158">
        <v>32.283999999999999</v>
      </c>
      <c r="G192" s="158">
        <v>12.2097</v>
      </c>
      <c r="H192" s="158">
        <v>10.631500000000001</v>
      </c>
      <c r="I192" s="158">
        <v>9.9896999999999991</v>
      </c>
      <c r="J192" s="158">
        <v>7.9976000000000003</v>
      </c>
      <c r="K192" s="158">
        <v>7.0267999999999997</v>
      </c>
      <c r="L192" s="158">
        <v>6.3446999999999996</v>
      </c>
      <c r="M192" s="158">
        <v>4.6878000000000002</v>
      </c>
      <c r="N192" s="158">
        <v>3.7322000000000002</v>
      </c>
      <c r="O192" s="158">
        <v>6.0792999999999999</v>
      </c>
      <c r="P192" s="158">
        <v>6.5513000000000003</v>
      </c>
      <c r="Q192" s="158">
        <v>7.9923999999999999</v>
      </c>
      <c r="R192" s="158">
        <v>4.3678999999999997</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44882</v>
      </c>
      <c r="E193" s="158">
        <v>27.8201</v>
      </c>
      <c r="F193" s="158">
        <v>32.698099999999997</v>
      </c>
      <c r="G193" s="158">
        <v>12.6083</v>
      </c>
      <c r="H193" s="158">
        <v>11.0442</v>
      </c>
      <c r="I193" s="158">
        <v>10.4156</v>
      </c>
      <c r="J193" s="158">
        <v>8.4398999999999997</v>
      </c>
      <c r="K193" s="158">
        <v>7.4813999999999998</v>
      </c>
      <c r="L193" s="158">
        <v>6.8071999999999999</v>
      </c>
      <c r="M193" s="158">
        <v>5.1528</v>
      </c>
      <c r="N193" s="158">
        <v>4.1993999999999998</v>
      </c>
      <c r="O193" s="158">
        <v>6.5589000000000004</v>
      </c>
      <c r="P193" s="158">
        <v>7.0170000000000003</v>
      </c>
      <c r="Q193" s="158">
        <v>8.2759</v>
      </c>
      <c r="R193" s="158">
        <v>4.8395999999999999</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44882</v>
      </c>
      <c r="E194" s="158">
        <v>20.822900000000001</v>
      </c>
      <c r="F194" s="158">
        <v>8.5911000000000008</v>
      </c>
      <c r="G194" s="158">
        <v>8.1856000000000009</v>
      </c>
      <c r="H194" s="158">
        <v>7.9500999999999999</v>
      </c>
      <c r="I194" s="158">
        <v>7.3703000000000003</v>
      </c>
      <c r="J194" s="158">
        <v>6.6245000000000003</v>
      </c>
      <c r="K194" s="158">
        <v>4.8426</v>
      </c>
      <c r="L194" s="158">
        <v>5.1186999999999996</v>
      </c>
      <c r="M194" s="158">
        <v>3.3811</v>
      </c>
      <c r="N194" s="158">
        <v>3.5203000000000002</v>
      </c>
      <c r="O194" s="158">
        <v>6.1494999999999997</v>
      </c>
      <c r="P194" s="158">
        <v>7.4292999999999996</v>
      </c>
      <c r="Q194" s="158">
        <v>7.8513000000000002</v>
      </c>
      <c r="R194" s="158">
        <v>3.7953999999999999</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44882</v>
      </c>
      <c r="E195" s="158">
        <v>20.3932</v>
      </c>
      <c r="F195" s="158">
        <v>8.2349999999999994</v>
      </c>
      <c r="G195" s="158">
        <v>7.8803000000000001</v>
      </c>
      <c r="H195" s="158">
        <v>7.6562999999999999</v>
      </c>
      <c r="I195" s="158">
        <v>7.0761000000000003</v>
      </c>
      <c r="J195" s="158">
        <v>6.327</v>
      </c>
      <c r="K195" s="158">
        <v>4.5374999999999996</v>
      </c>
      <c r="L195" s="158">
        <v>4.8112000000000004</v>
      </c>
      <c r="M195" s="158">
        <v>3.0710000000000002</v>
      </c>
      <c r="N195" s="158">
        <v>3.2044999999999999</v>
      </c>
      <c r="O195" s="158">
        <v>5.8049999999999997</v>
      </c>
      <c r="P195" s="158">
        <v>7.1052999999999997</v>
      </c>
      <c r="Q195" s="158">
        <v>7.6197999999999997</v>
      </c>
      <c r="R195" s="158">
        <v>3.4695</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44882</v>
      </c>
      <c r="E198" s="158">
        <v>1869.8880999999999</v>
      </c>
      <c r="F198" s="158">
        <v>21.212900000000001</v>
      </c>
      <c r="G198" s="158">
        <v>18.4391</v>
      </c>
      <c r="H198" s="158">
        <v>16.402999999999999</v>
      </c>
      <c r="I198" s="158">
        <v>14.772399999999999</v>
      </c>
      <c r="J198" s="158">
        <v>9.4039999999999999</v>
      </c>
      <c r="K198" s="158">
        <v>3.4676</v>
      </c>
      <c r="L198" s="158">
        <v>4.7363999999999997</v>
      </c>
      <c r="M198" s="158">
        <v>8.5099999999999995E-2</v>
      </c>
      <c r="N198" s="158">
        <v>0.3705</v>
      </c>
      <c r="O198" s="158">
        <v>4.4166999999999996</v>
      </c>
      <c r="P198" s="158">
        <v>5.9413999999999998</v>
      </c>
      <c r="Q198" s="158">
        <v>6.5327000000000002</v>
      </c>
      <c r="R198" s="158">
        <v>1.9232</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44882</v>
      </c>
      <c r="E199" s="158">
        <v>1983.8945000000001</v>
      </c>
      <c r="F199" s="158">
        <v>21.636199999999999</v>
      </c>
      <c r="G199" s="158">
        <v>18.861499999999999</v>
      </c>
      <c r="H199" s="158">
        <v>16.8261</v>
      </c>
      <c r="I199" s="158">
        <v>15.1965</v>
      </c>
      <c r="J199" s="158">
        <v>9.8292999999999999</v>
      </c>
      <c r="K199" s="158">
        <v>3.8932000000000002</v>
      </c>
      <c r="L199" s="158">
        <v>5.1681999999999997</v>
      </c>
      <c r="M199" s="158">
        <v>0.50729999999999997</v>
      </c>
      <c r="N199" s="158">
        <v>0.79379999999999995</v>
      </c>
      <c r="O199" s="158">
        <v>4.8742000000000001</v>
      </c>
      <c r="P199" s="158">
        <v>6.3898000000000001</v>
      </c>
      <c r="Q199" s="158">
        <v>7.1379999999999999</v>
      </c>
      <c r="R199" s="158">
        <v>2.3523000000000001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1713</v>
      </c>
      <c r="C200" s="154">
        <v>148534</v>
      </c>
      <c r="D200" s="157">
        <v>44882</v>
      </c>
      <c r="E200" s="158">
        <v>10.972099999999999</v>
      </c>
      <c r="F200" s="158">
        <v>6.9871999999999996</v>
      </c>
      <c r="G200" s="158">
        <v>8.1001999999999992</v>
      </c>
      <c r="H200" s="158">
        <v>10.142099999999999</v>
      </c>
      <c r="I200" s="158">
        <v>8.9890000000000008</v>
      </c>
      <c r="J200" s="158">
        <v>7.5816999999999997</v>
      </c>
      <c r="K200" s="158">
        <v>4.7941000000000003</v>
      </c>
      <c r="L200" s="158">
        <v>5.5648</v>
      </c>
      <c r="M200" s="158">
        <v>4.4835000000000003</v>
      </c>
      <c r="N200" s="158">
        <v>4.3432000000000004</v>
      </c>
      <c r="O200" s="158"/>
      <c r="P200" s="158"/>
      <c r="Q200" s="158">
        <v>4.5808</v>
      </c>
      <c r="R200" s="158">
        <v>4.4459</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1714</v>
      </c>
      <c r="C201" s="154">
        <v>148535</v>
      </c>
      <c r="D201" s="157">
        <v>44882</v>
      </c>
      <c r="E201" s="158">
        <v>10.847899999999999</v>
      </c>
      <c r="F201" s="158">
        <v>6.7306999999999997</v>
      </c>
      <c r="G201" s="158">
        <v>7.5191999999999997</v>
      </c>
      <c r="H201" s="158">
        <v>9.6311999999999998</v>
      </c>
      <c r="I201" s="158">
        <v>8.4390000000000001</v>
      </c>
      <c r="J201" s="158">
        <v>7.0316999999999998</v>
      </c>
      <c r="K201" s="158">
        <v>4.2397</v>
      </c>
      <c r="L201" s="158">
        <v>4.9999000000000002</v>
      </c>
      <c r="M201" s="158">
        <v>3.9188000000000001</v>
      </c>
      <c r="N201" s="158">
        <v>3.7728999999999999</v>
      </c>
      <c r="O201" s="158"/>
      <c r="P201" s="158"/>
      <c r="Q201" s="158">
        <v>4.0076000000000001</v>
      </c>
      <c r="R201" s="158">
        <v>3.8742000000000001</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44882</v>
      </c>
      <c r="E202" s="158">
        <v>53.967300000000002</v>
      </c>
      <c r="F202" s="158">
        <v>16.171600000000002</v>
      </c>
      <c r="G202" s="158">
        <v>10.1761</v>
      </c>
      <c r="H202" s="158">
        <v>13.6396</v>
      </c>
      <c r="I202" s="158">
        <v>15.267799999999999</v>
      </c>
      <c r="J202" s="158">
        <v>10.6151</v>
      </c>
      <c r="K202" s="158">
        <v>6.0182000000000002</v>
      </c>
      <c r="L202" s="158">
        <v>6.1197999999999997</v>
      </c>
      <c r="M202" s="158">
        <v>3.47</v>
      </c>
      <c r="N202" s="158">
        <v>3.3283999999999998</v>
      </c>
      <c r="O202" s="158">
        <v>6.0232999999999999</v>
      </c>
      <c r="P202" s="158">
        <v>6.9711999999999996</v>
      </c>
      <c r="Q202" s="158">
        <v>7.3078000000000003</v>
      </c>
      <c r="R202" s="158">
        <v>3.8866000000000001</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44882</v>
      </c>
      <c r="E203" s="158">
        <v>55.6355</v>
      </c>
      <c r="F203" s="158">
        <v>16.540099999999999</v>
      </c>
      <c r="G203" s="158">
        <v>10.5936</v>
      </c>
      <c r="H203" s="158">
        <v>14.0587</v>
      </c>
      <c r="I203" s="158">
        <v>15.694000000000001</v>
      </c>
      <c r="J203" s="158">
        <v>11.0504</v>
      </c>
      <c r="K203" s="158">
        <v>6.4564000000000004</v>
      </c>
      <c r="L203" s="158">
        <v>6.5598000000000001</v>
      </c>
      <c r="M203" s="158">
        <v>3.9028</v>
      </c>
      <c r="N203" s="158">
        <v>3.7591000000000001</v>
      </c>
      <c r="O203" s="158">
        <v>6.4428999999999998</v>
      </c>
      <c r="P203" s="158">
        <v>7.3703000000000003</v>
      </c>
      <c r="Q203" s="158">
        <v>8.2878000000000007</v>
      </c>
      <c r="R203" s="158">
        <v>4.3169000000000004</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44882</v>
      </c>
      <c r="E204" s="158">
        <v>21.0563</v>
      </c>
      <c r="F204" s="158">
        <v>21.854500000000002</v>
      </c>
      <c r="G204" s="158">
        <v>23.794699999999999</v>
      </c>
      <c r="H204" s="158">
        <v>19.262599999999999</v>
      </c>
      <c r="I204" s="158">
        <v>17.400300000000001</v>
      </c>
      <c r="J204" s="158">
        <v>13.2432</v>
      </c>
      <c r="K204" s="158">
        <v>2.5981999999999998</v>
      </c>
      <c r="L204" s="158">
        <v>5.6567999999999996</v>
      </c>
      <c r="M204" s="158">
        <v>0.70530000000000004</v>
      </c>
      <c r="N204" s="158">
        <v>1.6142000000000001</v>
      </c>
      <c r="O204" s="158">
        <v>5.2949000000000002</v>
      </c>
      <c r="P204" s="158">
        <v>6.4234999999999998</v>
      </c>
      <c r="Q204" s="158">
        <v>7.5545999999999998</v>
      </c>
      <c r="R204" s="158">
        <v>2.75</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44882</v>
      </c>
      <c r="E205" s="158">
        <v>20.189900000000002</v>
      </c>
      <c r="F205" s="158">
        <v>21.5259</v>
      </c>
      <c r="G205" s="158">
        <v>23.486799999999999</v>
      </c>
      <c r="H205" s="158">
        <v>18.895499999999998</v>
      </c>
      <c r="I205" s="158">
        <v>17.026599999999998</v>
      </c>
      <c r="J205" s="158">
        <v>12.863799999999999</v>
      </c>
      <c r="K205" s="158">
        <v>2.2170999999999998</v>
      </c>
      <c r="L205" s="158">
        <v>5.2668999999999997</v>
      </c>
      <c r="M205" s="158">
        <v>0.3246</v>
      </c>
      <c r="N205" s="158">
        <v>1.2294</v>
      </c>
      <c r="O205" s="158">
        <v>4.8856999999999999</v>
      </c>
      <c r="P205" s="158">
        <v>5.9955999999999996</v>
      </c>
      <c r="Q205" s="158">
        <v>4.7404999999999999</v>
      </c>
      <c r="R205" s="158">
        <v>2.3569</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44882</v>
      </c>
      <c r="E206" s="158">
        <v>28.791399999999999</v>
      </c>
      <c r="F206" s="158">
        <v>10.398400000000001</v>
      </c>
      <c r="G206" s="158">
        <v>12.9024</v>
      </c>
      <c r="H206" s="158">
        <v>11.671200000000001</v>
      </c>
      <c r="I206" s="158">
        <v>10.9483</v>
      </c>
      <c r="J206" s="158">
        <v>8.9540000000000006</v>
      </c>
      <c r="K206" s="158">
        <v>2.9192</v>
      </c>
      <c r="L206" s="158">
        <v>4.1702000000000004</v>
      </c>
      <c r="M206" s="158">
        <v>2.6602999999999999</v>
      </c>
      <c r="N206" s="158">
        <v>2.7166999999999999</v>
      </c>
      <c r="O206" s="158">
        <v>4.6368</v>
      </c>
      <c r="P206" s="158">
        <v>6.1840000000000002</v>
      </c>
      <c r="Q206" s="158">
        <v>7.0702999999999996</v>
      </c>
      <c r="R206" s="158">
        <v>2.7437</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44882</v>
      </c>
      <c r="E207" s="158">
        <v>30.6373</v>
      </c>
      <c r="F207" s="158">
        <v>11.083</v>
      </c>
      <c r="G207" s="158">
        <v>13.4773</v>
      </c>
      <c r="H207" s="158">
        <v>12.2315</v>
      </c>
      <c r="I207" s="158">
        <v>11.5046</v>
      </c>
      <c r="J207" s="158">
        <v>9.5109999999999992</v>
      </c>
      <c r="K207" s="158">
        <v>3.4746999999999999</v>
      </c>
      <c r="L207" s="158">
        <v>4.7332999999999998</v>
      </c>
      <c r="M207" s="158">
        <v>3.2227000000000001</v>
      </c>
      <c r="N207" s="158">
        <v>3.2835000000000001</v>
      </c>
      <c r="O207" s="158">
        <v>5.2073999999999998</v>
      </c>
      <c r="P207" s="158">
        <v>6.7755999999999998</v>
      </c>
      <c r="Q207" s="158">
        <v>7.375</v>
      </c>
      <c r="R207" s="158">
        <v>3.3106</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1715</v>
      </c>
      <c r="C208" s="154">
        <v>148419</v>
      </c>
      <c r="D208" s="157">
        <v>44882</v>
      </c>
      <c r="E208" s="158">
        <v>10.8645</v>
      </c>
      <c r="F208" s="158">
        <v>15.1243</v>
      </c>
      <c r="G208" s="158">
        <v>14.1266</v>
      </c>
      <c r="H208" s="158">
        <v>11.7851</v>
      </c>
      <c r="I208" s="158">
        <v>12.296099999999999</v>
      </c>
      <c r="J208" s="158">
        <v>8.9321999999999999</v>
      </c>
      <c r="K208" s="158">
        <v>4.0355999999999996</v>
      </c>
      <c r="L208" s="158">
        <v>5.1821999999999999</v>
      </c>
      <c r="M208" s="158">
        <v>2.5968</v>
      </c>
      <c r="N208" s="158">
        <v>2.8231999999999999</v>
      </c>
      <c r="O208" s="158"/>
      <c r="P208" s="158"/>
      <c r="Q208" s="158">
        <v>3.6421000000000001</v>
      </c>
      <c r="R208" s="158">
        <v>3.4312999999999998</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1716</v>
      </c>
      <c r="C209" s="154">
        <v>148416</v>
      </c>
      <c r="D209" s="157">
        <v>44882</v>
      </c>
      <c r="E209" s="158">
        <v>10.7537</v>
      </c>
      <c r="F209" s="158">
        <v>14.6008</v>
      </c>
      <c r="G209" s="158">
        <v>13.591900000000001</v>
      </c>
      <c r="H209" s="158">
        <v>11.3223</v>
      </c>
      <c r="I209" s="158">
        <v>11.8606</v>
      </c>
      <c r="J209" s="158">
        <v>8.4915000000000003</v>
      </c>
      <c r="K209" s="158">
        <v>3.6</v>
      </c>
      <c r="L209" s="158">
        <v>4.7408000000000001</v>
      </c>
      <c r="M209" s="158">
        <v>2.1551999999999998</v>
      </c>
      <c r="N209" s="158">
        <v>2.3782000000000001</v>
      </c>
      <c r="O209" s="158"/>
      <c r="P209" s="158"/>
      <c r="Q209" s="158">
        <v>3.1846999999999999</v>
      </c>
      <c r="R209" s="158">
        <v>2.9796999999999998</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44882</v>
      </c>
      <c r="E210" s="158">
        <v>17.116900000000001</v>
      </c>
      <c r="F210" s="158">
        <v>10.451700000000001</v>
      </c>
      <c r="G210" s="158">
        <v>17.938500000000001</v>
      </c>
      <c r="H210" s="158">
        <v>14.5101</v>
      </c>
      <c r="I210" s="158">
        <v>13.9808</v>
      </c>
      <c r="J210" s="158">
        <v>10.0733</v>
      </c>
      <c r="K210" s="158">
        <v>4.0792000000000002</v>
      </c>
      <c r="L210" s="158">
        <v>5.1776</v>
      </c>
      <c r="M210" s="158">
        <v>2.5747</v>
      </c>
      <c r="N210" s="158">
        <v>2.8172000000000001</v>
      </c>
      <c r="O210" s="158">
        <v>5.8068999999999997</v>
      </c>
      <c r="P210" s="158">
        <v>6.7904999999999998</v>
      </c>
      <c r="Q210" s="158">
        <v>7.4139999999999997</v>
      </c>
      <c r="R210" s="158">
        <v>3.4931999999999999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44882</v>
      </c>
      <c r="E211" s="158">
        <v>17.574100000000001</v>
      </c>
      <c r="F211" s="158">
        <v>11.010999999999999</v>
      </c>
      <c r="G211" s="158">
        <v>18.373799999999999</v>
      </c>
      <c r="H211" s="158">
        <v>14.967000000000001</v>
      </c>
      <c r="I211" s="158">
        <v>14.44</v>
      </c>
      <c r="J211" s="158">
        <v>10.538399999999999</v>
      </c>
      <c r="K211" s="158">
        <v>4.5438999999999998</v>
      </c>
      <c r="L211" s="158">
        <v>5.6501999999999999</v>
      </c>
      <c r="M211" s="158">
        <v>3.0447000000000002</v>
      </c>
      <c r="N211" s="158">
        <v>3.2913999999999999</v>
      </c>
      <c r="O211" s="158">
        <v>6.3066000000000004</v>
      </c>
      <c r="P211" s="158">
        <v>7.2468000000000004</v>
      </c>
      <c r="Q211" s="158">
        <v>7.7914000000000003</v>
      </c>
      <c r="R211" s="158">
        <v>3.9752000000000001</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44882</v>
      </c>
      <c r="E212" s="158">
        <v>20.167999999999999</v>
      </c>
      <c r="F212" s="158">
        <v>11.948600000000001</v>
      </c>
      <c r="G212" s="158">
        <v>16.128599999999999</v>
      </c>
      <c r="H212" s="158">
        <v>11.4527</v>
      </c>
      <c r="I212" s="158">
        <v>9.5883000000000003</v>
      </c>
      <c r="J212" s="158">
        <v>9.2791999999999994</v>
      </c>
      <c r="K212" s="158">
        <v>3.1387</v>
      </c>
      <c r="L212" s="158">
        <v>4.3688000000000002</v>
      </c>
      <c r="M212" s="158">
        <v>2.7446999999999999</v>
      </c>
      <c r="N212" s="158">
        <v>2.7423000000000002</v>
      </c>
      <c r="O212" s="158">
        <v>5.5163000000000002</v>
      </c>
      <c r="P212" s="158">
        <v>6.4493999999999998</v>
      </c>
      <c r="Q212" s="158">
        <v>7.4988999999999999</v>
      </c>
      <c r="R212" s="158">
        <v>3.3586</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44882</v>
      </c>
      <c r="E213" s="158">
        <v>21.111899999999999</v>
      </c>
      <c r="F213" s="158">
        <v>12.279199999999999</v>
      </c>
      <c r="G213" s="158">
        <v>16.331</v>
      </c>
      <c r="H213" s="158">
        <v>11.6837</v>
      </c>
      <c r="I213" s="158">
        <v>9.8048999999999999</v>
      </c>
      <c r="J213" s="158">
        <v>9.4899000000000004</v>
      </c>
      <c r="K213" s="158">
        <v>3.3466999999999998</v>
      </c>
      <c r="L213" s="158">
        <v>4.7224000000000004</v>
      </c>
      <c r="M213" s="158">
        <v>3.1417000000000002</v>
      </c>
      <c r="N213" s="158">
        <v>3.165</v>
      </c>
      <c r="O213" s="158">
        <v>5.9951999999999996</v>
      </c>
      <c r="P213" s="158">
        <v>6.9573999999999998</v>
      </c>
      <c r="Q213" s="158">
        <v>8.0068999999999999</v>
      </c>
      <c r="R213" s="158">
        <v>3.8140999999999998</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44882</v>
      </c>
      <c r="E214" s="158">
        <v>2707.424</v>
      </c>
      <c r="F214" s="158">
        <v>9.9952000000000005</v>
      </c>
      <c r="G214" s="158">
        <v>11.6492</v>
      </c>
      <c r="H214" s="158">
        <v>11.5313</v>
      </c>
      <c r="I214" s="158">
        <v>10.977399999999999</v>
      </c>
      <c r="J214" s="158">
        <v>8.9446999999999992</v>
      </c>
      <c r="K214" s="158">
        <v>4.3493000000000004</v>
      </c>
      <c r="L214" s="158">
        <v>5.0674000000000001</v>
      </c>
      <c r="M214" s="158">
        <v>2.5819000000000001</v>
      </c>
      <c r="N214" s="158">
        <v>2.7959000000000001</v>
      </c>
      <c r="O214" s="158">
        <v>5.6650999999999998</v>
      </c>
      <c r="P214" s="158">
        <v>6.9987000000000004</v>
      </c>
      <c r="Q214" s="158">
        <v>7.9854000000000003</v>
      </c>
      <c r="R214" s="158">
        <v>3.2191000000000001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44882</v>
      </c>
      <c r="E215" s="158">
        <v>2578.3121000000001</v>
      </c>
      <c r="F215" s="158">
        <v>9.5269999999999992</v>
      </c>
      <c r="G215" s="158">
        <v>11.178800000000001</v>
      </c>
      <c r="H215" s="158">
        <v>11.0619</v>
      </c>
      <c r="I215" s="158">
        <v>10.5063</v>
      </c>
      <c r="J215" s="158">
        <v>8.4720999999999993</v>
      </c>
      <c r="K215" s="158">
        <v>3.8746999999999998</v>
      </c>
      <c r="L215" s="158">
        <v>4.5865</v>
      </c>
      <c r="M215" s="158">
        <v>2.1040999999999999</v>
      </c>
      <c r="N215" s="158">
        <v>2.3140999999999998</v>
      </c>
      <c r="O215" s="158">
        <v>5.1696</v>
      </c>
      <c r="P215" s="158">
        <v>6.4859</v>
      </c>
      <c r="Q215" s="158">
        <v>7.4889000000000001</v>
      </c>
      <c r="R215" s="158">
        <v>2.7353000000000001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44882</v>
      </c>
      <c r="E216" s="158">
        <v>35.450899999999997</v>
      </c>
      <c r="F216" s="158">
        <v>17.305399999999999</v>
      </c>
      <c r="G216" s="158">
        <v>14.9818</v>
      </c>
      <c r="H216" s="158">
        <v>13.670500000000001</v>
      </c>
      <c r="I216" s="158">
        <v>11.7608</v>
      </c>
      <c r="J216" s="158">
        <v>9.9001999999999999</v>
      </c>
      <c r="K216" s="158">
        <v>3.5762</v>
      </c>
      <c r="L216" s="158">
        <v>5.0435999999999996</v>
      </c>
      <c r="M216" s="158">
        <v>2.2835000000000001</v>
      </c>
      <c r="N216" s="158">
        <v>2.609</v>
      </c>
      <c r="O216" s="158">
        <v>4.4356</v>
      </c>
      <c r="P216" s="158">
        <v>5.7061000000000002</v>
      </c>
      <c r="Q216" s="158">
        <v>7.3289999999999997</v>
      </c>
      <c r="R216" s="158">
        <v>2.8458999999999999</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44882</v>
      </c>
      <c r="E217" s="158">
        <v>35.828800000000001</v>
      </c>
      <c r="F217" s="158">
        <v>17.428699999999999</v>
      </c>
      <c r="G217" s="158">
        <v>15.164</v>
      </c>
      <c r="H217" s="158">
        <v>13.847799999999999</v>
      </c>
      <c r="I217" s="158">
        <v>11.937200000000001</v>
      </c>
      <c r="J217" s="158">
        <v>10.0823</v>
      </c>
      <c r="K217" s="158">
        <v>3.7603</v>
      </c>
      <c r="L217" s="158">
        <v>5.2313999999999998</v>
      </c>
      <c r="M217" s="158">
        <v>2.4300999999999999</v>
      </c>
      <c r="N217" s="158">
        <v>2.7679</v>
      </c>
      <c r="O217" s="158">
        <v>4.5990000000000002</v>
      </c>
      <c r="P217" s="158">
        <v>5.8585000000000003</v>
      </c>
      <c r="Q217" s="158">
        <v>7.1082000000000001</v>
      </c>
      <c r="R217" s="158">
        <v>3.0194999999999999</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44882</v>
      </c>
      <c r="E218" s="158">
        <v>12.0656</v>
      </c>
      <c r="F218" s="158">
        <v>12.4072</v>
      </c>
      <c r="G218" s="158">
        <v>11.2033</v>
      </c>
      <c r="H218" s="158">
        <v>9.1778999999999993</v>
      </c>
      <c r="I218" s="158">
        <v>8.7590000000000003</v>
      </c>
      <c r="J218" s="158">
        <v>7.9181999999999997</v>
      </c>
      <c r="K218" s="158">
        <v>4.4455999999999998</v>
      </c>
      <c r="L218" s="158">
        <v>5.3072999999999997</v>
      </c>
      <c r="M218" s="158">
        <v>2.6949999999999998</v>
      </c>
      <c r="N218" s="158">
        <v>2.9434999999999998</v>
      </c>
      <c r="O218" s="158">
        <v>5.9970999999999997</v>
      </c>
      <c r="P218" s="158"/>
      <c r="Q218" s="158">
        <v>6.2302</v>
      </c>
      <c r="R218" s="158">
        <v>3.7094999999999998</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44882</v>
      </c>
      <c r="E219" s="158">
        <v>11.8779</v>
      </c>
      <c r="F219" s="158">
        <v>11.9884</v>
      </c>
      <c r="G219" s="158">
        <v>10.6622</v>
      </c>
      <c r="H219" s="158">
        <v>8.6624999999999996</v>
      </c>
      <c r="I219" s="158">
        <v>8.2570999999999994</v>
      </c>
      <c r="J219" s="158">
        <v>7.4215</v>
      </c>
      <c r="K219" s="158">
        <v>3.9434</v>
      </c>
      <c r="L219" s="158">
        <v>4.8014000000000001</v>
      </c>
      <c r="M219" s="158">
        <v>2.1979000000000002</v>
      </c>
      <c r="N219" s="158">
        <v>2.4416000000000002</v>
      </c>
      <c r="O219" s="158">
        <v>5.4657999999999998</v>
      </c>
      <c r="P219" s="158"/>
      <c r="Q219" s="158">
        <v>5.6955</v>
      </c>
      <c r="R219" s="158">
        <v>3.2033</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1717</v>
      </c>
      <c r="C220" s="154">
        <v>148656</v>
      </c>
      <c r="D220" s="157">
        <v>44882</v>
      </c>
      <c r="E220" s="158">
        <v>1064.5029</v>
      </c>
      <c r="F220" s="158">
        <v>25.840800000000002</v>
      </c>
      <c r="G220" s="158">
        <v>16.267499999999998</v>
      </c>
      <c r="H220" s="158">
        <v>10.6983</v>
      </c>
      <c r="I220" s="158">
        <v>10.6882</v>
      </c>
      <c r="J220" s="158">
        <v>9.3956</v>
      </c>
      <c r="K220" s="158">
        <v>3.7856999999999998</v>
      </c>
      <c r="L220" s="158">
        <v>5.2858999999999998</v>
      </c>
      <c r="M220" s="158">
        <v>1.5718000000000001</v>
      </c>
      <c r="N220" s="158">
        <v>2.2000000000000002</v>
      </c>
      <c r="O220" s="158"/>
      <c r="P220" s="158"/>
      <c r="Q220" s="158">
        <v>3.5501999999999998</v>
      </c>
      <c r="R220" s="158"/>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1718</v>
      </c>
      <c r="C221" s="154">
        <v>148655</v>
      </c>
      <c r="D221" s="157">
        <v>44882</v>
      </c>
      <c r="E221" s="158">
        <v>1054.9820999999999</v>
      </c>
      <c r="F221" s="158">
        <v>25.339700000000001</v>
      </c>
      <c r="G221" s="158">
        <v>15.766999999999999</v>
      </c>
      <c r="H221" s="158">
        <v>10.197100000000001</v>
      </c>
      <c r="I221" s="158">
        <v>10.186199999999999</v>
      </c>
      <c r="J221" s="158">
        <v>8.8916000000000004</v>
      </c>
      <c r="K221" s="158">
        <v>3.2810999999999999</v>
      </c>
      <c r="L221" s="158">
        <v>4.7731000000000003</v>
      </c>
      <c r="M221" s="158">
        <v>1.0668</v>
      </c>
      <c r="N221" s="158">
        <v>1.6902999999999999</v>
      </c>
      <c r="O221" s="158"/>
      <c r="P221" s="158"/>
      <c r="Q221" s="158">
        <v>3.0322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44882</v>
      </c>
      <c r="E222" s="158">
        <v>18.332100000000001</v>
      </c>
      <c r="F222" s="158">
        <v>29.092400000000001</v>
      </c>
      <c r="G222" s="158">
        <v>26.738600000000002</v>
      </c>
      <c r="H222" s="158">
        <v>23.916399999999999</v>
      </c>
      <c r="I222" s="158">
        <v>20.785900000000002</v>
      </c>
      <c r="J222" s="158">
        <v>14.650399999999999</v>
      </c>
      <c r="K222" s="158">
        <v>2.9257</v>
      </c>
      <c r="L222" s="158">
        <v>6.6936999999999998</v>
      </c>
      <c r="M222" s="158">
        <v>12.3581</v>
      </c>
      <c r="N222" s="158">
        <v>10.2066</v>
      </c>
      <c r="O222" s="158">
        <v>7.3891</v>
      </c>
      <c r="P222" s="158">
        <v>5.4935</v>
      </c>
      <c r="Q222" s="158">
        <v>7.1367000000000003</v>
      </c>
      <c r="R222" s="158">
        <v>6.5469999999999997</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44882</v>
      </c>
      <c r="E223" s="158">
        <v>18.155999999999999</v>
      </c>
      <c r="F223" s="158">
        <v>28.569400000000002</v>
      </c>
      <c r="G223" s="158">
        <v>26.325500000000002</v>
      </c>
      <c r="H223" s="158">
        <v>23.569800000000001</v>
      </c>
      <c r="I223" s="158">
        <v>20.449400000000001</v>
      </c>
      <c r="J223" s="158">
        <v>14.315799999999999</v>
      </c>
      <c r="K223" s="158">
        <v>2.5931999999999999</v>
      </c>
      <c r="L223" s="158">
        <v>6.4039999999999999</v>
      </c>
      <c r="M223" s="158">
        <v>12.101900000000001</v>
      </c>
      <c r="N223" s="158">
        <v>9.9749999999999996</v>
      </c>
      <c r="O223" s="158">
        <v>7.2534999999999998</v>
      </c>
      <c r="P223" s="158">
        <v>5.3738999999999999</v>
      </c>
      <c r="Q223" s="158">
        <v>7.0191999999999997</v>
      </c>
      <c r="R223" s="158">
        <v>6.3699000000000003</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18.56046136363636</v>
      </c>
      <c r="G224" s="160">
        <v>15.569454545454546</v>
      </c>
      <c r="H224" s="160">
        <v>13.748320454545448</v>
      </c>
      <c r="I224" s="160">
        <v>12.617825</v>
      </c>
      <c r="J224" s="160">
        <v>9.8165795454545464</v>
      </c>
      <c r="K224" s="160">
        <v>4.113604545454546</v>
      </c>
      <c r="L224" s="160">
        <v>5.3659931818181823</v>
      </c>
      <c r="M224" s="160">
        <v>3.0986409090909093</v>
      </c>
      <c r="N224" s="160">
        <v>3.152009090909091</v>
      </c>
      <c r="O224" s="160">
        <v>5.7644944444444457</v>
      </c>
      <c r="P224" s="160">
        <v>6.6834676470588228</v>
      </c>
      <c r="Q224" s="160">
        <v>6.7582659090909099</v>
      </c>
      <c r="R224" s="160">
        <v>3.6246249999999995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12.892749999999999</v>
      </c>
      <c r="G225" s="160">
        <v>14.49625</v>
      </c>
      <c r="H225" s="160">
        <v>11.8261</v>
      </c>
      <c r="I225" s="160">
        <v>11.59975</v>
      </c>
      <c r="J225" s="160">
        <v>9.1747999999999994</v>
      </c>
      <c r="K225" s="160">
        <v>3.9415500000000003</v>
      </c>
      <c r="L225" s="160">
        <v>5.1559499999999998</v>
      </c>
      <c r="M225" s="160">
        <v>2.7656000000000001</v>
      </c>
      <c r="N225" s="160">
        <v>2.9138500000000001</v>
      </c>
      <c r="O225" s="160">
        <v>5.7984499999999999</v>
      </c>
      <c r="P225" s="160">
        <v>6.7732999999999999</v>
      </c>
      <c r="Q225" s="160">
        <v>7.4856999999999996</v>
      </c>
      <c r="R225" s="160">
        <v>3.5181500000000003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1638</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1639</v>
      </c>
      <c r="B228" s="154" t="s">
        <v>1523</v>
      </c>
      <c r="C228" s="154">
        <v>101818</v>
      </c>
      <c r="D228" s="157">
        <v>44882</v>
      </c>
      <c r="E228" s="158">
        <v>52.673900000000003</v>
      </c>
      <c r="F228" s="158">
        <v>-8.9367999999999999</v>
      </c>
      <c r="G228" s="158">
        <v>11.490600000000001</v>
      </c>
      <c r="H228" s="158">
        <v>28.996700000000001</v>
      </c>
      <c r="I228" s="158">
        <v>13.2727</v>
      </c>
      <c r="J228" s="158">
        <v>17.453299999999999</v>
      </c>
      <c r="K228" s="158">
        <v>4.5952000000000002</v>
      </c>
      <c r="L228" s="158">
        <v>10.3725</v>
      </c>
      <c r="M228" s="158">
        <v>3.5047000000000001</v>
      </c>
      <c r="N228" s="158">
        <v>4.4950999999999999</v>
      </c>
      <c r="O228" s="158">
        <v>9.4155999999999995</v>
      </c>
      <c r="P228" s="158">
        <v>6.3772000000000002</v>
      </c>
      <c r="Q228" s="158">
        <v>9.3962000000000003</v>
      </c>
      <c r="R228" s="158">
        <v>11.914400000000001</v>
      </c>
      <c r="T228" s="106"/>
      <c r="U228" s="107"/>
      <c r="V228" s="107"/>
      <c r="W228" s="107"/>
      <c r="X228" s="107"/>
      <c r="Y228" s="107"/>
      <c r="Z228" s="107"/>
      <c r="AA228" s="107"/>
      <c r="AB228" s="107"/>
      <c r="AC228" s="107"/>
      <c r="AD228" s="107"/>
      <c r="AE228" s="107"/>
      <c r="AF228" s="107"/>
      <c r="AG228" s="107"/>
      <c r="AH228" s="107"/>
    </row>
    <row r="229" spans="1:34" x14ac:dyDescent="0.3">
      <c r="A229" s="154" t="s">
        <v>1639</v>
      </c>
      <c r="B229" s="154" t="s">
        <v>1503</v>
      </c>
      <c r="C229" s="154">
        <v>120705</v>
      </c>
      <c r="D229" s="157">
        <v>44882</v>
      </c>
      <c r="E229" s="158">
        <v>57.434899999999999</v>
      </c>
      <c r="F229" s="158">
        <v>-8.0055999999999994</v>
      </c>
      <c r="G229" s="158">
        <v>12.4474</v>
      </c>
      <c r="H229" s="158">
        <v>29.957999999999998</v>
      </c>
      <c r="I229" s="158">
        <v>14.2354</v>
      </c>
      <c r="J229" s="158">
        <v>18.426500000000001</v>
      </c>
      <c r="K229" s="158">
        <v>5.5658000000000003</v>
      </c>
      <c r="L229" s="158">
        <v>11.4061</v>
      </c>
      <c r="M229" s="158">
        <v>4.5225</v>
      </c>
      <c r="N229" s="158">
        <v>5.4804000000000004</v>
      </c>
      <c r="O229" s="158">
        <v>10.3569</v>
      </c>
      <c r="P229" s="158">
        <v>7.3216000000000001</v>
      </c>
      <c r="Q229" s="158">
        <v>10.752000000000001</v>
      </c>
      <c r="R229" s="158">
        <v>12.907500000000001</v>
      </c>
      <c r="T229" s="106"/>
      <c r="U229" s="107"/>
      <c r="V229" s="107"/>
      <c r="W229" s="107"/>
      <c r="X229" s="107"/>
      <c r="Y229" s="107"/>
      <c r="Z229" s="107"/>
      <c r="AA229" s="107"/>
      <c r="AB229" s="107"/>
      <c r="AC229" s="107"/>
      <c r="AD229" s="107"/>
      <c r="AE229" s="107"/>
      <c r="AF229" s="107"/>
      <c r="AG229" s="107"/>
      <c r="AH229" s="107"/>
    </row>
    <row r="230" spans="1:34" x14ac:dyDescent="0.3">
      <c r="A230" s="154" t="s">
        <v>1639</v>
      </c>
      <c r="B230" s="154" t="s">
        <v>1719</v>
      </c>
      <c r="C230" s="154"/>
      <c r="D230" s="157">
        <v>44882</v>
      </c>
      <c r="E230" s="158">
        <v>57.434899999999999</v>
      </c>
      <c r="F230" s="158">
        <v>-8.0055999999999994</v>
      </c>
      <c r="G230" s="158">
        <v>12.4474</v>
      </c>
      <c r="H230" s="158">
        <v>29.957999999999998</v>
      </c>
      <c r="I230" s="158">
        <v>14.2354</v>
      </c>
      <c r="J230" s="158">
        <v>18.426500000000001</v>
      </c>
      <c r="K230" s="158">
        <v>5.5658000000000003</v>
      </c>
      <c r="L230" s="158">
        <v>11.4061</v>
      </c>
      <c r="M230" s="158">
        <v>4.5225</v>
      </c>
      <c r="N230" s="158">
        <v>5.4804000000000004</v>
      </c>
      <c r="O230" s="158">
        <v>10.3569</v>
      </c>
      <c r="P230" s="158">
        <v>7.3216000000000001</v>
      </c>
      <c r="Q230" s="158">
        <v>10.7248</v>
      </c>
      <c r="R230" s="158">
        <v>12.907500000000001</v>
      </c>
      <c r="T230" s="106"/>
      <c r="U230" s="107"/>
      <c r="V230" s="107"/>
      <c r="W230" s="107"/>
      <c r="X230" s="107"/>
      <c r="Y230" s="107"/>
      <c r="Z230" s="107"/>
      <c r="AA230" s="107"/>
      <c r="AB230" s="107"/>
      <c r="AC230" s="107"/>
      <c r="AD230" s="107"/>
      <c r="AE230" s="107"/>
      <c r="AF230" s="107"/>
      <c r="AG230" s="107"/>
      <c r="AH230" s="107"/>
    </row>
    <row r="231" spans="1:34" x14ac:dyDescent="0.3">
      <c r="A231" s="154" t="s">
        <v>1639</v>
      </c>
      <c r="B231" s="154" t="s">
        <v>1504</v>
      </c>
      <c r="C231" s="154">
        <v>120480</v>
      </c>
      <c r="D231" s="157">
        <v>44882</v>
      </c>
      <c r="E231" s="158">
        <v>27.866099999999999</v>
      </c>
      <c r="F231" s="158">
        <v>-34.939100000000003</v>
      </c>
      <c r="G231" s="158">
        <v>1.6594</v>
      </c>
      <c r="H231" s="158">
        <v>23.9863</v>
      </c>
      <c r="I231" s="158">
        <v>13.514200000000001</v>
      </c>
      <c r="J231" s="158">
        <v>14.305300000000001</v>
      </c>
      <c r="K231" s="158">
        <v>3.2004999999999999</v>
      </c>
      <c r="L231" s="158">
        <v>10.3222</v>
      </c>
      <c r="M231" s="158">
        <v>3.2435</v>
      </c>
      <c r="N231" s="158">
        <v>1.9100999999999999</v>
      </c>
      <c r="O231" s="158">
        <v>9.6281999999999996</v>
      </c>
      <c r="P231" s="158">
        <v>7.3514999999999997</v>
      </c>
      <c r="Q231" s="158">
        <v>9.1191999999999993</v>
      </c>
      <c r="R231" s="158">
        <v>8.3817000000000004</v>
      </c>
      <c r="T231" s="106"/>
      <c r="U231" s="107"/>
      <c r="V231" s="107"/>
      <c r="W231" s="107"/>
      <c r="X231" s="107"/>
      <c r="Y231" s="107"/>
      <c r="Z231" s="107"/>
      <c r="AA231" s="107"/>
      <c r="AB231" s="107"/>
      <c r="AC231" s="107"/>
      <c r="AD231" s="107"/>
      <c r="AE231" s="107"/>
      <c r="AF231" s="107"/>
      <c r="AG231" s="107"/>
      <c r="AH231" s="107"/>
    </row>
    <row r="232" spans="1:34" x14ac:dyDescent="0.3">
      <c r="A232" s="154" t="s">
        <v>1639</v>
      </c>
      <c r="B232" s="154" t="s">
        <v>1887</v>
      </c>
      <c r="C232" s="154">
        <v>112924</v>
      </c>
      <c r="D232" s="157">
        <v>44882</v>
      </c>
      <c r="E232" s="158">
        <v>24.667400000000001</v>
      </c>
      <c r="F232" s="158">
        <v>-36.216299999999997</v>
      </c>
      <c r="G232" s="158">
        <v>0.39460000000000001</v>
      </c>
      <c r="H232" s="158">
        <v>22.6739</v>
      </c>
      <c r="I232" s="158">
        <v>12.190200000000001</v>
      </c>
      <c r="J232" s="158">
        <v>12.9863</v>
      </c>
      <c r="K232" s="158">
        <v>1.8761000000000001</v>
      </c>
      <c r="L232" s="158">
        <v>8.8886000000000003</v>
      </c>
      <c r="M232" s="158">
        <v>1.8434999999999999</v>
      </c>
      <c r="N232" s="158">
        <v>0.51380000000000003</v>
      </c>
      <c r="O232" s="158">
        <v>8.3643999999999998</v>
      </c>
      <c r="P232" s="158">
        <v>6.1684999999999999</v>
      </c>
      <c r="Q232" s="158">
        <v>7.5861000000000001</v>
      </c>
      <c r="R232" s="158">
        <v>7.0178000000000003</v>
      </c>
      <c r="T232" s="106"/>
      <c r="U232" s="107"/>
      <c r="V232" s="107"/>
      <c r="W232" s="107"/>
      <c r="X232" s="107"/>
      <c r="Y232" s="107"/>
      <c r="Z232" s="107"/>
      <c r="AA232" s="107"/>
      <c r="AB232" s="107"/>
      <c r="AC232" s="107"/>
      <c r="AD232" s="107"/>
      <c r="AE232" s="107"/>
      <c r="AF232" s="107"/>
      <c r="AG232" s="107"/>
      <c r="AH232" s="107"/>
    </row>
    <row r="233" spans="1:34" x14ac:dyDescent="0.3">
      <c r="A233" s="154" t="s">
        <v>1639</v>
      </c>
      <c r="B233" s="154" t="s">
        <v>2011</v>
      </c>
      <c r="C233" s="154">
        <v>119393</v>
      </c>
      <c r="D233" s="157">
        <v>44882</v>
      </c>
      <c r="E233" s="158">
        <v>29.329599999999999</v>
      </c>
      <c r="F233" s="158">
        <v>-21.392499999999998</v>
      </c>
      <c r="G233" s="158">
        <v>-4.2297000000000002</v>
      </c>
      <c r="H233" s="158">
        <v>1.4049</v>
      </c>
      <c r="I233" s="158">
        <v>8.1768999999999998</v>
      </c>
      <c r="J233" s="158">
        <v>19.141999999999999</v>
      </c>
      <c r="K233" s="158">
        <v>4.2464000000000004</v>
      </c>
      <c r="L233" s="158">
        <v>9.4502000000000006</v>
      </c>
      <c r="M233" s="158">
        <v>29.7836</v>
      </c>
      <c r="N233" s="158">
        <v>21.313500000000001</v>
      </c>
      <c r="O233" s="158">
        <v>14.461</v>
      </c>
      <c r="P233" s="158">
        <v>6.8322000000000003</v>
      </c>
      <c r="Q233" s="158">
        <v>8.5655000000000001</v>
      </c>
      <c r="R233" s="158">
        <v>16.288399999999999</v>
      </c>
      <c r="T233" s="106"/>
      <c r="U233" s="107"/>
      <c r="V233" s="107"/>
      <c r="W233" s="107"/>
      <c r="X233" s="107"/>
      <c r="Y233" s="107"/>
      <c r="Z233" s="107"/>
      <c r="AA233" s="107"/>
      <c r="AB233" s="107"/>
      <c r="AC233" s="107"/>
      <c r="AD233" s="107"/>
      <c r="AE233" s="107"/>
      <c r="AF233" s="107"/>
      <c r="AG233" s="107"/>
      <c r="AH233" s="107"/>
    </row>
    <row r="234" spans="1:34" x14ac:dyDescent="0.3">
      <c r="A234" s="154" t="s">
        <v>1639</v>
      </c>
      <c r="B234" s="154" t="s">
        <v>2012</v>
      </c>
      <c r="C234" s="154">
        <v>111712</v>
      </c>
      <c r="D234" s="157">
        <v>44882</v>
      </c>
      <c r="E234" s="158">
        <v>27.9283</v>
      </c>
      <c r="F234" s="158">
        <v>-21.8125</v>
      </c>
      <c r="G234" s="158">
        <v>-4.7031000000000001</v>
      </c>
      <c r="H234" s="158">
        <v>0.89629999999999999</v>
      </c>
      <c r="I234" s="158">
        <v>7.6585999999999999</v>
      </c>
      <c r="J234" s="158">
        <v>18.611799999999999</v>
      </c>
      <c r="K234" s="158">
        <v>3.7252999999999998</v>
      </c>
      <c r="L234" s="158">
        <v>8.8619000000000003</v>
      </c>
      <c r="M234" s="158">
        <v>29.078600000000002</v>
      </c>
      <c r="N234" s="158">
        <v>20.631699999999999</v>
      </c>
      <c r="O234" s="158">
        <v>13.8155</v>
      </c>
      <c r="P234" s="158">
        <v>6.2202000000000002</v>
      </c>
      <c r="Q234" s="158">
        <v>7.7987000000000002</v>
      </c>
      <c r="R234" s="158">
        <v>15.6569</v>
      </c>
      <c r="T234" s="106"/>
      <c r="U234" s="107"/>
      <c r="V234" s="107"/>
      <c r="W234" s="107"/>
      <c r="X234" s="107"/>
      <c r="Y234" s="107"/>
      <c r="Z234" s="107"/>
      <c r="AA234" s="107"/>
      <c r="AB234" s="107"/>
      <c r="AC234" s="107"/>
      <c r="AD234" s="107"/>
      <c r="AE234" s="107"/>
      <c r="AF234" s="107"/>
      <c r="AG234" s="107"/>
      <c r="AH234" s="107"/>
    </row>
    <row r="235" spans="1:34" x14ac:dyDescent="0.3">
      <c r="A235" s="154" t="s">
        <v>1639</v>
      </c>
      <c r="B235" s="154" t="s">
        <v>1957</v>
      </c>
      <c r="C235" s="154">
        <v>150206</v>
      </c>
      <c r="D235" s="157">
        <v>44882</v>
      </c>
      <c r="E235" s="158">
        <v>41.742199999999997</v>
      </c>
      <c r="F235" s="158">
        <v>-19.401700000000002</v>
      </c>
      <c r="G235" s="158">
        <v>7.1744000000000003</v>
      </c>
      <c r="H235" s="158">
        <v>26.138000000000002</v>
      </c>
      <c r="I235" s="158">
        <v>13.6432</v>
      </c>
      <c r="J235" s="158">
        <v>19.611999999999998</v>
      </c>
      <c r="K235" s="158">
        <v>5.4359000000000002</v>
      </c>
      <c r="L235" s="158">
        <v>11.767899999999999</v>
      </c>
      <c r="M235" s="158">
        <v>4.7637</v>
      </c>
      <c r="N235" s="158">
        <v>3.3824000000000001</v>
      </c>
      <c r="O235" s="158">
        <v>7.8147000000000002</v>
      </c>
      <c r="P235" s="158">
        <v>7.6802000000000001</v>
      </c>
      <c r="Q235" s="158">
        <v>9.4418000000000006</v>
      </c>
      <c r="R235" s="158">
        <v>7.4661</v>
      </c>
      <c r="T235" s="106"/>
      <c r="U235" s="107"/>
      <c r="V235" s="107"/>
      <c r="W235" s="107"/>
      <c r="X235" s="107"/>
      <c r="Y235" s="107"/>
      <c r="Z235" s="107"/>
      <c r="AA235" s="107"/>
      <c r="AB235" s="107"/>
      <c r="AC235" s="107"/>
      <c r="AD235" s="107"/>
      <c r="AE235" s="107"/>
      <c r="AF235" s="107"/>
      <c r="AG235" s="107"/>
      <c r="AH235" s="107"/>
    </row>
    <row r="236" spans="1:34" x14ac:dyDescent="0.3">
      <c r="A236" s="154" t="s">
        <v>1639</v>
      </c>
      <c r="B236" s="154" t="s">
        <v>1958</v>
      </c>
      <c r="C236" s="154">
        <v>150203</v>
      </c>
      <c r="D236" s="157">
        <v>44882</v>
      </c>
      <c r="E236" s="158">
        <v>35.657899999999998</v>
      </c>
      <c r="F236" s="158">
        <v>-21.074300000000001</v>
      </c>
      <c r="G236" s="158">
        <v>5.53</v>
      </c>
      <c r="H236" s="158">
        <v>24.5059</v>
      </c>
      <c r="I236" s="158">
        <v>12.0168</v>
      </c>
      <c r="J236" s="158">
        <v>17.958500000000001</v>
      </c>
      <c r="K236" s="158">
        <v>3.8555999999999999</v>
      </c>
      <c r="L236" s="158">
        <v>10.2041</v>
      </c>
      <c r="M236" s="158">
        <v>3.2810000000000001</v>
      </c>
      <c r="N236" s="158">
        <v>1.8209</v>
      </c>
      <c r="O236" s="158">
        <v>6.1353</v>
      </c>
      <c r="P236" s="158">
        <v>5.8630000000000004</v>
      </c>
      <c r="Q236" s="158">
        <v>7.2511999999999999</v>
      </c>
      <c r="R236" s="158">
        <v>5.7436999999999996</v>
      </c>
      <c r="T236" s="106"/>
      <c r="U236" s="107"/>
      <c r="V236" s="107"/>
      <c r="W236" s="107"/>
      <c r="X236" s="107"/>
      <c r="Y236" s="107"/>
      <c r="Z236" s="107"/>
      <c r="AA236" s="107"/>
      <c r="AB236" s="107"/>
      <c r="AC236" s="107"/>
      <c r="AD236" s="107"/>
      <c r="AE236" s="107"/>
      <c r="AF236" s="107"/>
      <c r="AG236" s="107"/>
      <c r="AH236" s="107"/>
    </row>
    <row r="237" spans="1:34" x14ac:dyDescent="0.3">
      <c r="A237" s="154" t="s">
        <v>1639</v>
      </c>
      <c r="B237" s="154" t="s">
        <v>1524</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1639</v>
      </c>
      <c r="B238" s="154" t="s">
        <v>1505</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1639</v>
      </c>
      <c r="B239" s="154" t="s">
        <v>1506</v>
      </c>
      <c r="C239" s="154">
        <v>118309</v>
      </c>
      <c r="D239" s="157">
        <v>44882</v>
      </c>
      <c r="E239" s="158">
        <v>86.090900000000005</v>
      </c>
      <c r="F239" s="158">
        <v>-18.179300000000001</v>
      </c>
      <c r="G239" s="158">
        <v>19.533999999999999</v>
      </c>
      <c r="H239" s="158">
        <v>27.361699999999999</v>
      </c>
      <c r="I239" s="158">
        <v>23.050999999999998</v>
      </c>
      <c r="J239" s="158">
        <v>20.38</v>
      </c>
      <c r="K239" s="158">
        <v>5.9440999999999997</v>
      </c>
      <c r="L239" s="158">
        <v>11.8331</v>
      </c>
      <c r="M239" s="158">
        <v>5.1764000000000001</v>
      </c>
      <c r="N239" s="158">
        <v>3.6061000000000001</v>
      </c>
      <c r="O239" s="158">
        <v>10.286300000000001</v>
      </c>
      <c r="P239" s="158">
        <v>9.2323000000000004</v>
      </c>
      <c r="Q239" s="158">
        <v>9.8401999999999994</v>
      </c>
      <c r="R239" s="158">
        <v>8.8817000000000004</v>
      </c>
      <c r="T239" s="106"/>
      <c r="U239" s="107"/>
      <c r="V239" s="107"/>
      <c r="W239" s="107"/>
      <c r="X239" s="107"/>
      <c r="Y239" s="107"/>
      <c r="Z239" s="107"/>
      <c r="AA239" s="107"/>
      <c r="AB239" s="107"/>
      <c r="AC239" s="107"/>
      <c r="AD239" s="107"/>
      <c r="AE239" s="107"/>
      <c r="AF239" s="107"/>
      <c r="AG239" s="107"/>
      <c r="AH239" s="107"/>
    </row>
    <row r="240" spans="1:34" x14ac:dyDescent="0.3">
      <c r="A240" s="154" t="s">
        <v>1639</v>
      </c>
      <c r="B240" s="154" t="s">
        <v>1525</v>
      </c>
      <c r="C240" s="154">
        <v>100601</v>
      </c>
      <c r="D240" s="157">
        <v>44882</v>
      </c>
      <c r="E240" s="158">
        <v>89.244508871626095</v>
      </c>
      <c r="F240" s="158">
        <v>-19.418299999999999</v>
      </c>
      <c r="G240" s="158">
        <v>18.292899999999999</v>
      </c>
      <c r="H240" s="158">
        <v>26.1203</v>
      </c>
      <c r="I240" s="158">
        <v>21.7988</v>
      </c>
      <c r="J240" s="158">
        <v>19.122699999999998</v>
      </c>
      <c r="K240" s="158">
        <v>4.6883999999999997</v>
      </c>
      <c r="L240" s="158">
        <v>10.5258</v>
      </c>
      <c r="M240" s="158">
        <v>3.9005999999999998</v>
      </c>
      <c r="N240" s="158">
        <v>2.3207</v>
      </c>
      <c r="O240" s="158">
        <v>8.9720999999999993</v>
      </c>
      <c r="P240" s="158">
        <v>8.0088000000000008</v>
      </c>
      <c r="Q240" s="158">
        <v>8.3813999999999993</v>
      </c>
      <c r="R240" s="158">
        <v>7.5121000000000002</v>
      </c>
      <c r="T240" s="106"/>
      <c r="U240" s="107"/>
      <c r="V240" s="107"/>
      <c r="W240" s="107"/>
      <c r="X240" s="107"/>
      <c r="Y240" s="107"/>
      <c r="Z240" s="107"/>
      <c r="AA240" s="107"/>
      <c r="AB240" s="107"/>
      <c r="AC240" s="107"/>
      <c r="AD240" s="107"/>
      <c r="AE240" s="107"/>
      <c r="AF240" s="107"/>
      <c r="AG240" s="107"/>
      <c r="AH240" s="107"/>
    </row>
    <row r="241" spans="1:34" x14ac:dyDescent="0.3">
      <c r="A241" s="154" t="s">
        <v>1639</v>
      </c>
      <c r="B241" s="154" t="s">
        <v>1507</v>
      </c>
      <c r="C241" s="154">
        <v>118994</v>
      </c>
      <c r="D241" s="157">
        <v>44882</v>
      </c>
      <c r="E241" s="158">
        <v>49.705599999999997</v>
      </c>
      <c r="F241" s="158">
        <v>-6.1673</v>
      </c>
      <c r="G241" s="158">
        <v>21.652100000000001</v>
      </c>
      <c r="H241" s="158">
        <v>33.350900000000003</v>
      </c>
      <c r="I241" s="158">
        <v>14.965999999999999</v>
      </c>
      <c r="J241" s="158">
        <v>20.781700000000001</v>
      </c>
      <c r="K241" s="158">
        <v>4.0118999999999998</v>
      </c>
      <c r="L241" s="158">
        <v>8.5961999999999996</v>
      </c>
      <c r="M241" s="158">
        <v>3.3540000000000001</v>
      </c>
      <c r="N241" s="158">
        <v>3.6139999999999999</v>
      </c>
      <c r="O241" s="158">
        <v>8.2110000000000003</v>
      </c>
      <c r="P241" s="158">
        <v>5.9451999999999998</v>
      </c>
      <c r="Q241" s="158">
        <v>8.24</v>
      </c>
      <c r="R241" s="158">
        <v>7.8258999999999999</v>
      </c>
      <c r="T241" s="106"/>
      <c r="U241" s="107"/>
      <c r="V241" s="107"/>
      <c r="W241" s="107"/>
      <c r="X241" s="107"/>
      <c r="Y241" s="107"/>
      <c r="Z241" s="107"/>
      <c r="AA241" s="107"/>
      <c r="AB241" s="107"/>
      <c r="AC241" s="107"/>
      <c r="AD241" s="107"/>
      <c r="AE241" s="107"/>
      <c r="AF241" s="107"/>
      <c r="AG241" s="107"/>
      <c r="AH241" s="107"/>
    </row>
    <row r="242" spans="1:34" x14ac:dyDescent="0.3">
      <c r="A242" s="154" t="s">
        <v>1639</v>
      </c>
      <c r="B242" s="154" t="s">
        <v>1526</v>
      </c>
      <c r="C242" s="154">
        <v>102448</v>
      </c>
      <c r="D242" s="157">
        <v>44882</v>
      </c>
      <c r="E242" s="158">
        <v>44.895499999999998</v>
      </c>
      <c r="F242" s="158">
        <v>-6.7465999999999999</v>
      </c>
      <c r="G242" s="158">
        <v>21.038799999999998</v>
      </c>
      <c r="H242" s="158">
        <v>32.7241</v>
      </c>
      <c r="I242" s="158">
        <v>14.3408</v>
      </c>
      <c r="J242" s="158">
        <v>20.1174</v>
      </c>
      <c r="K242" s="158">
        <v>3.3166000000000002</v>
      </c>
      <c r="L242" s="158">
        <v>7.8954000000000004</v>
      </c>
      <c r="M242" s="158">
        <v>2.6739999999999999</v>
      </c>
      <c r="N242" s="158">
        <v>2.8717999999999999</v>
      </c>
      <c r="O242" s="158">
        <v>6.7712000000000003</v>
      </c>
      <c r="P242" s="158">
        <v>4.4928999999999997</v>
      </c>
      <c r="Q242" s="158">
        <v>8.4817</v>
      </c>
      <c r="R242" s="158">
        <v>6.5418000000000003</v>
      </c>
      <c r="T242" s="106"/>
      <c r="U242" s="107"/>
      <c r="V242" s="107"/>
      <c r="W242" s="107"/>
      <c r="X242" s="107"/>
      <c r="Y242" s="107"/>
      <c r="Z242" s="107"/>
      <c r="AA242" s="107"/>
      <c r="AB242" s="107"/>
      <c r="AC242" s="107"/>
      <c r="AD242" s="107"/>
      <c r="AE242" s="107"/>
      <c r="AF242" s="107"/>
      <c r="AG242" s="107"/>
      <c r="AH242" s="107"/>
    </row>
    <row r="243" spans="1:34" x14ac:dyDescent="0.3">
      <c r="A243" s="154" t="s">
        <v>1639</v>
      </c>
      <c r="B243" s="154" t="s">
        <v>1527</v>
      </c>
      <c r="C243" s="154">
        <v>100948</v>
      </c>
      <c r="D243" s="157">
        <v>44882</v>
      </c>
      <c r="E243" s="158">
        <v>70.593900000000005</v>
      </c>
      <c r="F243" s="158">
        <v>-9.8211999999999993</v>
      </c>
      <c r="G243" s="158">
        <v>31.413599999999999</v>
      </c>
      <c r="H243" s="158">
        <v>43.450800000000001</v>
      </c>
      <c r="I243" s="158">
        <v>24.431799999999999</v>
      </c>
      <c r="J243" s="158">
        <v>22.601800000000001</v>
      </c>
      <c r="K243" s="158">
        <v>6.6792999999999996</v>
      </c>
      <c r="L243" s="158">
        <v>11.852</v>
      </c>
      <c r="M243" s="158">
        <v>5.2149000000000001</v>
      </c>
      <c r="N243" s="158">
        <v>3.1128</v>
      </c>
      <c r="O243" s="158">
        <v>6.6555</v>
      </c>
      <c r="P243" s="158">
        <v>6.0342000000000002</v>
      </c>
      <c r="Q243" s="158">
        <v>9.2239000000000004</v>
      </c>
      <c r="R243" s="158">
        <v>7.0095000000000001</v>
      </c>
      <c r="T243" s="106"/>
      <c r="U243" s="107"/>
      <c r="V243" s="107"/>
      <c r="W243" s="107"/>
      <c r="X243" s="107"/>
      <c r="Y243" s="107"/>
      <c r="Z243" s="107"/>
      <c r="AA243" s="107"/>
      <c r="AB243" s="107"/>
      <c r="AC243" s="107"/>
      <c r="AD243" s="107"/>
      <c r="AE243" s="107"/>
      <c r="AF243" s="107"/>
      <c r="AG243" s="107"/>
      <c r="AH243" s="107"/>
    </row>
    <row r="244" spans="1:34" x14ac:dyDescent="0.3">
      <c r="A244" s="154" t="s">
        <v>1639</v>
      </c>
      <c r="B244" s="154" t="s">
        <v>1508</v>
      </c>
      <c r="C244" s="154">
        <v>118574</v>
      </c>
      <c r="D244" s="157">
        <v>44882</v>
      </c>
      <c r="E244" s="158">
        <v>76.085400000000007</v>
      </c>
      <c r="F244" s="158">
        <v>-8.9686000000000003</v>
      </c>
      <c r="G244" s="158">
        <v>32.258800000000001</v>
      </c>
      <c r="H244" s="158">
        <v>44.295299999999997</v>
      </c>
      <c r="I244" s="158">
        <v>25.270499999999998</v>
      </c>
      <c r="J244" s="158">
        <v>23.445799999999998</v>
      </c>
      <c r="K244" s="158">
        <v>7.5182000000000002</v>
      </c>
      <c r="L244" s="158">
        <v>12.7273</v>
      </c>
      <c r="M244" s="158">
        <v>6.0890000000000004</v>
      </c>
      <c r="N244" s="158">
        <v>3.9683999999999999</v>
      </c>
      <c r="O244" s="158">
        <v>7.5186999999999999</v>
      </c>
      <c r="P244" s="158">
        <v>6.8479000000000001</v>
      </c>
      <c r="Q244" s="158">
        <v>9.0024999999999995</v>
      </c>
      <c r="R244" s="158">
        <v>7.8475999999999999</v>
      </c>
      <c r="T244" s="106"/>
      <c r="U244" s="107"/>
      <c r="V244" s="107"/>
      <c r="W244" s="107"/>
      <c r="X244" s="107"/>
      <c r="Y244" s="107"/>
      <c r="Z244" s="107"/>
      <c r="AA244" s="107"/>
      <c r="AB244" s="107"/>
      <c r="AC244" s="107"/>
      <c r="AD244" s="107"/>
      <c r="AE244" s="107"/>
      <c r="AF244" s="107"/>
      <c r="AG244" s="107"/>
      <c r="AH244" s="107"/>
    </row>
    <row r="245" spans="1:34" x14ac:dyDescent="0.3">
      <c r="A245" s="154" t="s">
        <v>1639</v>
      </c>
      <c r="B245" s="154" t="s">
        <v>1528</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1639</v>
      </c>
      <c r="B246" s="154" t="s">
        <v>1509</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1639</v>
      </c>
      <c r="B247" s="154" t="s">
        <v>1529</v>
      </c>
      <c r="C247" s="154">
        <v>102147</v>
      </c>
      <c r="D247" s="157">
        <v>44882</v>
      </c>
      <c r="E247" s="158">
        <v>62.608499999999999</v>
      </c>
      <c r="F247" s="158">
        <v>26.311699999999998</v>
      </c>
      <c r="G247" s="158">
        <v>42.785800000000002</v>
      </c>
      <c r="H247" s="158">
        <v>36.313099999999999</v>
      </c>
      <c r="I247" s="158">
        <v>23.6402</v>
      </c>
      <c r="J247" s="158">
        <v>30.021899999999999</v>
      </c>
      <c r="K247" s="158">
        <v>9.4918999999999993</v>
      </c>
      <c r="L247" s="158">
        <v>13.1838</v>
      </c>
      <c r="M247" s="158">
        <v>6.5769000000000002</v>
      </c>
      <c r="N247" s="158">
        <v>4.6858000000000004</v>
      </c>
      <c r="O247" s="158">
        <v>10.020300000000001</v>
      </c>
      <c r="P247" s="158">
        <v>7.1509999999999998</v>
      </c>
      <c r="Q247" s="158">
        <v>10.1881</v>
      </c>
      <c r="R247" s="158">
        <v>11.4588</v>
      </c>
      <c r="T247" s="106"/>
      <c r="U247" s="107"/>
      <c r="V247" s="107"/>
      <c r="W247" s="107"/>
      <c r="X247" s="107"/>
      <c r="Y247" s="107"/>
      <c r="Z247" s="107"/>
      <c r="AA247" s="107"/>
      <c r="AB247" s="107"/>
      <c r="AC247" s="107"/>
      <c r="AD247" s="107"/>
      <c r="AE247" s="107"/>
      <c r="AF247" s="107"/>
      <c r="AG247" s="107"/>
      <c r="AH247" s="107"/>
    </row>
    <row r="248" spans="1:34" x14ac:dyDescent="0.3">
      <c r="A248" s="154" t="s">
        <v>1639</v>
      </c>
      <c r="B248" s="154" t="s">
        <v>1510</v>
      </c>
      <c r="C248" s="154">
        <v>119118</v>
      </c>
      <c r="D248" s="157">
        <v>44882</v>
      </c>
      <c r="E248" s="158">
        <v>65.679100000000005</v>
      </c>
      <c r="F248" s="158">
        <v>26.750299999999999</v>
      </c>
      <c r="G248" s="158">
        <v>43.259599999999999</v>
      </c>
      <c r="H248" s="158">
        <v>36.8093</v>
      </c>
      <c r="I248" s="158">
        <v>24.1418</v>
      </c>
      <c r="J248" s="158">
        <v>30.520800000000001</v>
      </c>
      <c r="K248" s="158">
        <v>9.9792000000000005</v>
      </c>
      <c r="L248" s="158">
        <v>13.6273</v>
      </c>
      <c r="M248" s="158">
        <v>7.0606</v>
      </c>
      <c r="N248" s="158">
        <v>5.1722000000000001</v>
      </c>
      <c r="O248" s="158">
        <v>10.4953</v>
      </c>
      <c r="P248" s="158">
        <v>7.6584000000000003</v>
      </c>
      <c r="Q248" s="158">
        <v>9.6302000000000003</v>
      </c>
      <c r="R248" s="158">
        <v>11.9513</v>
      </c>
      <c r="T248" s="106"/>
      <c r="U248" s="107"/>
      <c r="V248" s="107"/>
      <c r="W248" s="107"/>
      <c r="X248" s="107"/>
      <c r="Y248" s="107"/>
      <c r="Z248" s="107"/>
      <c r="AA248" s="107"/>
      <c r="AB248" s="107"/>
      <c r="AC248" s="107"/>
      <c r="AD248" s="107"/>
      <c r="AE248" s="107"/>
      <c r="AF248" s="107"/>
      <c r="AG248" s="107"/>
      <c r="AH248" s="107"/>
    </row>
    <row r="249" spans="1:34" x14ac:dyDescent="0.3">
      <c r="A249" s="154" t="s">
        <v>1639</v>
      </c>
      <c r="B249" s="154" t="s">
        <v>1530</v>
      </c>
      <c r="C249" s="154">
        <v>102262</v>
      </c>
      <c r="D249" s="157">
        <v>44882</v>
      </c>
      <c r="E249" s="158">
        <v>46.6355</v>
      </c>
      <c r="F249" s="158">
        <v>-9.7025000000000006</v>
      </c>
      <c r="G249" s="158">
        <v>18.943899999999999</v>
      </c>
      <c r="H249" s="158">
        <v>43.0867</v>
      </c>
      <c r="I249" s="158">
        <v>26.217600000000001</v>
      </c>
      <c r="J249" s="158">
        <v>20.406600000000001</v>
      </c>
      <c r="K249" s="158">
        <v>1.7121999999999999</v>
      </c>
      <c r="L249" s="158">
        <v>9.8222000000000005</v>
      </c>
      <c r="M249" s="158">
        <v>1.0389999999999999</v>
      </c>
      <c r="N249" s="158">
        <v>0.4229</v>
      </c>
      <c r="O249" s="158">
        <v>6.8106999999999998</v>
      </c>
      <c r="P249" s="158">
        <v>5.8063000000000002</v>
      </c>
      <c r="Q249" s="158">
        <v>8.5623000000000005</v>
      </c>
      <c r="R249" s="158">
        <v>5.8197000000000001</v>
      </c>
      <c r="T249" s="106"/>
      <c r="U249" s="107"/>
      <c r="V249" s="107"/>
      <c r="W249" s="107"/>
      <c r="X249" s="107"/>
      <c r="Y249" s="107"/>
      <c r="Z249" s="107"/>
      <c r="AA249" s="107"/>
      <c r="AB249" s="107"/>
      <c r="AC249" s="107"/>
      <c r="AD249" s="107"/>
      <c r="AE249" s="107"/>
      <c r="AF249" s="107"/>
      <c r="AG249" s="107"/>
      <c r="AH249" s="107"/>
    </row>
    <row r="250" spans="1:34" x14ac:dyDescent="0.3">
      <c r="A250" s="154" t="s">
        <v>1639</v>
      </c>
      <c r="B250" s="154" t="s">
        <v>1511</v>
      </c>
      <c r="C250" s="154">
        <v>120073</v>
      </c>
      <c r="D250" s="157">
        <v>44882</v>
      </c>
      <c r="E250" s="158">
        <v>51.011800000000001</v>
      </c>
      <c r="F250" s="158">
        <v>-8.5127000000000006</v>
      </c>
      <c r="G250" s="158">
        <v>20.211200000000002</v>
      </c>
      <c r="H250" s="158">
        <v>44.389400000000002</v>
      </c>
      <c r="I250" s="158">
        <v>27.523299999999999</v>
      </c>
      <c r="J250" s="158">
        <v>21.7254</v>
      </c>
      <c r="K250" s="158">
        <v>3.0179</v>
      </c>
      <c r="L250" s="158">
        <v>11.1843</v>
      </c>
      <c r="M250" s="158">
        <v>2.3494000000000002</v>
      </c>
      <c r="N250" s="158">
        <v>1.7783</v>
      </c>
      <c r="O250" s="158">
        <v>8.5126000000000008</v>
      </c>
      <c r="P250" s="158">
        <v>7.1571999999999996</v>
      </c>
      <c r="Q250" s="158">
        <v>8.5439000000000007</v>
      </c>
      <c r="R250" s="158">
        <v>7.3757000000000001</v>
      </c>
      <c r="T250" s="106"/>
      <c r="U250" s="107"/>
      <c r="V250" s="107"/>
      <c r="W250" s="107"/>
      <c r="X250" s="107"/>
      <c r="Y250" s="107"/>
      <c r="Z250" s="107"/>
      <c r="AA250" s="107"/>
      <c r="AB250" s="107"/>
      <c r="AC250" s="107"/>
      <c r="AD250" s="107"/>
      <c r="AE250" s="107"/>
      <c r="AF250" s="107"/>
      <c r="AG250" s="107"/>
      <c r="AH250" s="107"/>
    </row>
    <row r="251" spans="1:34" x14ac:dyDescent="0.3">
      <c r="A251" s="154" t="s">
        <v>1639</v>
      </c>
      <c r="B251" s="154" t="s">
        <v>1720</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1639</v>
      </c>
      <c r="B252" s="154" t="s">
        <v>1721</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1639</v>
      </c>
      <c r="B253" s="154" t="s">
        <v>1531</v>
      </c>
      <c r="C253" s="154">
        <v>102330</v>
      </c>
      <c r="D253" s="157">
        <v>44882</v>
      </c>
      <c r="E253" s="158">
        <v>58.025100000000002</v>
      </c>
      <c r="F253" s="158">
        <v>3.0825</v>
      </c>
      <c r="G253" s="158">
        <v>21.551200000000001</v>
      </c>
      <c r="H253" s="158">
        <v>17.8628</v>
      </c>
      <c r="I253" s="158">
        <v>11.8979</v>
      </c>
      <c r="J253" s="158">
        <v>16.940200000000001</v>
      </c>
      <c r="K253" s="158">
        <v>6.0918999999999999</v>
      </c>
      <c r="L253" s="158">
        <v>10.809100000000001</v>
      </c>
      <c r="M253" s="158">
        <v>5.8604000000000003</v>
      </c>
      <c r="N253" s="158">
        <v>4.6085000000000003</v>
      </c>
      <c r="O253" s="158">
        <v>8.8765999999999998</v>
      </c>
      <c r="P253" s="158">
        <v>8.1846999999999994</v>
      </c>
      <c r="Q253" s="158">
        <v>9.8885000000000005</v>
      </c>
      <c r="R253" s="158">
        <v>8.5272000000000006</v>
      </c>
      <c r="T253" s="106"/>
      <c r="U253" s="107"/>
      <c r="V253" s="107"/>
      <c r="W253" s="107"/>
      <c r="X253" s="107"/>
      <c r="Y253" s="107"/>
      <c r="Z253" s="107"/>
      <c r="AA253" s="107"/>
      <c r="AB253" s="107"/>
      <c r="AC253" s="107"/>
      <c r="AD253" s="107"/>
      <c r="AE253" s="107"/>
      <c r="AF253" s="107"/>
      <c r="AG253" s="107"/>
      <c r="AH253" s="107"/>
    </row>
    <row r="254" spans="1:34" x14ac:dyDescent="0.3">
      <c r="A254" s="154" t="s">
        <v>1639</v>
      </c>
      <c r="B254" s="154" t="s">
        <v>1512</v>
      </c>
      <c r="C254" s="154">
        <v>120616</v>
      </c>
      <c r="D254" s="157">
        <v>44882</v>
      </c>
      <c r="E254" s="158">
        <v>62.569400000000002</v>
      </c>
      <c r="F254" s="158">
        <v>3.7921999999999998</v>
      </c>
      <c r="G254" s="158">
        <v>22.3249</v>
      </c>
      <c r="H254" s="158">
        <v>18.616800000000001</v>
      </c>
      <c r="I254" s="158">
        <v>12.6532</v>
      </c>
      <c r="J254" s="158">
        <v>17.704499999999999</v>
      </c>
      <c r="K254" s="158">
        <v>6.86</v>
      </c>
      <c r="L254" s="158">
        <v>11.605600000000001</v>
      </c>
      <c r="M254" s="158">
        <v>6.6540999999999997</v>
      </c>
      <c r="N254" s="158">
        <v>5.4226999999999999</v>
      </c>
      <c r="O254" s="158">
        <v>9.7454999999999998</v>
      </c>
      <c r="P254" s="158">
        <v>9.0047999999999995</v>
      </c>
      <c r="Q254" s="158">
        <v>10.652699999999999</v>
      </c>
      <c r="R254" s="158">
        <v>9.4512</v>
      </c>
      <c r="T254" s="106"/>
      <c r="U254" s="107"/>
      <c r="V254" s="107"/>
      <c r="W254" s="107"/>
      <c r="X254" s="107"/>
      <c r="Y254" s="107"/>
      <c r="Z254" s="107"/>
      <c r="AA254" s="107"/>
      <c r="AB254" s="107"/>
      <c r="AC254" s="107"/>
      <c r="AD254" s="107"/>
      <c r="AE254" s="107"/>
      <c r="AF254" s="107"/>
      <c r="AG254" s="107"/>
      <c r="AH254" s="107"/>
    </row>
    <row r="255" spans="1:34" x14ac:dyDescent="0.3">
      <c r="A255" s="154" t="s">
        <v>1639</v>
      </c>
      <c r="B255" s="154" t="s">
        <v>1513</v>
      </c>
      <c r="C255" s="154">
        <v>118491</v>
      </c>
      <c r="D255" s="157">
        <v>44882</v>
      </c>
      <c r="E255" s="158">
        <v>28.4497</v>
      </c>
      <c r="F255" s="158">
        <v>-33.710799999999999</v>
      </c>
      <c r="G255" s="158">
        <v>0.34210000000000002</v>
      </c>
      <c r="H255" s="158">
        <v>14.2615</v>
      </c>
      <c r="I255" s="158">
        <v>9.6856000000000009</v>
      </c>
      <c r="J255" s="158">
        <v>10.682600000000001</v>
      </c>
      <c r="K255" s="158">
        <v>-0.83630000000000004</v>
      </c>
      <c r="L255" s="158">
        <v>7.2385999999999999</v>
      </c>
      <c r="M255" s="158">
        <v>0.98329999999999995</v>
      </c>
      <c r="N255" s="158">
        <v>0.50380000000000003</v>
      </c>
      <c r="O255" s="158">
        <v>5.9101999999999997</v>
      </c>
      <c r="P255" s="158">
        <v>5.9702999999999999</v>
      </c>
      <c r="Q255" s="158">
        <v>8.3224999999999998</v>
      </c>
      <c r="R255" s="158">
        <v>5.2249999999999996</v>
      </c>
      <c r="T255" s="106"/>
      <c r="U255" s="107"/>
      <c r="V255" s="107"/>
      <c r="W255" s="107"/>
      <c r="X255" s="107"/>
      <c r="Y255" s="107"/>
      <c r="Z255" s="107"/>
      <c r="AA255" s="107"/>
      <c r="AB255" s="107"/>
      <c r="AC255" s="107"/>
      <c r="AD255" s="107"/>
      <c r="AE255" s="107"/>
      <c r="AF255" s="107"/>
      <c r="AG255" s="107"/>
      <c r="AH255" s="107"/>
    </row>
    <row r="256" spans="1:34" x14ac:dyDescent="0.3">
      <c r="A256" s="154" t="s">
        <v>1639</v>
      </c>
      <c r="B256" s="154" t="s">
        <v>1532</v>
      </c>
      <c r="C256" s="154">
        <v>112353</v>
      </c>
      <c r="D256" s="157">
        <v>44882</v>
      </c>
      <c r="E256" s="158">
        <v>26.059200000000001</v>
      </c>
      <c r="F256" s="158">
        <v>-34.563499999999998</v>
      </c>
      <c r="G256" s="158">
        <v>-0.56020000000000003</v>
      </c>
      <c r="H256" s="158">
        <v>13.3001</v>
      </c>
      <c r="I256" s="158">
        <v>8.7432999999999996</v>
      </c>
      <c r="J256" s="158">
        <v>9.7307000000000006</v>
      </c>
      <c r="K256" s="158">
        <v>-1.7808999999999999</v>
      </c>
      <c r="L256" s="158">
        <v>6.2584</v>
      </c>
      <c r="M256" s="158">
        <v>3.7999999999999999E-2</v>
      </c>
      <c r="N256" s="158">
        <v>-0.44769999999999999</v>
      </c>
      <c r="O256" s="158">
        <v>4.9244000000000003</v>
      </c>
      <c r="P256" s="158">
        <v>5.0201000000000002</v>
      </c>
      <c r="Q256" s="158">
        <v>7.8113999999999999</v>
      </c>
      <c r="R256" s="158">
        <v>4.2404000000000002</v>
      </c>
      <c r="T256" s="106"/>
      <c r="U256" s="107"/>
      <c r="V256" s="107"/>
      <c r="W256" s="107"/>
      <c r="X256" s="107"/>
      <c r="Y256" s="107"/>
      <c r="Z256" s="107"/>
      <c r="AA256" s="107"/>
      <c r="AB256" s="107"/>
      <c r="AC256" s="107"/>
      <c r="AD256" s="107"/>
      <c r="AE256" s="107"/>
      <c r="AF256" s="107"/>
      <c r="AG256" s="107"/>
      <c r="AH256" s="107"/>
    </row>
    <row r="257" spans="1:34" x14ac:dyDescent="0.3">
      <c r="A257" s="154" t="s">
        <v>1639</v>
      </c>
      <c r="B257" s="154" t="s">
        <v>1514</v>
      </c>
      <c r="C257" s="154">
        <v>135689</v>
      </c>
      <c r="D257" s="157"/>
      <c r="E257" s="158"/>
      <c r="F257" s="158"/>
      <c r="G257" s="158"/>
      <c r="H257" s="158"/>
      <c r="I257" s="158"/>
      <c r="J257" s="158"/>
      <c r="K257" s="158"/>
      <c r="L257" s="158"/>
      <c r="M257" s="158"/>
      <c r="N257" s="158"/>
      <c r="O257" s="158"/>
      <c r="P257" s="158"/>
      <c r="Q257" s="158"/>
      <c r="R257" s="158"/>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1639</v>
      </c>
      <c r="B258" s="154" t="s">
        <v>1533</v>
      </c>
      <c r="C258" s="154">
        <v>135692</v>
      </c>
      <c r="D258" s="157"/>
      <c r="E258" s="158"/>
      <c r="F258" s="158"/>
      <c r="G258" s="158"/>
      <c r="H258" s="158"/>
      <c r="I258" s="158"/>
      <c r="J258" s="158"/>
      <c r="K258" s="158"/>
      <c r="L258" s="158"/>
      <c r="M258" s="158"/>
      <c r="N258" s="158"/>
      <c r="O258" s="158"/>
      <c r="P258" s="158"/>
      <c r="Q258" s="158"/>
      <c r="R258" s="158"/>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1639</v>
      </c>
      <c r="B259" s="154" t="s">
        <v>1534</v>
      </c>
      <c r="C259" s="154">
        <v>114859</v>
      </c>
      <c r="D259" s="157">
        <v>44882</v>
      </c>
      <c r="E259" s="158">
        <v>44.511400000000002</v>
      </c>
      <c r="F259" s="158">
        <v>-13.115500000000001</v>
      </c>
      <c r="G259" s="158">
        <v>4.2382</v>
      </c>
      <c r="H259" s="158">
        <v>14.495900000000001</v>
      </c>
      <c r="I259" s="158">
        <v>12.9026</v>
      </c>
      <c r="J259" s="158">
        <v>19.249300000000002</v>
      </c>
      <c r="K259" s="158">
        <v>7.2102000000000004</v>
      </c>
      <c r="L259" s="158">
        <v>12.2597</v>
      </c>
      <c r="M259" s="158">
        <v>5.2207999999999997</v>
      </c>
      <c r="N259" s="158">
        <v>2.9272</v>
      </c>
      <c r="O259" s="158">
        <v>10.680199999999999</v>
      </c>
      <c r="P259" s="158">
        <v>8.3987999999999996</v>
      </c>
      <c r="Q259" s="158">
        <v>8.1881000000000004</v>
      </c>
      <c r="R259" s="158">
        <v>10.7936</v>
      </c>
      <c r="T259" s="106"/>
      <c r="U259" s="107"/>
      <c r="V259" s="107"/>
      <c r="W259" s="107"/>
      <c r="X259" s="107"/>
      <c r="Y259" s="107"/>
      <c r="Z259" s="107"/>
      <c r="AA259" s="107"/>
      <c r="AB259" s="107"/>
      <c r="AC259" s="107"/>
      <c r="AD259" s="107"/>
      <c r="AE259" s="107"/>
      <c r="AF259" s="107"/>
      <c r="AG259" s="107"/>
      <c r="AH259" s="107"/>
    </row>
    <row r="260" spans="1:34" x14ac:dyDescent="0.3">
      <c r="A260" s="154" t="s">
        <v>1639</v>
      </c>
      <c r="B260" s="154" t="s">
        <v>1515</v>
      </c>
      <c r="C260" s="154">
        <v>120154</v>
      </c>
      <c r="D260" s="157">
        <v>44882</v>
      </c>
      <c r="E260" s="158">
        <v>49.7</v>
      </c>
      <c r="F260" s="158">
        <v>-11.8201</v>
      </c>
      <c r="G260" s="158">
        <v>5.6086</v>
      </c>
      <c r="H260" s="158">
        <v>15.8588</v>
      </c>
      <c r="I260" s="158">
        <v>14.278</v>
      </c>
      <c r="J260" s="158">
        <v>20.6418</v>
      </c>
      <c r="K260" s="158">
        <v>8.6159999999999997</v>
      </c>
      <c r="L260" s="158">
        <v>13.734299999999999</v>
      </c>
      <c r="M260" s="158">
        <v>6.6719999999999997</v>
      </c>
      <c r="N260" s="158">
        <v>4.3715999999999999</v>
      </c>
      <c r="O260" s="158">
        <v>12.1006</v>
      </c>
      <c r="P260" s="158">
        <v>9.7828999999999997</v>
      </c>
      <c r="Q260" s="158">
        <v>10.696099999999999</v>
      </c>
      <c r="R260" s="158">
        <v>12.287800000000001</v>
      </c>
      <c r="T260" s="106"/>
      <c r="U260" s="107"/>
      <c r="V260" s="107"/>
      <c r="W260" s="107"/>
      <c r="X260" s="107"/>
      <c r="Y260" s="107"/>
      <c r="Z260" s="107"/>
      <c r="AA260" s="107"/>
      <c r="AB260" s="107"/>
      <c r="AC260" s="107"/>
      <c r="AD260" s="107"/>
      <c r="AE260" s="107"/>
      <c r="AF260" s="107"/>
      <c r="AG260" s="107"/>
      <c r="AH260" s="107"/>
    </row>
    <row r="261" spans="1:34" x14ac:dyDescent="0.3">
      <c r="A261" s="154" t="s">
        <v>1639</v>
      </c>
      <c r="B261" s="154" t="s">
        <v>1516</v>
      </c>
      <c r="C261" s="154">
        <v>119852</v>
      </c>
      <c r="D261" s="157">
        <v>44882</v>
      </c>
      <c r="E261" s="158">
        <v>46.532200000000003</v>
      </c>
      <c r="F261" s="158">
        <v>16.008800000000001</v>
      </c>
      <c r="G261" s="158">
        <v>9.5249000000000006</v>
      </c>
      <c r="H261" s="158">
        <v>10.059699999999999</v>
      </c>
      <c r="I261" s="158">
        <v>2.3329</v>
      </c>
      <c r="J261" s="158">
        <v>8.1146999999999991</v>
      </c>
      <c r="K261" s="158">
        <v>0.32340000000000002</v>
      </c>
      <c r="L261" s="158">
        <v>7.9029999999999996</v>
      </c>
      <c r="M261" s="158">
        <v>1.1738999999999999</v>
      </c>
      <c r="N261" s="158">
        <v>0.7631</v>
      </c>
      <c r="O261" s="158">
        <v>6.7150999999999996</v>
      </c>
      <c r="P261" s="158">
        <v>6.5106999999999999</v>
      </c>
      <c r="Q261" s="158">
        <v>7.6683000000000003</v>
      </c>
      <c r="R261" s="158">
        <v>6.4519000000000002</v>
      </c>
      <c r="T261" s="106"/>
      <c r="U261" s="107"/>
      <c r="V261" s="107"/>
      <c r="W261" s="107"/>
      <c r="X261" s="107"/>
      <c r="Y261" s="107"/>
      <c r="Z261" s="107"/>
      <c r="AA261" s="107"/>
      <c r="AB261" s="107"/>
      <c r="AC261" s="107"/>
      <c r="AD261" s="107"/>
      <c r="AE261" s="107"/>
      <c r="AF261" s="107"/>
      <c r="AG261" s="107"/>
      <c r="AH261" s="107"/>
    </row>
    <row r="262" spans="1:34" x14ac:dyDescent="0.3">
      <c r="A262" s="154" t="s">
        <v>1639</v>
      </c>
      <c r="B262" s="154" t="s">
        <v>1535</v>
      </c>
      <c r="C262" s="154">
        <v>112487</v>
      </c>
      <c r="D262" s="157">
        <v>44882</v>
      </c>
      <c r="E262" s="158">
        <v>43.584400000000002</v>
      </c>
      <c r="F262" s="158">
        <v>15.248100000000001</v>
      </c>
      <c r="G262" s="158">
        <v>8.8276000000000003</v>
      </c>
      <c r="H262" s="158">
        <v>9.3843999999999994</v>
      </c>
      <c r="I262" s="158">
        <v>1.6639999999999999</v>
      </c>
      <c r="J262" s="158">
        <v>7.4379</v>
      </c>
      <c r="K262" s="158">
        <v>-0.3483</v>
      </c>
      <c r="L262" s="158">
        <v>7.2061999999999999</v>
      </c>
      <c r="M262" s="158">
        <v>0.50719999999999998</v>
      </c>
      <c r="N262" s="158">
        <v>0.105</v>
      </c>
      <c r="O262" s="158">
        <v>6.0865999999999998</v>
      </c>
      <c r="P262" s="158">
        <v>5.8404999999999996</v>
      </c>
      <c r="Q262" s="158">
        <v>5.8658999999999999</v>
      </c>
      <c r="R262" s="158">
        <v>5.7853000000000003</v>
      </c>
      <c r="T262" s="106"/>
      <c r="U262" s="107"/>
      <c r="V262" s="107"/>
      <c r="W262" s="107"/>
      <c r="X262" s="107"/>
      <c r="Y262" s="107"/>
      <c r="Z262" s="107"/>
      <c r="AA262" s="107"/>
      <c r="AB262" s="107"/>
      <c r="AC262" s="107"/>
      <c r="AD262" s="107"/>
      <c r="AE262" s="107"/>
      <c r="AF262" s="107"/>
      <c r="AG262" s="107"/>
      <c r="AH262" s="107"/>
    </row>
    <row r="263" spans="1:34" x14ac:dyDescent="0.3">
      <c r="A263" s="154" t="s">
        <v>1639</v>
      </c>
      <c r="B263" s="154" t="s">
        <v>1536</v>
      </c>
      <c r="C263" s="154">
        <v>101869</v>
      </c>
      <c r="D263" s="157">
        <v>44882</v>
      </c>
      <c r="E263" s="158">
        <v>68.790199999999999</v>
      </c>
      <c r="F263" s="158">
        <v>-35.409599999999998</v>
      </c>
      <c r="G263" s="158">
        <v>20.586600000000001</v>
      </c>
      <c r="H263" s="158">
        <v>35.2179</v>
      </c>
      <c r="I263" s="158">
        <v>22.801200000000001</v>
      </c>
      <c r="J263" s="158">
        <v>20.170400000000001</v>
      </c>
      <c r="K263" s="158">
        <v>0.94</v>
      </c>
      <c r="L263" s="158">
        <v>9.8933</v>
      </c>
      <c r="M263" s="158">
        <v>2.9339</v>
      </c>
      <c r="N263" s="158">
        <v>1.1914</v>
      </c>
      <c r="O263" s="158">
        <v>6.3681000000000001</v>
      </c>
      <c r="P263" s="158">
        <v>5.9260000000000002</v>
      </c>
      <c r="Q263" s="158">
        <v>8.1387999999999998</v>
      </c>
      <c r="R263" s="158">
        <v>5.532</v>
      </c>
      <c r="T263" s="106"/>
      <c r="U263" s="107"/>
      <c r="V263" s="107"/>
      <c r="W263" s="107"/>
      <c r="X263" s="107"/>
      <c r="Y263" s="107"/>
      <c r="Z263" s="107"/>
      <c r="AA263" s="107"/>
      <c r="AB263" s="107"/>
      <c r="AC263" s="107"/>
      <c r="AD263" s="107"/>
      <c r="AE263" s="107"/>
      <c r="AF263" s="107"/>
      <c r="AG263" s="107"/>
      <c r="AH263" s="107"/>
    </row>
    <row r="264" spans="1:34" x14ac:dyDescent="0.3">
      <c r="A264" s="154" t="s">
        <v>1639</v>
      </c>
      <c r="B264" s="154" t="s">
        <v>1517</v>
      </c>
      <c r="C264" s="154">
        <v>120276</v>
      </c>
      <c r="D264" s="157">
        <v>44882</v>
      </c>
      <c r="E264" s="158">
        <v>74.3536</v>
      </c>
      <c r="F264" s="158">
        <v>-34.477499999999999</v>
      </c>
      <c r="G264" s="158">
        <v>21.523</v>
      </c>
      <c r="H264" s="158">
        <v>36.1404</v>
      </c>
      <c r="I264" s="158">
        <v>23.724399999999999</v>
      </c>
      <c r="J264" s="158">
        <v>21.101700000000001</v>
      </c>
      <c r="K264" s="158">
        <v>1.8581000000000001</v>
      </c>
      <c r="L264" s="158">
        <v>10.862399999999999</v>
      </c>
      <c r="M264" s="158">
        <v>3.8816999999999999</v>
      </c>
      <c r="N264" s="158">
        <v>2.1337999999999999</v>
      </c>
      <c r="O264" s="158">
        <v>7.2750000000000004</v>
      </c>
      <c r="P264" s="158">
        <v>6.8559000000000001</v>
      </c>
      <c r="Q264" s="158">
        <v>7.8316999999999997</v>
      </c>
      <c r="R264" s="158">
        <v>6.4420999999999999</v>
      </c>
      <c r="T264" s="106"/>
      <c r="U264" s="107"/>
      <c r="V264" s="107"/>
      <c r="W264" s="107"/>
      <c r="X264" s="107"/>
      <c r="Y264" s="107"/>
      <c r="Z264" s="107"/>
      <c r="AA264" s="107"/>
      <c r="AB264" s="107"/>
      <c r="AC264" s="107"/>
      <c r="AD264" s="107"/>
      <c r="AE264" s="107"/>
      <c r="AF264" s="107"/>
      <c r="AG264" s="107"/>
      <c r="AH264" s="107"/>
    </row>
    <row r="265" spans="1:34" x14ac:dyDescent="0.3">
      <c r="A265" s="154" t="s">
        <v>1639</v>
      </c>
      <c r="B265" s="154" t="s">
        <v>1863</v>
      </c>
      <c r="C265" s="154">
        <v>119156</v>
      </c>
      <c r="D265" s="157">
        <v>44882</v>
      </c>
      <c r="E265" s="158">
        <v>26.497</v>
      </c>
      <c r="F265" s="158">
        <v>17.778600000000001</v>
      </c>
      <c r="G265" s="158">
        <v>33.011899999999997</v>
      </c>
      <c r="H265" s="158">
        <v>29.069299999999998</v>
      </c>
      <c r="I265" s="158">
        <v>13.281599999999999</v>
      </c>
      <c r="J265" s="158">
        <v>18.1843</v>
      </c>
      <c r="K265" s="158">
        <v>7.6958000000000002</v>
      </c>
      <c r="L265" s="158">
        <v>10.2486</v>
      </c>
      <c r="M265" s="158">
        <v>5.1772999999999998</v>
      </c>
      <c r="N265" s="158">
        <v>4.3681999999999999</v>
      </c>
      <c r="O265" s="158">
        <v>6.6456999999999997</v>
      </c>
      <c r="P265" s="158">
        <v>6.6798999999999999</v>
      </c>
      <c r="Q265" s="158">
        <v>8.4068000000000005</v>
      </c>
      <c r="R265" s="158">
        <v>7.0213000000000001</v>
      </c>
      <c r="T265" s="106"/>
      <c r="U265" s="107"/>
      <c r="V265" s="107"/>
      <c r="W265" s="107"/>
      <c r="X265" s="107"/>
      <c r="Y265" s="107"/>
      <c r="Z265" s="107"/>
      <c r="AA265" s="107"/>
      <c r="AB265" s="107"/>
      <c r="AC265" s="107"/>
      <c r="AD265" s="107"/>
      <c r="AE265" s="107"/>
      <c r="AF265" s="107"/>
      <c r="AG265" s="107"/>
      <c r="AH265" s="107"/>
    </row>
    <row r="266" spans="1:34" x14ac:dyDescent="0.3">
      <c r="A266" s="154" t="s">
        <v>1639</v>
      </c>
      <c r="B266" s="154" t="s">
        <v>1864</v>
      </c>
      <c r="C266" s="154">
        <v>113142</v>
      </c>
      <c r="D266" s="157">
        <v>44882</v>
      </c>
      <c r="E266" s="158">
        <v>22.760899999999999</v>
      </c>
      <c r="F266" s="158">
        <v>16.043299999999999</v>
      </c>
      <c r="G266" s="158">
        <v>31.2439</v>
      </c>
      <c r="H266" s="158">
        <v>27.289200000000001</v>
      </c>
      <c r="I266" s="158">
        <v>11.505000000000001</v>
      </c>
      <c r="J266" s="158">
        <v>16.396000000000001</v>
      </c>
      <c r="K266" s="158">
        <v>5.9013999999999998</v>
      </c>
      <c r="L266" s="158">
        <v>8.6069999999999993</v>
      </c>
      <c r="M266" s="158">
        <v>3.5529999999999999</v>
      </c>
      <c r="N266" s="158">
        <v>2.6255000000000002</v>
      </c>
      <c r="O266" s="158">
        <v>4.8887999999999998</v>
      </c>
      <c r="P266" s="158">
        <v>4.9292999999999996</v>
      </c>
      <c r="Q266" s="158">
        <v>6.9081000000000001</v>
      </c>
      <c r="R266" s="158">
        <v>5.1867000000000001</v>
      </c>
      <c r="T266" s="106"/>
      <c r="U266" s="107"/>
      <c r="V266" s="107"/>
      <c r="W266" s="107"/>
      <c r="X266" s="107"/>
      <c r="Y266" s="107"/>
      <c r="Z266" s="107"/>
      <c r="AA266" s="107"/>
      <c r="AB266" s="107"/>
      <c r="AC266" s="107"/>
      <c r="AD266" s="107"/>
      <c r="AE266" s="107"/>
      <c r="AF266" s="107"/>
      <c r="AG266" s="107"/>
      <c r="AH266" s="107"/>
    </row>
    <row r="267" spans="1:34" x14ac:dyDescent="0.3">
      <c r="A267" s="154" t="s">
        <v>1639</v>
      </c>
      <c r="B267" s="154" t="s">
        <v>1537</v>
      </c>
      <c r="C267" s="154">
        <v>102172</v>
      </c>
      <c r="D267" s="157">
        <v>44882</v>
      </c>
      <c r="E267" s="158">
        <v>46.001600000000003</v>
      </c>
      <c r="F267" s="158">
        <v>-16.099900000000002</v>
      </c>
      <c r="G267" s="158">
        <v>8.0456000000000003</v>
      </c>
      <c r="H267" s="158">
        <v>19.181100000000001</v>
      </c>
      <c r="I267" s="158">
        <v>13.1523</v>
      </c>
      <c r="J267" s="158">
        <v>15.581099999999999</v>
      </c>
      <c r="K267" s="158">
        <v>6.0788000000000002</v>
      </c>
      <c r="L267" s="158">
        <v>8.9217999999999993</v>
      </c>
      <c r="M267" s="158">
        <v>4.6601999999999997</v>
      </c>
      <c r="N267" s="158">
        <v>4.6703999999999999</v>
      </c>
      <c r="O267" s="158">
        <v>1.7107000000000001</v>
      </c>
      <c r="P267" s="158">
        <v>2.3370000000000002</v>
      </c>
      <c r="Q267" s="158">
        <v>8.4278999999999993</v>
      </c>
      <c r="R267" s="158">
        <v>8.1852999999999998</v>
      </c>
      <c r="T267" s="106"/>
      <c r="U267" s="107"/>
      <c r="V267" s="107"/>
      <c r="W267" s="107"/>
      <c r="X267" s="107"/>
      <c r="Y267" s="107"/>
      <c r="Z267" s="107"/>
      <c r="AA267" s="107"/>
      <c r="AB267" s="107"/>
      <c r="AC267" s="107"/>
      <c r="AD267" s="107"/>
      <c r="AE267" s="107"/>
      <c r="AF267" s="107"/>
      <c r="AG267" s="107"/>
      <c r="AH267" s="107"/>
    </row>
    <row r="268" spans="1:34" x14ac:dyDescent="0.3">
      <c r="A268" s="154" t="s">
        <v>1639</v>
      </c>
      <c r="B268" s="154" t="s">
        <v>1518</v>
      </c>
      <c r="C268" s="154">
        <v>118726</v>
      </c>
      <c r="D268" s="157">
        <v>44882</v>
      </c>
      <c r="E268" s="158">
        <v>49.741100000000003</v>
      </c>
      <c r="F268" s="158">
        <v>-15.33</v>
      </c>
      <c r="G268" s="158">
        <v>8.7874999999999996</v>
      </c>
      <c r="H268" s="158">
        <v>19.888200000000001</v>
      </c>
      <c r="I268" s="158">
        <v>13.837</v>
      </c>
      <c r="J268" s="158">
        <v>16.2561</v>
      </c>
      <c r="K268" s="158">
        <v>6.7168000000000001</v>
      </c>
      <c r="L268" s="158">
        <v>9.6228999999999996</v>
      </c>
      <c r="M268" s="158">
        <v>5.3372000000000002</v>
      </c>
      <c r="N268" s="158">
        <v>5.3460000000000001</v>
      </c>
      <c r="O268" s="158">
        <v>2.3591000000000002</v>
      </c>
      <c r="P268" s="158">
        <v>3.0836999999999999</v>
      </c>
      <c r="Q268" s="158">
        <v>7.0313999999999997</v>
      </c>
      <c r="R268" s="158">
        <v>8.8726000000000003</v>
      </c>
      <c r="T268" s="106"/>
      <c r="U268" s="107"/>
      <c r="V268" s="107"/>
      <c r="W268" s="107"/>
      <c r="X268" s="107"/>
      <c r="Y268" s="107"/>
      <c r="Z268" s="107"/>
      <c r="AA268" s="107"/>
      <c r="AB268" s="107"/>
      <c r="AC268" s="107"/>
      <c r="AD268" s="107"/>
      <c r="AE268" s="107"/>
      <c r="AF268" s="107"/>
      <c r="AG268" s="107"/>
      <c r="AH268" s="107"/>
    </row>
    <row r="269" spans="1:34" x14ac:dyDescent="0.3">
      <c r="A269" s="154" t="s">
        <v>1639</v>
      </c>
      <c r="B269" s="154" t="s">
        <v>1538</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1639</v>
      </c>
      <c r="B270" s="154" t="s">
        <v>1519</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1639</v>
      </c>
      <c r="B271" s="154" t="s">
        <v>1900</v>
      </c>
      <c r="C271" s="154">
        <v>119839</v>
      </c>
      <c r="D271" s="157">
        <v>44882</v>
      </c>
      <c r="E271" s="158">
        <v>59.899799999999999</v>
      </c>
      <c r="F271" s="158">
        <v>-17.2974</v>
      </c>
      <c r="G271" s="158">
        <v>7.3369</v>
      </c>
      <c r="H271" s="158">
        <v>12.434200000000001</v>
      </c>
      <c r="I271" s="158">
        <v>5.2335000000000003</v>
      </c>
      <c r="J271" s="158">
        <v>11.488200000000001</v>
      </c>
      <c r="K271" s="158">
        <v>6.2042999999999999</v>
      </c>
      <c r="L271" s="158">
        <v>11.5038</v>
      </c>
      <c r="M271" s="158">
        <v>6.2134</v>
      </c>
      <c r="N271" s="158">
        <v>3.8542000000000001</v>
      </c>
      <c r="O271" s="158">
        <v>11.1637</v>
      </c>
      <c r="P271" s="158">
        <v>8.5350999999999999</v>
      </c>
      <c r="Q271" s="158">
        <v>9.7828999999999997</v>
      </c>
      <c r="R271" s="158">
        <v>11.5661</v>
      </c>
      <c r="T271" s="106"/>
      <c r="U271" s="107"/>
      <c r="V271" s="107"/>
      <c r="W271" s="107"/>
      <c r="X271" s="107"/>
      <c r="Y271" s="107"/>
      <c r="Z271" s="107"/>
      <c r="AA271" s="107"/>
      <c r="AB271" s="107"/>
      <c r="AC271" s="107"/>
      <c r="AD271" s="107"/>
      <c r="AE271" s="107"/>
      <c r="AF271" s="107"/>
      <c r="AG271" s="107"/>
      <c r="AH271" s="107"/>
    </row>
    <row r="272" spans="1:34" x14ac:dyDescent="0.3">
      <c r="A272" s="154" t="s">
        <v>1639</v>
      </c>
      <c r="B272" s="154" t="s">
        <v>1901</v>
      </c>
      <c r="C272" s="154">
        <v>100968</v>
      </c>
      <c r="D272" s="157">
        <v>44882</v>
      </c>
      <c r="E272" s="158">
        <v>55.559100000000001</v>
      </c>
      <c r="F272" s="158">
        <v>-17.794899999999998</v>
      </c>
      <c r="G272" s="158">
        <v>6.8143000000000002</v>
      </c>
      <c r="H272" s="158">
        <v>11.8993</v>
      </c>
      <c r="I272" s="158">
        <v>4.6916000000000002</v>
      </c>
      <c r="J272" s="158">
        <v>10.944800000000001</v>
      </c>
      <c r="K272" s="158">
        <v>5.6558000000000002</v>
      </c>
      <c r="L272" s="158">
        <v>10.957000000000001</v>
      </c>
      <c r="M272" s="158">
        <v>5.6628999999999996</v>
      </c>
      <c r="N272" s="158">
        <v>3.3142999999999998</v>
      </c>
      <c r="O272" s="158">
        <v>10.522</v>
      </c>
      <c r="P272" s="158">
        <v>7.8118999999999996</v>
      </c>
      <c r="Q272" s="158">
        <v>8.2356999999999996</v>
      </c>
      <c r="R272" s="158">
        <v>10.942</v>
      </c>
      <c r="T272" s="106"/>
      <c r="U272" s="107"/>
      <c r="V272" s="107"/>
      <c r="W272" s="107"/>
      <c r="X272" s="107"/>
      <c r="Y272" s="107"/>
      <c r="Z272" s="107"/>
      <c r="AA272" s="107"/>
      <c r="AB272" s="107"/>
      <c r="AC272" s="107"/>
      <c r="AD272" s="107"/>
      <c r="AE272" s="107"/>
      <c r="AF272" s="107"/>
      <c r="AG272" s="107"/>
      <c r="AH272" s="107"/>
    </row>
    <row r="273" spans="1:34" x14ac:dyDescent="0.3">
      <c r="A273" s="154" t="s">
        <v>1639</v>
      </c>
      <c r="B273" s="154" t="s">
        <v>1539</v>
      </c>
      <c r="C273" s="154">
        <v>112868</v>
      </c>
      <c r="D273" s="157">
        <v>44882</v>
      </c>
      <c r="E273" s="158">
        <v>24.275400000000001</v>
      </c>
      <c r="F273" s="158">
        <v>-20.437200000000001</v>
      </c>
      <c r="G273" s="158">
        <v>19.376899999999999</v>
      </c>
      <c r="H273" s="158">
        <v>21.5686</v>
      </c>
      <c r="I273" s="158">
        <v>16.6341</v>
      </c>
      <c r="J273" s="158">
        <v>19.169799999999999</v>
      </c>
      <c r="K273" s="158">
        <v>5.1974</v>
      </c>
      <c r="L273" s="158">
        <v>9.9727999999999994</v>
      </c>
      <c r="M273" s="158">
        <v>3.6779000000000002</v>
      </c>
      <c r="N273" s="158">
        <v>2.0352000000000001</v>
      </c>
      <c r="O273" s="158">
        <v>8.2468000000000004</v>
      </c>
      <c r="P273" s="158">
        <v>5.1932999999999998</v>
      </c>
      <c r="Q273" s="158">
        <v>7.2305000000000001</v>
      </c>
      <c r="R273" s="158">
        <v>9.1183999999999994</v>
      </c>
      <c r="T273" s="106"/>
      <c r="U273" s="107"/>
      <c r="V273" s="107"/>
      <c r="W273" s="107"/>
      <c r="X273" s="107"/>
      <c r="Y273" s="107"/>
      <c r="Z273" s="107"/>
      <c r="AA273" s="107"/>
      <c r="AB273" s="107"/>
      <c r="AC273" s="107"/>
      <c r="AD273" s="107"/>
      <c r="AE273" s="107"/>
      <c r="AF273" s="107"/>
      <c r="AG273" s="107"/>
      <c r="AH273" s="107"/>
    </row>
    <row r="274" spans="1:34" x14ac:dyDescent="0.3">
      <c r="A274" s="154" t="s">
        <v>1639</v>
      </c>
      <c r="B274" s="154" t="s">
        <v>1520</v>
      </c>
      <c r="C274" s="154">
        <v>119635</v>
      </c>
      <c r="D274" s="157">
        <v>44882</v>
      </c>
      <c r="E274" s="158">
        <v>26.107800000000001</v>
      </c>
      <c r="F274" s="158">
        <v>-19.422499999999999</v>
      </c>
      <c r="G274" s="158">
        <v>20.3523</v>
      </c>
      <c r="H274" s="158">
        <v>22.5457</v>
      </c>
      <c r="I274" s="158">
        <v>17.6037</v>
      </c>
      <c r="J274" s="158">
        <v>20.146100000000001</v>
      </c>
      <c r="K274" s="158">
        <v>6.1715</v>
      </c>
      <c r="L274" s="158">
        <v>10.9842</v>
      </c>
      <c r="M274" s="158">
        <v>4.6521999999999997</v>
      </c>
      <c r="N274" s="158">
        <v>3.0076000000000001</v>
      </c>
      <c r="O274" s="158">
        <v>9.2060999999999993</v>
      </c>
      <c r="P274" s="158">
        <v>6.2629000000000001</v>
      </c>
      <c r="Q274" s="158">
        <v>8.2117000000000004</v>
      </c>
      <c r="R274" s="158">
        <v>10.0581</v>
      </c>
      <c r="T274" s="106"/>
      <c r="U274" s="107"/>
      <c r="V274" s="107"/>
      <c r="W274" s="107"/>
      <c r="X274" s="107"/>
      <c r="Y274" s="107"/>
      <c r="Z274" s="107"/>
      <c r="AA274" s="107"/>
      <c r="AB274" s="107"/>
      <c r="AC274" s="107"/>
      <c r="AD274" s="107"/>
      <c r="AE274" s="107"/>
      <c r="AF274" s="107"/>
      <c r="AG274" s="107"/>
      <c r="AH274" s="107"/>
    </row>
    <row r="275" spans="1:34" x14ac:dyDescent="0.3">
      <c r="A275" s="154" t="s">
        <v>1639</v>
      </c>
      <c r="B275" s="154" t="s">
        <v>1521</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1639</v>
      </c>
      <c r="B276" s="154" t="s">
        <v>1540</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1639</v>
      </c>
      <c r="B277" s="154" t="s">
        <v>1522</v>
      </c>
      <c r="C277" s="154">
        <v>120779</v>
      </c>
      <c r="D277" s="157">
        <v>44882</v>
      </c>
      <c r="E277" s="158">
        <v>56.823</v>
      </c>
      <c r="F277" s="158">
        <v>-44.075800000000001</v>
      </c>
      <c r="G277" s="158">
        <v>-3.4035000000000002</v>
      </c>
      <c r="H277" s="158">
        <v>27.2394</v>
      </c>
      <c r="I277" s="158">
        <v>15.7727</v>
      </c>
      <c r="J277" s="158">
        <v>21.062000000000001</v>
      </c>
      <c r="K277" s="158">
        <v>5.1417000000000002</v>
      </c>
      <c r="L277" s="158">
        <v>11.7164</v>
      </c>
      <c r="M277" s="158">
        <v>4.7812999999999999</v>
      </c>
      <c r="N277" s="158">
        <v>2.4502000000000002</v>
      </c>
      <c r="O277" s="158">
        <v>9.6681000000000008</v>
      </c>
      <c r="P277" s="158">
        <v>7.3042999999999996</v>
      </c>
      <c r="Q277" s="158">
        <v>9.5203000000000007</v>
      </c>
      <c r="R277" s="158">
        <v>10.4451</v>
      </c>
      <c r="T277" s="106"/>
      <c r="U277" s="107"/>
      <c r="V277" s="107"/>
      <c r="W277" s="107"/>
      <c r="X277" s="107"/>
      <c r="Y277" s="107"/>
      <c r="Z277" s="107"/>
      <c r="AA277" s="107"/>
      <c r="AB277" s="107"/>
      <c r="AC277" s="107"/>
      <c r="AD277" s="107"/>
      <c r="AE277" s="107"/>
      <c r="AF277" s="107"/>
      <c r="AG277" s="107"/>
      <c r="AH277" s="107"/>
    </row>
    <row r="278" spans="1:34" x14ac:dyDescent="0.3">
      <c r="A278" s="154" t="s">
        <v>1639</v>
      </c>
      <c r="B278" s="154" t="s">
        <v>1541</v>
      </c>
      <c r="C278" s="154">
        <v>102535</v>
      </c>
      <c r="D278" s="157">
        <v>44882</v>
      </c>
      <c r="E278" s="158">
        <v>53.360199999999999</v>
      </c>
      <c r="F278" s="158">
        <v>-44.680799999999998</v>
      </c>
      <c r="G278" s="158">
        <v>-4.0117000000000003</v>
      </c>
      <c r="H278" s="158">
        <v>26.626799999999999</v>
      </c>
      <c r="I278" s="158">
        <v>15.165699999999999</v>
      </c>
      <c r="J278" s="158">
        <v>20.450800000000001</v>
      </c>
      <c r="K278" s="158">
        <v>4.5346000000000002</v>
      </c>
      <c r="L278" s="158">
        <v>11.090400000000001</v>
      </c>
      <c r="M278" s="158">
        <v>4.1837999999999997</v>
      </c>
      <c r="N278" s="158">
        <v>1.8667</v>
      </c>
      <c r="O278" s="158">
        <v>9.0020000000000007</v>
      </c>
      <c r="P278" s="158">
        <v>6.6271000000000004</v>
      </c>
      <c r="Q278" s="158">
        <v>9.2464999999999993</v>
      </c>
      <c r="R278" s="158">
        <v>9.8027999999999995</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-12.833869230769229</v>
      </c>
      <c r="G279" s="160">
        <v>14.182633333333333</v>
      </c>
      <c r="H279" s="160">
        <v>24.598966666666673</v>
      </c>
      <c r="I279" s="160">
        <v>14.920141025641028</v>
      </c>
      <c r="J279" s="160">
        <v>18.141007692307692</v>
      </c>
      <c r="K279" s="160">
        <v>4.6835512820512823</v>
      </c>
      <c r="L279" s="160">
        <v>10.392884615384618</v>
      </c>
      <c r="M279" s="160">
        <v>5.3795615384615383</v>
      </c>
      <c r="N279" s="160">
        <v>3.8897179487179492</v>
      </c>
      <c r="O279" s="160">
        <v>8.3768589743589725</v>
      </c>
      <c r="P279" s="160">
        <v>6.6597282051282054</v>
      </c>
      <c r="Q279" s="160">
        <v>8.6870641025641042</v>
      </c>
      <c r="R279" s="160">
        <v>8.8831538461538475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-15.33</v>
      </c>
      <c r="G280" s="160">
        <v>12.4474</v>
      </c>
      <c r="H280" s="160">
        <v>26.1203</v>
      </c>
      <c r="I280" s="160">
        <v>13.837</v>
      </c>
      <c r="J280" s="160">
        <v>19.122699999999998</v>
      </c>
      <c r="K280" s="160">
        <v>5.1974</v>
      </c>
      <c r="L280" s="160">
        <v>10.5258</v>
      </c>
      <c r="M280" s="160">
        <v>4.5225</v>
      </c>
      <c r="N280" s="160">
        <v>3.1128</v>
      </c>
      <c r="O280" s="160">
        <v>8.5126000000000008</v>
      </c>
      <c r="P280" s="160">
        <v>6.6798999999999999</v>
      </c>
      <c r="Q280" s="160">
        <v>8.4817</v>
      </c>
      <c r="R280" s="160">
        <v>8.3817000000000004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44882</v>
      </c>
      <c r="E283" s="158">
        <v>80.73</v>
      </c>
      <c r="F283" s="158">
        <v>-0.25950000000000001</v>
      </c>
      <c r="G283" s="158">
        <v>-9.9000000000000005E-2</v>
      </c>
      <c r="H283" s="158">
        <v>0.93769999999999998</v>
      </c>
      <c r="I283" s="158">
        <v>-1.24E-2</v>
      </c>
      <c r="J283" s="158">
        <v>3.3542000000000001</v>
      </c>
      <c r="K283" s="158">
        <v>1.8932</v>
      </c>
      <c r="L283" s="158">
        <v>14.057600000000001</v>
      </c>
      <c r="M283" s="158">
        <v>6.5039999999999996</v>
      </c>
      <c r="N283" s="158">
        <v>1.2035</v>
      </c>
      <c r="O283" s="158">
        <v>18.636700000000001</v>
      </c>
      <c r="P283" s="158">
        <v>12.522600000000001</v>
      </c>
      <c r="Q283" s="158">
        <v>14.312099999999999</v>
      </c>
      <c r="R283" s="158">
        <v>21.518699999999999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44882</v>
      </c>
      <c r="E284" s="158">
        <v>91.8</v>
      </c>
      <c r="F284" s="158">
        <v>-0.26079999999999998</v>
      </c>
      <c r="G284" s="158">
        <v>-7.6200000000000004E-2</v>
      </c>
      <c r="H284" s="158">
        <v>0.96789999999999998</v>
      </c>
      <c r="I284" s="158">
        <v>4.36E-2</v>
      </c>
      <c r="J284" s="158">
        <v>3.4599000000000002</v>
      </c>
      <c r="K284" s="158">
        <v>2.2044000000000001</v>
      </c>
      <c r="L284" s="158">
        <v>14.7643</v>
      </c>
      <c r="M284" s="158">
        <v>7.5067000000000004</v>
      </c>
      <c r="N284" s="158">
        <v>2.4782000000000002</v>
      </c>
      <c r="O284" s="158">
        <v>20.117100000000001</v>
      </c>
      <c r="P284" s="158">
        <v>13.924099999999999</v>
      </c>
      <c r="Q284" s="158">
        <v>18.273900000000001</v>
      </c>
      <c r="R284" s="158">
        <v>23.0793</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44882</v>
      </c>
      <c r="E285" s="158">
        <v>88.085999999999999</v>
      </c>
      <c r="F285" s="158">
        <v>-0.2412</v>
      </c>
      <c r="G285" s="158">
        <v>-9.4100000000000003E-2</v>
      </c>
      <c r="H285" s="158">
        <v>0.69389999999999996</v>
      </c>
      <c r="I285" s="158">
        <v>0.46879999999999999</v>
      </c>
      <c r="J285" s="158">
        <v>5.1108000000000002</v>
      </c>
      <c r="K285" s="158">
        <v>3.0487000000000002</v>
      </c>
      <c r="L285" s="158">
        <v>13.9991</v>
      </c>
      <c r="M285" s="158">
        <v>6.9096000000000002</v>
      </c>
      <c r="N285" s="158">
        <v>3.7147999999999999</v>
      </c>
      <c r="O285" s="158">
        <v>17.4053</v>
      </c>
      <c r="P285" s="158">
        <v>13.301299999999999</v>
      </c>
      <c r="Q285" s="158">
        <v>13.384600000000001</v>
      </c>
      <c r="R285" s="158">
        <v>22.8001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44882</v>
      </c>
      <c r="E286" s="158">
        <v>100.249</v>
      </c>
      <c r="F286" s="158">
        <v>-0.23780000000000001</v>
      </c>
      <c r="G286" s="158">
        <v>-8.2699999999999996E-2</v>
      </c>
      <c r="H286" s="158">
        <v>0.71940000000000004</v>
      </c>
      <c r="I286" s="158">
        <v>0.52139999999999997</v>
      </c>
      <c r="J286" s="158">
        <v>5.2339000000000002</v>
      </c>
      <c r="K286" s="158">
        <v>3.4135</v>
      </c>
      <c r="L286" s="158">
        <v>14.8078</v>
      </c>
      <c r="M286" s="158">
        <v>8.0420999999999996</v>
      </c>
      <c r="N286" s="158">
        <v>5.1688000000000001</v>
      </c>
      <c r="O286" s="158">
        <v>19.005600000000001</v>
      </c>
      <c r="P286" s="158">
        <v>14.847099999999999</v>
      </c>
      <c r="Q286" s="158">
        <v>15.8431</v>
      </c>
      <c r="R286" s="158">
        <v>24.492999999999999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1722</v>
      </c>
      <c r="C287" s="154">
        <v>119835</v>
      </c>
      <c r="D287" s="157">
        <v>44882</v>
      </c>
      <c r="E287" s="158">
        <v>242.33449999999999</v>
      </c>
      <c r="F287" s="158">
        <v>-0.33400000000000002</v>
      </c>
      <c r="G287" s="158">
        <v>-0.10730000000000001</v>
      </c>
      <c r="H287" s="158">
        <v>0.57469999999999999</v>
      </c>
      <c r="I287" s="158">
        <v>-3.8800000000000001E-2</v>
      </c>
      <c r="J287" s="158">
        <v>4.1734999999999998</v>
      </c>
      <c r="K287" s="158">
        <v>4.7624000000000004</v>
      </c>
      <c r="L287" s="158">
        <v>16.786899999999999</v>
      </c>
      <c r="M287" s="158">
        <v>15.284599999999999</v>
      </c>
      <c r="N287" s="158">
        <v>11.5083</v>
      </c>
      <c r="O287" s="158">
        <v>31.404199999999999</v>
      </c>
      <c r="P287" s="158">
        <v>14.8261</v>
      </c>
      <c r="Q287" s="158">
        <v>15.3508</v>
      </c>
      <c r="R287" s="158">
        <v>40.342500000000001</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1832</v>
      </c>
      <c r="C288" s="154">
        <v>119724</v>
      </c>
      <c r="D288" s="157">
        <v>44882</v>
      </c>
      <c r="E288" s="158">
        <v>70.936245764822303</v>
      </c>
      <c r="F288" s="158">
        <v>-0.33400000000000002</v>
      </c>
      <c r="G288" s="158">
        <v>-0.1074</v>
      </c>
      <c r="H288" s="158">
        <v>0.5746</v>
      </c>
      <c r="I288" s="158">
        <v>-3.8899999999999997E-2</v>
      </c>
      <c r="J288" s="158">
        <v>4.1734</v>
      </c>
      <c r="K288" s="158">
        <v>4.7617000000000003</v>
      </c>
      <c r="L288" s="158">
        <v>16.785599999999999</v>
      </c>
      <c r="M288" s="158">
        <v>15.2829</v>
      </c>
      <c r="N288" s="158">
        <v>11.506399999999999</v>
      </c>
      <c r="O288" s="158">
        <v>31.4026</v>
      </c>
      <c r="P288" s="158">
        <v>14.826599999999999</v>
      </c>
      <c r="Q288" s="158">
        <v>15.3622</v>
      </c>
      <c r="R288" s="158">
        <v>40.346200000000003</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1723</v>
      </c>
      <c r="C289" s="154">
        <v>102414</v>
      </c>
      <c r="D289" s="157">
        <v>44882</v>
      </c>
      <c r="E289" s="158">
        <v>575.52982612793096</v>
      </c>
      <c r="F289" s="158">
        <v>-0.3362</v>
      </c>
      <c r="G289" s="158">
        <v>-0.1139</v>
      </c>
      <c r="H289" s="158">
        <v>0.55920000000000003</v>
      </c>
      <c r="I289" s="158">
        <v>-6.9599999999999995E-2</v>
      </c>
      <c r="J289" s="158">
        <v>4.1028000000000002</v>
      </c>
      <c r="K289" s="158">
        <v>4.5534999999999997</v>
      </c>
      <c r="L289" s="158">
        <v>16.358699999999999</v>
      </c>
      <c r="M289" s="158">
        <v>14.632199999999999</v>
      </c>
      <c r="N289" s="158">
        <v>10.656599999999999</v>
      </c>
      <c r="O289" s="158">
        <v>30.516500000000001</v>
      </c>
      <c r="P289" s="158">
        <v>14.0471</v>
      </c>
      <c r="Q289" s="158">
        <v>18.463699999999999</v>
      </c>
      <c r="R289" s="158">
        <v>39.331600000000002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1833</v>
      </c>
      <c r="C290" s="154">
        <v>100915</v>
      </c>
      <c r="D290" s="157">
        <v>44882</v>
      </c>
      <c r="E290" s="158">
        <v>579.61981796485895</v>
      </c>
      <c r="F290" s="158">
        <v>-0.33629999999999999</v>
      </c>
      <c r="G290" s="158">
        <v>-0.114</v>
      </c>
      <c r="H290" s="158">
        <v>0.55910000000000004</v>
      </c>
      <c r="I290" s="158">
        <v>-6.9699999999999998E-2</v>
      </c>
      <c r="J290" s="158">
        <v>4.1029</v>
      </c>
      <c r="K290" s="158">
        <v>4.5529999999999999</v>
      </c>
      <c r="L290" s="158">
        <v>16.358899999999998</v>
      </c>
      <c r="M290" s="158">
        <v>14.632300000000001</v>
      </c>
      <c r="N290" s="158">
        <v>10.6576</v>
      </c>
      <c r="O290" s="158">
        <v>30.518000000000001</v>
      </c>
      <c r="P290" s="158">
        <v>14.048299999999999</v>
      </c>
      <c r="Q290" s="158">
        <v>18.957599999999999</v>
      </c>
      <c r="R290" s="158">
        <v>39.334200000000003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-0.29247499999999998</v>
      </c>
      <c r="G291" s="160">
        <v>-9.9324999999999997E-2</v>
      </c>
      <c r="H291" s="160">
        <v>0.6983125</v>
      </c>
      <c r="I291" s="160">
        <v>0.10054999999999999</v>
      </c>
      <c r="J291" s="160">
        <v>4.2139249999999997</v>
      </c>
      <c r="K291" s="160">
        <v>3.6488</v>
      </c>
      <c r="L291" s="160">
        <v>15.489862500000001</v>
      </c>
      <c r="M291" s="160">
        <v>11.099299999999999</v>
      </c>
      <c r="N291" s="160">
        <v>7.1117749999999997</v>
      </c>
      <c r="O291" s="160">
        <v>24.87575</v>
      </c>
      <c r="P291" s="160">
        <v>14.042899999999999</v>
      </c>
      <c r="Q291" s="160">
        <v>16.243500000000001</v>
      </c>
      <c r="R291" s="160">
        <v>31.405700000000003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-0.2974</v>
      </c>
      <c r="G292" s="160">
        <v>-0.10315000000000001</v>
      </c>
      <c r="H292" s="160">
        <v>0.63429999999999997</v>
      </c>
      <c r="I292" s="160">
        <v>-2.5600000000000001E-2</v>
      </c>
      <c r="J292" s="160">
        <v>4.1381499999999996</v>
      </c>
      <c r="K292" s="160">
        <v>3.98325</v>
      </c>
      <c r="L292" s="160">
        <v>15.58325</v>
      </c>
      <c r="M292" s="160">
        <v>11.337149999999999</v>
      </c>
      <c r="N292" s="160">
        <v>7.9126999999999992</v>
      </c>
      <c r="O292" s="160">
        <v>25.316800000000001</v>
      </c>
      <c r="P292" s="160">
        <v>14.047699999999999</v>
      </c>
      <c r="Q292" s="160">
        <v>15.602650000000001</v>
      </c>
      <c r="R292" s="160">
        <v>31.912300000000002</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44882</v>
      </c>
      <c r="E295" s="158">
        <v>92.154499999999999</v>
      </c>
      <c r="F295" s="158">
        <v>16.642700000000001</v>
      </c>
      <c r="G295" s="158">
        <v>13.653499999999999</v>
      </c>
      <c r="H295" s="158">
        <v>14.2295</v>
      </c>
      <c r="I295" s="158">
        <v>13.199199999999999</v>
      </c>
      <c r="J295" s="158">
        <v>10.1236</v>
      </c>
      <c r="K295" s="158">
        <v>5.2732000000000001</v>
      </c>
      <c r="L295" s="158">
        <v>6.3369999999999997</v>
      </c>
      <c r="M295" s="158">
        <v>3.7875000000000001</v>
      </c>
      <c r="N295" s="158">
        <v>3.7004999999999999</v>
      </c>
      <c r="O295" s="158">
        <v>6.5903</v>
      </c>
      <c r="P295" s="158">
        <v>7.1738</v>
      </c>
      <c r="Q295" s="158">
        <v>9.0164000000000009</v>
      </c>
      <c r="R295" s="158">
        <v>4.1280999999999999</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44882</v>
      </c>
      <c r="E296" s="158">
        <v>93.287000000000006</v>
      </c>
      <c r="F296" s="158">
        <v>16.8322</v>
      </c>
      <c r="G296" s="158">
        <v>13.827400000000001</v>
      </c>
      <c r="H296" s="158">
        <v>14.3879</v>
      </c>
      <c r="I296" s="158">
        <v>13.36</v>
      </c>
      <c r="J296" s="158">
        <v>10.284700000000001</v>
      </c>
      <c r="K296" s="158">
        <v>5.4355000000000002</v>
      </c>
      <c r="L296" s="158">
        <v>6.5023999999999997</v>
      </c>
      <c r="M296" s="158">
        <v>3.9525999999999999</v>
      </c>
      <c r="N296" s="158">
        <v>3.8668999999999998</v>
      </c>
      <c r="O296" s="158">
        <v>6.7567000000000004</v>
      </c>
      <c r="P296" s="158">
        <v>7.3255999999999997</v>
      </c>
      <c r="Q296" s="158">
        <v>8.2754999999999992</v>
      </c>
      <c r="R296" s="158">
        <v>4.2938999999999998</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44882</v>
      </c>
      <c r="E297" s="158">
        <v>14.611700000000001</v>
      </c>
      <c r="F297" s="158">
        <v>21.9956</v>
      </c>
      <c r="G297" s="158">
        <v>19.348600000000001</v>
      </c>
      <c r="H297" s="158">
        <v>16.000499999999999</v>
      </c>
      <c r="I297" s="158">
        <v>14.0101</v>
      </c>
      <c r="J297" s="158">
        <v>10.914199999999999</v>
      </c>
      <c r="K297" s="158">
        <v>5.0959000000000003</v>
      </c>
      <c r="L297" s="158">
        <v>6.3409000000000004</v>
      </c>
      <c r="M297" s="158">
        <v>4.0382999999999996</v>
      </c>
      <c r="N297" s="158">
        <v>4.1186999999999996</v>
      </c>
      <c r="O297" s="158">
        <v>6.9688999999999997</v>
      </c>
      <c r="P297" s="158">
        <v>7.2994000000000003</v>
      </c>
      <c r="Q297" s="158">
        <v>7.3449</v>
      </c>
      <c r="R297" s="158">
        <v>4.4367000000000001</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44882</v>
      </c>
      <c r="E298" s="158">
        <v>14.0345</v>
      </c>
      <c r="F298" s="158">
        <v>21.3385</v>
      </c>
      <c r="G298" s="158">
        <v>18.667200000000001</v>
      </c>
      <c r="H298" s="158">
        <v>15.3149</v>
      </c>
      <c r="I298" s="158">
        <v>13.312799999999999</v>
      </c>
      <c r="J298" s="158">
        <v>10.205399999999999</v>
      </c>
      <c r="K298" s="158">
        <v>4.3929999999999998</v>
      </c>
      <c r="L298" s="158">
        <v>5.6295999999999999</v>
      </c>
      <c r="M298" s="158">
        <v>3.3334000000000001</v>
      </c>
      <c r="N298" s="158">
        <v>3.4116</v>
      </c>
      <c r="O298" s="158">
        <v>6.2298</v>
      </c>
      <c r="P298" s="158">
        <v>6.5045000000000002</v>
      </c>
      <c r="Q298" s="158">
        <v>6.5392999999999999</v>
      </c>
      <c r="R298" s="158">
        <v>3.7328999999999999</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1959</v>
      </c>
      <c r="C299" s="154">
        <v>150235</v>
      </c>
      <c r="D299" s="157">
        <v>44882</v>
      </c>
      <c r="E299" s="158">
        <v>22.436800000000002</v>
      </c>
      <c r="F299" s="158">
        <v>21.6492</v>
      </c>
      <c r="G299" s="158">
        <v>14.6044</v>
      </c>
      <c r="H299" s="158">
        <v>9.8490000000000002</v>
      </c>
      <c r="I299" s="158">
        <v>9.9379000000000008</v>
      </c>
      <c r="J299" s="158">
        <v>8.6057000000000006</v>
      </c>
      <c r="K299" s="158">
        <v>4.1090999999999998</v>
      </c>
      <c r="L299" s="158">
        <v>4.8956999999999997</v>
      </c>
      <c r="M299" s="158">
        <v>0.73640000000000005</v>
      </c>
      <c r="N299" s="158">
        <v>1.171</v>
      </c>
      <c r="O299" s="158">
        <v>4.3994</v>
      </c>
      <c r="P299" s="158">
        <v>3.8384</v>
      </c>
      <c r="Q299" s="158">
        <v>5.9278000000000004</v>
      </c>
      <c r="R299" s="158">
        <v>1.887</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1960</v>
      </c>
      <c r="C300" s="154">
        <v>150237</v>
      </c>
      <c r="D300" s="157">
        <v>44882</v>
      </c>
      <c r="E300" s="158">
        <v>23.632400000000001</v>
      </c>
      <c r="F300" s="158">
        <v>22.099599999999999</v>
      </c>
      <c r="G300" s="158">
        <v>14.948399999999999</v>
      </c>
      <c r="H300" s="158">
        <v>10.1693</v>
      </c>
      <c r="I300" s="158">
        <v>10.2559</v>
      </c>
      <c r="J300" s="158">
        <v>8.9306000000000001</v>
      </c>
      <c r="K300" s="158">
        <v>4.4306000000000001</v>
      </c>
      <c r="L300" s="158">
        <v>5.2321</v>
      </c>
      <c r="M300" s="158">
        <v>1.0900000000000001</v>
      </c>
      <c r="N300" s="158">
        <v>1.546</v>
      </c>
      <c r="O300" s="158">
        <v>4.9116999999999997</v>
      </c>
      <c r="P300" s="158">
        <v>4.3231999999999999</v>
      </c>
      <c r="Q300" s="158">
        <v>6.726</v>
      </c>
      <c r="R300" s="158">
        <v>2.4243000000000001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44882</v>
      </c>
      <c r="E301" s="158">
        <v>19.215800000000002</v>
      </c>
      <c r="F301" s="158">
        <v>12.920999999999999</v>
      </c>
      <c r="G301" s="158">
        <v>14.3263</v>
      </c>
      <c r="H301" s="158">
        <v>14.1487</v>
      </c>
      <c r="I301" s="158">
        <v>13.213699999999999</v>
      </c>
      <c r="J301" s="158">
        <v>9.3443000000000005</v>
      </c>
      <c r="K301" s="158">
        <v>4.1032000000000002</v>
      </c>
      <c r="L301" s="158">
        <v>5.2473000000000001</v>
      </c>
      <c r="M301" s="158">
        <v>2.9883000000000002</v>
      </c>
      <c r="N301" s="158">
        <v>3.1743000000000001</v>
      </c>
      <c r="O301" s="158">
        <v>5.6931000000000003</v>
      </c>
      <c r="P301" s="158">
        <v>6.5186999999999999</v>
      </c>
      <c r="Q301" s="158">
        <v>7.7220000000000004</v>
      </c>
      <c r="R301" s="158">
        <v>3.4820000000000002</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44882</v>
      </c>
      <c r="E302" s="158">
        <v>18.238900000000001</v>
      </c>
      <c r="F302" s="158">
        <v>12.0113</v>
      </c>
      <c r="G302" s="158">
        <v>13.556699999999999</v>
      </c>
      <c r="H302" s="158">
        <v>13.414</v>
      </c>
      <c r="I302" s="158">
        <v>12.495699999999999</v>
      </c>
      <c r="J302" s="158">
        <v>8.6161999999999992</v>
      </c>
      <c r="K302" s="158">
        <v>3.4226000000000001</v>
      </c>
      <c r="L302" s="158">
        <v>4.5789</v>
      </c>
      <c r="M302" s="158">
        <v>2.3412999999999999</v>
      </c>
      <c r="N302" s="158">
        <v>2.5181</v>
      </c>
      <c r="O302" s="158">
        <v>5.0098000000000003</v>
      </c>
      <c r="P302" s="158">
        <v>5.8022</v>
      </c>
      <c r="Q302" s="158">
        <v>7.0838000000000001</v>
      </c>
      <c r="R302" s="158">
        <v>2.8332999999999999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44882</v>
      </c>
      <c r="E303" s="158">
        <v>13.369899999999999</v>
      </c>
      <c r="F303" s="158">
        <v>24.039899999999999</v>
      </c>
      <c r="G303" s="158">
        <v>22.7927</v>
      </c>
      <c r="H303" s="158">
        <v>23.151399999999999</v>
      </c>
      <c r="I303" s="158">
        <v>20.3599</v>
      </c>
      <c r="J303" s="158">
        <v>15.579599999999999</v>
      </c>
      <c r="K303" s="158">
        <v>2.8782999999999999</v>
      </c>
      <c r="L303" s="158">
        <v>6.0736999999999997</v>
      </c>
      <c r="M303" s="158">
        <v>1.2394000000000001</v>
      </c>
      <c r="N303" s="158">
        <v>1.9257</v>
      </c>
      <c r="O303" s="158">
        <v>5.0678000000000001</v>
      </c>
      <c r="P303" s="158"/>
      <c r="Q303" s="158">
        <v>7.1787999999999998</v>
      </c>
      <c r="R303" s="158">
        <v>2.8214999999999999</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44882</v>
      </c>
      <c r="E304" s="158">
        <v>13.229200000000001</v>
      </c>
      <c r="F304" s="158">
        <v>24.019500000000001</v>
      </c>
      <c r="G304" s="158">
        <v>22.574000000000002</v>
      </c>
      <c r="H304" s="158">
        <v>22.921600000000002</v>
      </c>
      <c r="I304" s="158">
        <v>20.137699999999999</v>
      </c>
      <c r="J304" s="158">
        <v>15.336399999999999</v>
      </c>
      <c r="K304" s="158">
        <v>2.6202999999999999</v>
      </c>
      <c r="L304" s="158">
        <v>5.8109000000000002</v>
      </c>
      <c r="M304" s="158">
        <v>0.98650000000000004</v>
      </c>
      <c r="N304" s="158">
        <v>1.6708000000000001</v>
      </c>
      <c r="O304" s="158">
        <v>4.8014999999999999</v>
      </c>
      <c r="P304" s="158"/>
      <c r="Q304" s="158">
        <v>6.9085000000000001</v>
      </c>
      <c r="R304" s="158">
        <v>2.5617000000000001</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2039</v>
      </c>
      <c r="C307" s="154">
        <v>148795</v>
      </c>
      <c r="D307" s="157">
        <v>44882</v>
      </c>
      <c r="E307" s="158">
        <v>10.7918</v>
      </c>
      <c r="F307" s="158">
        <v>12.5184</v>
      </c>
      <c r="G307" s="158">
        <v>18.630600000000001</v>
      </c>
      <c r="H307" s="158">
        <v>18.474</v>
      </c>
      <c r="I307" s="158">
        <v>15.3337</v>
      </c>
      <c r="J307" s="158">
        <v>12.6709</v>
      </c>
      <c r="K307" s="158">
        <v>2.7616000000000001</v>
      </c>
      <c r="L307" s="158">
        <v>6.2846000000000002</v>
      </c>
      <c r="M307" s="158">
        <v>1.2884</v>
      </c>
      <c r="N307" s="158">
        <v>2.0588000000000002</v>
      </c>
      <c r="O307" s="158"/>
      <c r="P307" s="158"/>
      <c r="Q307" s="158">
        <v>4.673</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2040</v>
      </c>
      <c r="C308" s="154">
        <v>148797</v>
      </c>
      <c r="D308" s="157">
        <v>44882</v>
      </c>
      <c r="E308" s="158">
        <v>10.7631</v>
      </c>
      <c r="F308" s="158">
        <v>12.5518</v>
      </c>
      <c r="G308" s="158">
        <v>18.453600000000002</v>
      </c>
      <c r="H308" s="158">
        <v>18.328299999999999</v>
      </c>
      <c r="I308" s="158">
        <v>15.178800000000001</v>
      </c>
      <c r="J308" s="158">
        <v>12.492699999999999</v>
      </c>
      <c r="K308" s="158">
        <v>2.5897000000000001</v>
      </c>
      <c r="L308" s="158">
        <v>6.1078999999999999</v>
      </c>
      <c r="M308" s="158">
        <v>1.1173</v>
      </c>
      <c r="N308" s="158">
        <v>1.8905000000000001</v>
      </c>
      <c r="O308" s="158"/>
      <c r="P308" s="158"/>
      <c r="Q308" s="158">
        <v>4.5061</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44882</v>
      </c>
      <c r="E309" s="158">
        <v>81.680800000000005</v>
      </c>
      <c r="F309" s="158">
        <v>10.146599999999999</v>
      </c>
      <c r="G309" s="158">
        <v>11.569800000000001</v>
      </c>
      <c r="H309" s="158">
        <v>12.4909</v>
      </c>
      <c r="I309" s="158">
        <v>12.5016</v>
      </c>
      <c r="J309" s="158">
        <v>8.6207999999999991</v>
      </c>
      <c r="K309" s="158">
        <v>3.3567999999999998</v>
      </c>
      <c r="L309" s="158">
        <v>4.8678999999999997</v>
      </c>
      <c r="M309" s="158">
        <v>2.6724999999999999</v>
      </c>
      <c r="N309" s="158">
        <v>2.8262999999999998</v>
      </c>
      <c r="O309" s="158">
        <v>5.2884000000000002</v>
      </c>
      <c r="P309" s="158">
        <v>6.4196</v>
      </c>
      <c r="Q309" s="158">
        <v>8.6133000000000006</v>
      </c>
      <c r="R309" s="158">
        <v>3.5116999999999998</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44882</v>
      </c>
      <c r="E310" s="158">
        <v>87.193399999999997</v>
      </c>
      <c r="F310" s="158">
        <v>10.6777</v>
      </c>
      <c r="G310" s="158">
        <v>12.0959</v>
      </c>
      <c r="H310" s="158">
        <v>13.0213</v>
      </c>
      <c r="I310" s="158">
        <v>13.0328</v>
      </c>
      <c r="J310" s="158">
        <v>9.1516999999999999</v>
      </c>
      <c r="K310" s="158">
        <v>3.8898999999999999</v>
      </c>
      <c r="L310" s="158">
        <v>5.4101999999999997</v>
      </c>
      <c r="M310" s="158">
        <v>3.2307999999999999</v>
      </c>
      <c r="N310" s="158">
        <v>3.3852000000000002</v>
      </c>
      <c r="O310" s="158">
        <v>5.8704999999999998</v>
      </c>
      <c r="P310" s="158">
        <v>7.0167999999999999</v>
      </c>
      <c r="Q310" s="158">
        <v>8.5059000000000005</v>
      </c>
      <c r="R310" s="158">
        <v>4.0735000000000001</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44882</v>
      </c>
      <c r="E312" s="158">
        <v>26.5901</v>
      </c>
      <c r="F312" s="158">
        <v>18.8156</v>
      </c>
      <c r="G312" s="158">
        <v>18.0548</v>
      </c>
      <c r="H312" s="158">
        <v>16.1693</v>
      </c>
      <c r="I312" s="158">
        <v>14.1563</v>
      </c>
      <c r="J312" s="158">
        <v>10.6114</v>
      </c>
      <c r="K312" s="158">
        <v>5.0911999999999997</v>
      </c>
      <c r="L312" s="158">
        <v>6.1247999999999996</v>
      </c>
      <c r="M312" s="158">
        <v>2.9089</v>
      </c>
      <c r="N312" s="158">
        <v>2.8641999999999999</v>
      </c>
      <c r="O312" s="158">
        <v>6.2637</v>
      </c>
      <c r="P312" s="158">
        <v>6.9581</v>
      </c>
      <c r="Q312" s="158">
        <v>8.2097999999999995</v>
      </c>
      <c r="R312" s="158">
        <v>3.7492999999999999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44882</v>
      </c>
      <c r="E313" s="158">
        <v>26.992000000000001</v>
      </c>
      <c r="F313" s="158">
        <v>19.076699999999999</v>
      </c>
      <c r="G313" s="158">
        <v>18.282800000000002</v>
      </c>
      <c r="H313" s="158">
        <v>16.4526</v>
      </c>
      <c r="I313" s="158">
        <v>14.442399999999999</v>
      </c>
      <c r="J313" s="158">
        <v>10.896100000000001</v>
      </c>
      <c r="K313" s="158">
        <v>5.3765000000000001</v>
      </c>
      <c r="L313" s="158">
        <v>6.4169999999999998</v>
      </c>
      <c r="M313" s="158">
        <v>3.1962000000000002</v>
      </c>
      <c r="N313" s="158">
        <v>3.1583000000000001</v>
      </c>
      <c r="O313" s="158">
        <v>6.5537000000000001</v>
      </c>
      <c r="P313" s="158">
        <v>7.1837</v>
      </c>
      <c r="Q313" s="158">
        <v>8.1448</v>
      </c>
      <c r="R313" s="158">
        <v>4.0566000000000004</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1724</v>
      </c>
      <c r="C314" s="154">
        <v>148492</v>
      </c>
      <c r="D314" s="157">
        <v>44882</v>
      </c>
      <c r="E314" s="158">
        <v>10.7997</v>
      </c>
      <c r="F314" s="158">
        <v>21.3047</v>
      </c>
      <c r="G314" s="158">
        <v>15.7925</v>
      </c>
      <c r="H314" s="158">
        <v>13.0687</v>
      </c>
      <c r="I314" s="158">
        <v>11.834199999999999</v>
      </c>
      <c r="J314" s="158">
        <v>9.1189999999999998</v>
      </c>
      <c r="K314" s="158">
        <v>3.8877000000000002</v>
      </c>
      <c r="L314" s="158">
        <v>5.1890000000000001</v>
      </c>
      <c r="M314" s="158">
        <v>1.9417</v>
      </c>
      <c r="N314" s="158">
        <v>2.4405999999999999</v>
      </c>
      <c r="O314" s="158"/>
      <c r="P314" s="158"/>
      <c r="Q314" s="158">
        <v>3.6705000000000001</v>
      </c>
      <c r="R314" s="158">
        <v>3.2822</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1725</v>
      </c>
      <c r="C315" s="154">
        <v>148496</v>
      </c>
      <c r="D315" s="157">
        <v>44882</v>
      </c>
      <c r="E315" s="158">
        <v>10.703799999999999</v>
      </c>
      <c r="F315" s="158">
        <v>20.812899999999999</v>
      </c>
      <c r="G315" s="158">
        <v>15.3644</v>
      </c>
      <c r="H315" s="158">
        <v>12.598699999999999</v>
      </c>
      <c r="I315" s="158">
        <v>11.4001</v>
      </c>
      <c r="J315" s="158">
        <v>8.6988000000000003</v>
      </c>
      <c r="K315" s="158">
        <v>3.4660000000000002</v>
      </c>
      <c r="L315" s="158">
        <v>4.7633999999999999</v>
      </c>
      <c r="M315" s="158">
        <v>1.5185</v>
      </c>
      <c r="N315" s="158">
        <v>2.0118999999999998</v>
      </c>
      <c r="O315" s="158"/>
      <c r="P315" s="158"/>
      <c r="Q315" s="158">
        <v>3.2381000000000002</v>
      </c>
      <c r="R315" s="158">
        <v>2.8506</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44882</v>
      </c>
      <c r="E316" s="158">
        <v>24.406400000000001</v>
      </c>
      <c r="F316" s="158">
        <v>25.1419</v>
      </c>
      <c r="G316" s="158">
        <v>12.725099999999999</v>
      </c>
      <c r="H316" s="158">
        <v>10.811400000000001</v>
      </c>
      <c r="I316" s="158">
        <v>10.9847</v>
      </c>
      <c r="J316" s="158">
        <v>8.6698000000000004</v>
      </c>
      <c r="K316" s="158">
        <v>7.3106999999999998</v>
      </c>
      <c r="L316" s="158">
        <v>6.8304</v>
      </c>
      <c r="M316" s="158">
        <v>4.7855999999999996</v>
      </c>
      <c r="N316" s="158">
        <v>4.0124000000000004</v>
      </c>
      <c r="O316" s="158">
        <v>6.3581000000000003</v>
      </c>
      <c r="P316" s="158">
        <v>6.9394</v>
      </c>
      <c r="Q316" s="158">
        <v>6.9515000000000002</v>
      </c>
      <c r="R316" s="158">
        <v>4.3532000000000002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44882</v>
      </c>
      <c r="E317" s="158">
        <v>25.4161</v>
      </c>
      <c r="F317" s="158">
        <v>25.580500000000001</v>
      </c>
      <c r="G317" s="158">
        <v>12.986599999999999</v>
      </c>
      <c r="H317" s="158">
        <v>11.1021</v>
      </c>
      <c r="I317" s="158">
        <v>11.280900000000001</v>
      </c>
      <c r="J317" s="158">
        <v>8.9763999999999999</v>
      </c>
      <c r="K317" s="158">
        <v>7.6223000000000001</v>
      </c>
      <c r="L317" s="158">
        <v>7.1497999999999999</v>
      </c>
      <c r="M317" s="158">
        <v>5.1069000000000004</v>
      </c>
      <c r="N317" s="158">
        <v>4.3357999999999999</v>
      </c>
      <c r="O317" s="158">
        <v>6.6901000000000002</v>
      </c>
      <c r="P317" s="158">
        <v>7.2706999999999997</v>
      </c>
      <c r="Q317" s="158">
        <v>8.2586999999999993</v>
      </c>
      <c r="R317" s="158">
        <v>4.6791</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44882</v>
      </c>
      <c r="E318" s="158">
        <v>16.217500000000001</v>
      </c>
      <c r="F318" s="158">
        <v>19.591200000000001</v>
      </c>
      <c r="G318" s="158">
        <v>12.541600000000001</v>
      </c>
      <c r="H318" s="158">
        <v>12.246499999999999</v>
      </c>
      <c r="I318" s="158">
        <v>11.204800000000001</v>
      </c>
      <c r="J318" s="158">
        <v>8.5266999999999999</v>
      </c>
      <c r="K318" s="158">
        <v>3.5468999999999999</v>
      </c>
      <c r="L318" s="158">
        <v>5.0652999999999997</v>
      </c>
      <c r="M318" s="158">
        <v>1.9998</v>
      </c>
      <c r="N318" s="158">
        <v>2.5263</v>
      </c>
      <c r="O318" s="158">
        <v>6.1677999999999997</v>
      </c>
      <c r="P318" s="158">
        <v>6.6557000000000004</v>
      </c>
      <c r="Q318" s="158">
        <v>7.3113000000000001</v>
      </c>
      <c r="R318" s="158">
        <v>3.4777999999999998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44882</v>
      </c>
      <c r="E319" s="158">
        <v>15.878299999999999</v>
      </c>
      <c r="F319" s="158">
        <v>19.319600000000001</v>
      </c>
      <c r="G319" s="158">
        <v>12.2723</v>
      </c>
      <c r="H319" s="158">
        <v>11.947900000000001</v>
      </c>
      <c r="I319" s="158">
        <v>10.8987</v>
      </c>
      <c r="J319" s="158">
        <v>8.2286999999999999</v>
      </c>
      <c r="K319" s="158">
        <v>3.2444999999999999</v>
      </c>
      <c r="L319" s="158">
        <v>4.7576000000000001</v>
      </c>
      <c r="M319" s="158">
        <v>1.69</v>
      </c>
      <c r="N319" s="158">
        <v>2.2111999999999998</v>
      </c>
      <c r="O319" s="158">
        <v>5.8440000000000003</v>
      </c>
      <c r="P319" s="158">
        <v>6.3304</v>
      </c>
      <c r="Q319" s="158">
        <v>6.9808000000000003</v>
      </c>
      <c r="R319" s="158">
        <v>3.1621999999999999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44882</v>
      </c>
      <c r="E320" s="158">
        <v>2616.0607</v>
      </c>
      <c r="F320" s="158">
        <v>19.2531</v>
      </c>
      <c r="G320" s="158">
        <v>15.476000000000001</v>
      </c>
      <c r="H320" s="158">
        <v>15.189299999999999</v>
      </c>
      <c r="I320" s="158">
        <v>13.152200000000001</v>
      </c>
      <c r="J320" s="158">
        <v>9.7232000000000003</v>
      </c>
      <c r="K320" s="158">
        <v>3.6396000000000002</v>
      </c>
      <c r="L320" s="158">
        <v>4.9019000000000004</v>
      </c>
      <c r="M320" s="158">
        <v>2.1829000000000001</v>
      </c>
      <c r="N320" s="158">
        <v>2.5030000000000001</v>
      </c>
      <c r="O320" s="158">
        <v>5.3169000000000004</v>
      </c>
      <c r="P320" s="158">
        <v>5.8354999999999997</v>
      </c>
      <c r="Q320" s="158">
        <v>6.4854000000000003</v>
      </c>
      <c r="R320" s="158">
        <v>3.0962000000000001</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44882</v>
      </c>
      <c r="E321" s="158">
        <v>2775.7537000000002</v>
      </c>
      <c r="F321" s="158">
        <v>19.633700000000001</v>
      </c>
      <c r="G321" s="158">
        <v>15.8567</v>
      </c>
      <c r="H321" s="158">
        <v>15.5708</v>
      </c>
      <c r="I321" s="158">
        <v>13.5343</v>
      </c>
      <c r="J321" s="158">
        <v>10.1008</v>
      </c>
      <c r="K321" s="158">
        <v>4.0214999999999996</v>
      </c>
      <c r="L321" s="158">
        <v>5.2908999999999997</v>
      </c>
      <c r="M321" s="158">
        <v>2.5691000000000002</v>
      </c>
      <c r="N321" s="158">
        <v>2.8978000000000002</v>
      </c>
      <c r="O321" s="158">
        <v>5.7333999999999996</v>
      </c>
      <c r="P321" s="158">
        <v>6.3362999999999996</v>
      </c>
      <c r="Q321" s="158">
        <v>7.3471000000000002</v>
      </c>
      <c r="R321" s="158">
        <v>3.5011999999999999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44882</v>
      </c>
      <c r="E322" s="158">
        <v>3098.2456000000002</v>
      </c>
      <c r="F322" s="158">
        <v>19.9465</v>
      </c>
      <c r="G322" s="158">
        <v>15.8269</v>
      </c>
      <c r="H322" s="158">
        <v>15.2262</v>
      </c>
      <c r="I322" s="158">
        <v>13.6944</v>
      </c>
      <c r="J322" s="158">
        <v>10.3558</v>
      </c>
      <c r="K322" s="158">
        <v>5.1383999999999999</v>
      </c>
      <c r="L322" s="158">
        <v>5.657</v>
      </c>
      <c r="M322" s="158">
        <v>3.4453</v>
      </c>
      <c r="N322" s="158">
        <v>3.3372000000000002</v>
      </c>
      <c r="O322" s="158">
        <v>5.6516999999999999</v>
      </c>
      <c r="P322" s="158">
        <v>6.7649999999999997</v>
      </c>
      <c r="Q322" s="158">
        <v>7.7408000000000001</v>
      </c>
      <c r="R322" s="158">
        <v>3.8142999999999998</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44882</v>
      </c>
      <c r="E323" s="158">
        <v>3206.6680000000001</v>
      </c>
      <c r="F323" s="158">
        <v>20.3063</v>
      </c>
      <c r="G323" s="158">
        <v>16.185500000000001</v>
      </c>
      <c r="H323" s="158">
        <v>15.5787</v>
      </c>
      <c r="I323" s="158">
        <v>14.048400000000001</v>
      </c>
      <c r="J323" s="158">
        <v>10.713200000000001</v>
      </c>
      <c r="K323" s="158">
        <v>5.4991000000000003</v>
      </c>
      <c r="L323" s="158">
        <v>6.0240999999999998</v>
      </c>
      <c r="M323" s="158">
        <v>3.8146</v>
      </c>
      <c r="N323" s="158">
        <v>3.7105000000000001</v>
      </c>
      <c r="O323" s="158">
        <v>6.0053999999999998</v>
      </c>
      <c r="P323" s="158">
        <v>7.1013000000000002</v>
      </c>
      <c r="Q323" s="158">
        <v>8.06</v>
      </c>
      <c r="R323" s="158">
        <v>4.1843000000000004</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44882</v>
      </c>
      <c r="E324" s="158">
        <v>63.660400000000003</v>
      </c>
      <c r="F324" s="158">
        <v>66.630600000000001</v>
      </c>
      <c r="G324" s="158">
        <v>45.5413</v>
      </c>
      <c r="H324" s="158">
        <v>35.982999999999997</v>
      </c>
      <c r="I324" s="158">
        <v>26.510100000000001</v>
      </c>
      <c r="J324" s="158">
        <v>17.852</v>
      </c>
      <c r="K324" s="158">
        <v>4.4905999999999997</v>
      </c>
      <c r="L324" s="158">
        <v>7.6258999999999997</v>
      </c>
      <c r="M324" s="158">
        <v>2.2324000000000002</v>
      </c>
      <c r="N324" s="158">
        <v>2.3003999999999998</v>
      </c>
      <c r="O324" s="158">
        <v>6.5214999999999996</v>
      </c>
      <c r="P324" s="158">
        <v>7.4291</v>
      </c>
      <c r="Q324" s="158">
        <v>7.6685999999999996</v>
      </c>
      <c r="R324" s="158">
        <v>3.3231000000000002</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44882</v>
      </c>
      <c r="E325" s="158">
        <v>60.296399999999998</v>
      </c>
      <c r="F325" s="158">
        <v>66.344899999999996</v>
      </c>
      <c r="G325" s="158">
        <v>45.204900000000002</v>
      </c>
      <c r="H325" s="158">
        <v>35.6372</v>
      </c>
      <c r="I325" s="158">
        <v>26.168700000000001</v>
      </c>
      <c r="J325" s="158">
        <v>17.506799999999998</v>
      </c>
      <c r="K325" s="158">
        <v>4.1467000000000001</v>
      </c>
      <c r="L325" s="158">
        <v>7.2736999999999998</v>
      </c>
      <c r="M325" s="158">
        <v>1.8873</v>
      </c>
      <c r="N325" s="158">
        <v>1.9533</v>
      </c>
      <c r="O325" s="158">
        <v>6.1634000000000002</v>
      </c>
      <c r="P325" s="158">
        <v>7.0865999999999998</v>
      </c>
      <c r="Q325" s="158">
        <v>7.2560000000000002</v>
      </c>
      <c r="R325" s="158">
        <v>2.9678</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1726</v>
      </c>
      <c r="C326" s="154">
        <v>148755</v>
      </c>
      <c r="D326" s="157">
        <v>44882</v>
      </c>
      <c r="E326" s="158">
        <v>10.656599999999999</v>
      </c>
      <c r="F326" s="158">
        <v>33.940100000000001</v>
      </c>
      <c r="G326" s="158">
        <v>21.731100000000001</v>
      </c>
      <c r="H326" s="158">
        <v>16.591000000000001</v>
      </c>
      <c r="I326" s="158">
        <v>13.921200000000001</v>
      </c>
      <c r="J326" s="158">
        <v>11.536300000000001</v>
      </c>
      <c r="K326" s="158">
        <v>4.0808999999999997</v>
      </c>
      <c r="L326" s="158">
        <v>5.1919000000000004</v>
      </c>
      <c r="M326" s="158">
        <v>2.7530000000000001</v>
      </c>
      <c r="N326" s="158">
        <v>2.9365000000000001</v>
      </c>
      <c r="O326" s="158"/>
      <c r="P326" s="158"/>
      <c r="Q326" s="158">
        <v>3.8786</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1727</v>
      </c>
      <c r="C327" s="154">
        <v>148757</v>
      </c>
      <c r="D327" s="157">
        <v>44882</v>
      </c>
      <c r="E327" s="158">
        <v>10.578200000000001</v>
      </c>
      <c r="F327" s="158">
        <v>33.500500000000002</v>
      </c>
      <c r="G327" s="158">
        <v>21.315300000000001</v>
      </c>
      <c r="H327" s="158">
        <v>16.1191</v>
      </c>
      <c r="I327" s="158">
        <v>13.476900000000001</v>
      </c>
      <c r="J327" s="158">
        <v>11.078099999999999</v>
      </c>
      <c r="K327" s="158">
        <v>3.6257999999999999</v>
      </c>
      <c r="L327" s="158">
        <v>4.7446000000000002</v>
      </c>
      <c r="M327" s="158">
        <v>2.3092000000000001</v>
      </c>
      <c r="N327" s="158">
        <v>2.4870000000000001</v>
      </c>
      <c r="O327" s="158"/>
      <c r="P327" s="158"/>
      <c r="Q327" s="158">
        <v>3.4205999999999999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1644</v>
      </c>
      <c r="C328" s="154">
        <v>100856</v>
      </c>
      <c r="D328" s="157">
        <v>44882</v>
      </c>
      <c r="E328" s="158">
        <v>48.910200000000003</v>
      </c>
      <c r="F328" s="158">
        <v>19.0397</v>
      </c>
      <c r="G328" s="158">
        <v>15.7666</v>
      </c>
      <c r="H328" s="158">
        <v>15.032500000000001</v>
      </c>
      <c r="I328" s="158">
        <v>12.8939</v>
      </c>
      <c r="J328" s="158">
        <v>10.9237</v>
      </c>
      <c r="K328" s="158">
        <v>5.3552</v>
      </c>
      <c r="L328" s="158">
        <v>6.3400999999999996</v>
      </c>
      <c r="M328" s="158">
        <v>3.8210999999999999</v>
      </c>
      <c r="N328" s="158">
        <v>3.9864000000000002</v>
      </c>
      <c r="O328" s="158">
        <v>6.2196999999999996</v>
      </c>
      <c r="P328" s="158">
        <v>6.5298999999999996</v>
      </c>
      <c r="Q328" s="158">
        <v>7.4161000000000001</v>
      </c>
      <c r="R328" s="158">
        <v>4.5053000000000001</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1645</v>
      </c>
      <c r="C329" s="154">
        <v>118814</v>
      </c>
      <c r="D329" s="157">
        <v>44882</v>
      </c>
      <c r="E329" s="158">
        <v>50.847700000000003</v>
      </c>
      <c r="F329" s="158">
        <v>19.319800000000001</v>
      </c>
      <c r="G329" s="158">
        <v>16.1007</v>
      </c>
      <c r="H329" s="158">
        <v>15.3863</v>
      </c>
      <c r="I329" s="158">
        <v>13.2546</v>
      </c>
      <c r="J329" s="158">
        <v>11.2844</v>
      </c>
      <c r="K329" s="158">
        <v>5.7202000000000002</v>
      </c>
      <c r="L329" s="158">
        <v>6.7117000000000004</v>
      </c>
      <c r="M329" s="158">
        <v>4.1913999999999998</v>
      </c>
      <c r="N329" s="158">
        <v>4.3642000000000003</v>
      </c>
      <c r="O329" s="158">
        <v>6.6318000000000001</v>
      </c>
      <c r="P329" s="158">
        <v>6.9427000000000003</v>
      </c>
      <c r="Q329" s="158">
        <v>7.9511000000000003</v>
      </c>
      <c r="R329" s="158">
        <v>4.9047000000000001</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1936</v>
      </c>
      <c r="C330" s="154">
        <v>138318</v>
      </c>
      <c r="D330" s="157">
        <v>44882</v>
      </c>
      <c r="E330" s="158">
        <v>35.837400000000002</v>
      </c>
      <c r="F330" s="158">
        <v>12.226000000000001</v>
      </c>
      <c r="G330" s="158">
        <v>11.7239</v>
      </c>
      <c r="H330" s="158">
        <v>9.5622000000000007</v>
      </c>
      <c r="I330" s="158">
        <v>8.1441999999999997</v>
      </c>
      <c r="J330" s="158">
        <v>7.6420000000000003</v>
      </c>
      <c r="K330" s="158">
        <v>2.8208000000000002</v>
      </c>
      <c r="L330" s="158">
        <v>4.0514999999999999</v>
      </c>
      <c r="M330" s="158">
        <v>2.6372</v>
      </c>
      <c r="N330" s="158">
        <v>2.7675000000000001</v>
      </c>
      <c r="O330" s="158">
        <v>5.5155000000000003</v>
      </c>
      <c r="P330" s="158">
        <v>5.7736000000000001</v>
      </c>
      <c r="Q330" s="158">
        <v>6.6550000000000002</v>
      </c>
      <c r="R330" s="158">
        <v>3.5104000000000002</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1937</v>
      </c>
      <c r="C331" s="154">
        <v>138330</v>
      </c>
      <c r="D331" s="157">
        <v>44882</v>
      </c>
      <c r="E331" s="158">
        <v>39.178199999999997</v>
      </c>
      <c r="F331" s="158">
        <v>12.9544</v>
      </c>
      <c r="G331" s="158">
        <v>12.4657</v>
      </c>
      <c r="H331" s="158">
        <v>10.308299999999999</v>
      </c>
      <c r="I331" s="158">
        <v>8.8873999999999995</v>
      </c>
      <c r="J331" s="158">
        <v>8.3931000000000004</v>
      </c>
      <c r="K331" s="158">
        <v>3.57</v>
      </c>
      <c r="L331" s="158">
        <v>4.8015999999999996</v>
      </c>
      <c r="M331" s="158">
        <v>3.3681000000000001</v>
      </c>
      <c r="N331" s="158">
        <v>3.5306999999999999</v>
      </c>
      <c r="O331" s="158">
        <v>6.2849000000000004</v>
      </c>
      <c r="P331" s="158">
        <v>6.6894</v>
      </c>
      <c r="Q331" s="158">
        <v>7.5286</v>
      </c>
      <c r="R331" s="158">
        <v>4.2226999999999997</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1728</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1729</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44882</v>
      </c>
      <c r="E334" s="158">
        <v>13.017899999999999</v>
      </c>
      <c r="F334" s="158">
        <v>12.902200000000001</v>
      </c>
      <c r="G334" s="158">
        <v>12.724</v>
      </c>
      <c r="H334" s="158">
        <v>13.9361</v>
      </c>
      <c r="I334" s="158">
        <v>13.6496</v>
      </c>
      <c r="J334" s="158">
        <v>9.8039000000000005</v>
      </c>
      <c r="K334" s="158">
        <v>4.7183000000000002</v>
      </c>
      <c r="L334" s="158">
        <v>5.4002999999999997</v>
      </c>
      <c r="M334" s="158">
        <v>3.1387999999999998</v>
      </c>
      <c r="N334" s="158">
        <v>3.2593000000000001</v>
      </c>
      <c r="O334" s="158">
        <v>5.9023000000000003</v>
      </c>
      <c r="P334" s="158"/>
      <c r="Q334" s="158">
        <v>7.1978</v>
      </c>
      <c r="R334" s="158">
        <v>3.5522</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44882</v>
      </c>
      <c r="E335" s="158">
        <v>12.7828</v>
      </c>
      <c r="F335" s="158">
        <v>12.282299999999999</v>
      </c>
      <c r="G335" s="158">
        <v>12.1952</v>
      </c>
      <c r="H335" s="158">
        <v>13.496</v>
      </c>
      <c r="I335" s="158">
        <v>13.2013</v>
      </c>
      <c r="J335" s="158">
        <v>9.3491</v>
      </c>
      <c r="K335" s="158">
        <v>4.2664</v>
      </c>
      <c r="L335" s="158">
        <v>4.9481999999999999</v>
      </c>
      <c r="M335" s="158">
        <v>2.6844000000000001</v>
      </c>
      <c r="N335" s="158">
        <v>2.8003</v>
      </c>
      <c r="O335" s="158">
        <v>5.4044999999999996</v>
      </c>
      <c r="P335" s="158"/>
      <c r="Q335" s="158">
        <v>6.6841999999999997</v>
      </c>
      <c r="R335" s="158">
        <v>3.0848</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44882</v>
      </c>
      <c r="E336" s="158">
        <v>33.2044</v>
      </c>
      <c r="F336" s="158">
        <v>9.3460000000000001</v>
      </c>
      <c r="G336" s="158">
        <v>8.5434999999999999</v>
      </c>
      <c r="H336" s="158">
        <v>7.7690999999999999</v>
      </c>
      <c r="I336" s="158">
        <v>7.4885000000000002</v>
      </c>
      <c r="J336" s="158">
        <v>6.7080000000000002</v>
      </c>
      <c r="K336" s="158">
        <v>4.4474999999999998</v>
      </c>
      <c r="L336" s="158">
        <v>4.8132999999999999</v>
      </c>
      <c r="M336" s="158">
        <v>3.0564</v>
      </c>
      <c r="N336" s="158">
        <v>3.1457999999999999</v>
      </c>
      <c r="O336" s="158">
        <v>5.8525999999999998</v>
      </c>
      <c r="P336" s="158">
        <v>6.5091999999999999</v>
      </c>
      <c r="Q336" s="158">
        <v>6.9371</v>
      </c>
      <c r="R336" s="158">
        <v>3.5419999999999998</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44882</v>
      </c>
      <c r="E337" s="158">
        <v>34.134799999999998</v>
      </c>
      <c r="F337" s="158">
        <v>9.6260999999999992</v>
      </c>
      <c r="G337" s="158">
        <v>8.7744999999999997</v>
      </c>
      <c r="H337" s="158">
        <v>8.0014000000000003</v>
      </c>
      <c r="I337" s="158">
        <v>7.7446999999999999</v>
      </c>
      <c r="J337" s="158">
        <v>6.9602000000000004</v>
      </c>
      <c r="K337" s="158">
        <v>4.7042000000000002</v>
      </c>
      <c r="L337" s="158">
        <v>5.0736999999999997</v>
      </c>
      <c r="M337" s="158">
        <v>3.3056000000000001</v>
      </c>
      <c r="N337" s="158">
        <v>3.4001999999999999</v>
      </c>
      <c r="O337" s="158">
        <v>6.1043000000000003</v>
      </c>
      <c r="P337" s="158">
        <v>6.8273999999999999</v>
      </c>
      <c r="Q337" s="158">
        <v>7.5906000000000002</v>
      </c>
      <c r="R337" s="158">
        <v>3.8008999999999999</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44882</v>
      </c>
      <c r="E340" s="158">
        <v>12.8005</v>
      </c>
      <c r="F340" s="158">
        <v>10.838699999999999</v>
      </c>
      <c r="G340" s="158">
        <v>15.322100000000001</v>
      </c>
      <c r="H340" s="158">
        <v>12.1264</v>
      </c>
      <c r="I340" s="158">
        <v>11.5998</v>
      </c>
      <c r="J340" s="158">
        <v>10.327400000000001</v>
      </c>
      <c r="K340" s="158">
        <v>3.4925000000000002</v>
      </c>
      <c r="L340" s="158">
        <v>4.7687999999999997</v>
      </c>
      <c r="M340" s="158">
        <v>1.9918</v>
      </c>
      <c r="N340" s="158">
        <v>2.3622000000000001</v>
      </c>
      <c r="O340" s="158">
        <v>5.5362999999999998</v>
      </c>
      <c r="P340" s="158"/>
      <c r="Q340" s="158">
        <v>5.6593999999999998</v>
      </c>
      <c r="R340" s="158">
        <v>3</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44882</v>
      </c>
      <c r="E341" s="158">
        <v>12.6122</v>
      </c>
      <c r="F341" s="158">
        <v>10.4215</v>
      </c>
      <c r="G341" s="158">
        <v>14.9709</v>
      </c>
      <c r="H341" s="158">
        <v>11.768000000000001</v>
      </c>
      <c r="I341" s="158">
        <v>11.273199999999999</v>
      </c>
      <c r="J341" s="158">
        <v>10.008100000000001</v>
      </c>
      <c r="K341" s="158">
        <v>3.1707999999999998</v>
      </c>
      <c r="L341" s="158">
        <v>4.4316000000000004</v>
      </c>
      <c r="M341" s="158">
        <v>1.6364000000000001</v>
      </c>
      <c r="N341" s="158">
        <v>1.9893000000000001</v>
      </c>
      <c r="O341" s="158">
        <v>5.2073</v>
      </c>
      <c r="P341" s="158"/>
      <c r="Q341" s="158">
        <v>5.3109000000000002</v>
      </c>
      <c r="R341" s="158">
        <v>2.6783999999999999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44882</v>
      </c>
      <c r="E342" s="158">
        <v>13.673</v>
      </c>
      <c r="F342" s="158">
        <v>10.681100000000001</v>
      </c>
      <c r="G342" s="158">
        <v>12.6487</v>
      </c>
      <c r="H342" s="158">
        <v>12.691800000000001</v>
      </c>
      <c r="I342" s="158">
        <v>11.837400000000001</v>
      </c>
      <c r="J342" s="158">
        <v>9.5317000000000007</v>
      </c>
      <c r="K342" s="158">
        <v>4.3087999999999997</v>
      </c>
      <c r="L342" s="158">
        <v>5.5157999999999996</v>
      </c>
      <c r="M342" s="158">
        <v>3.3323</v>
      </c>
      <c r="N342" s="158">
        <v>3.4226999999999999</v>
      </c>
      <c r="O342" s="158">
        <v>6.1531000000000002</v>
      </c>
      <c r="P342" s="158"/>
      <c r="Q342" s="158">
        <v>7.5841000000000003</v>
      </c>
      <c r="R342" s="158">
        <v>3.7494000000000001</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44882</v>
      </c>
      <c r="E343" s="158">
        <v>13.489100000000001</v>
      </c>
      <c r="F343" s="158">
        <v>10.285299999999999</v>
      </c>
      <c r="G343" s="158">
        <v>12.3695</v>
      </c>
      <c r="H343" s="158">
        <v>12.3992</v>
      </c>
      <c r="I343" s="158">
        <v>11.531499999999999</v>
      </c>
      <c r="J343" s="158">
        <v>9.2280999999999995</v>
      </c>
      <c r="K343" s="158">
        <v>4.0076999999999998</v>
      </c>
      <c r="L343" s="158">
        <v>5.2004999999999999</v>
      </c>
      <c r="M343" s="158">
        <v>3.0049000000000001</v>
      </c>
      <c r="N343" s="158">
        <v>3.0842999999999998</v>
      </c>
      <c r="O343" s="158">
        <v>5.8323999999999998</v>
      </c>
      <c r="P343" s="158"/>
      <c r="Q343" s="158">
        <v>7.2442000000000002</v>
      </c>
      <c r="R343" s="158">
        <v>3.4176000000000002</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19.965854761904765</v>
      </c>
      <c r="G344" s="160">
        <v>16.614576190476186</v>
      </c>
      <c r="H344" s="160">
        <v>14.968359523809522</v>
      </c>
      <c r="I344" s="160">
        <v>13.298671428571428</v>
      </c>
      <c r="J344" s="160">
        <v>10.324514285714287</v>
      </c>
      <c r="K344" s="160">
        <v>4.2650119047619039</v>
      </c>
      <c r="L344" s="160">
        <v>5.5805595238095247</v>
      </c>
      <c r="M344" s="160">
        <v>2.6979166666666665</v>
      </c>
      <c r="N344" s="160">
        <v>2.882469047619046</v>
      </c>
      <c r="O344" s="160">
        <v>5.8750638888888886</v>
      </c>
      <c r="P344" s="160">
        <v>6.5495071428571432</v>
      </c>
      <c r="Q344" s="160">
        <v>6.8429285714285717</v>
      </c>
      <c r="R344" s="160">
        <v>3.5434973684210522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19.164899999999999</v>
      </c>
      <c r="G345" s="160">
        <v>15.1465</v>
      </c>
      <c r="H345" s="160">
        <v>14.042400000000001</v>
      </c>
      <c r="I345" s="160">
        <v>13.175699999999999</v>
      </c>
      <c r="J345" s="160">
        <v>9.9060000000000006</v>
      </c>
      <c r="K345" s="160">
        <v>4.1061499999999995</v>
      </c>
      <c r="L345" s="160">
        <v>5.3455999999999992</v>
      </c>
      <c r="M345" s="160">
        <v>2.7187000000000001</v>
      </c>
      <c r="N345" s="160">
        <v>2.8810000000000002</v>
      </c>
      <c r="O345" s="160">
        <v>5.8864000000000001</v>
      </c>
      <c r="P345" s="160">
        <v>6.7271999999999998</v>
      </c>
      <c r="Q345" s="160">
        <v>7.2210000000000001</v>
      </c>
      <c r="R345" s="160">
        <v>3.51105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44882</v>
      </c>
      <c r="E348" s="158">
        <v>18.2546</v>
      </c>
      <c r="F348" s="158">
        <v>21.807500000000001</v>
      </c>
      <c r="G348" s="158">
        <v>15.8834</v>
      </c>
      <c r="H348" s="158">
        <v>14.0054</v>
      </c>
      <c r="I348" s="158">
        <v>13.0618</v>
      </c>
      <c r="J348" s="158">
        <v>10.496600000000001</v>
      </c>
      <c r="K348" s="158">
        <v>6.1398999999999999</v>
      </c>
      <c r="L348" s="158">
        <v>12.045400000000001</v>
      </c>
      <c r="M348" s="158">
        <v>8.5358999999999998</v>
      </c>
      <c r="N348" s="158">
        <v>7.8411999999999997</v>
      </c>
      <c r="O348" s="158">
        <v>7.359</v>
      </c>
      <c r="P348" s="158">
        <v>7.1116000000000001</v>
      </c>
      <c r="Q348" s="158">
        <v>8.2395999999999994</v>
      </c>
      <c r="R348" s="158">
        <v>8.15</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44882</v>
      </c>
      <c r="E349" s="158">
        <v>17.045100000000001</v>
      </c>
      <c r="F349" s="158">
        <v>21.212</v>
      </c>
      <c r="G349" s="158">
        <v>15.079700000000001</v>
      </c>
      <c r="H349" s="158">
        <v>13.1874</v>
      </c>
      <c r="I349" s="158">
        <v>12.216900000000001</v>
      </c>
      <c r="J349" s="158">
        <v>9.6385000000000005</v>
      </c>
      <c r="K349" s="158">
        <v>5.2736999999999998</v>
      </c>
      <c r="L349" s="158">
        <v>11.138500000000001</v>
      </c>
      <c r="M349" s="158">
        <v>7.5624000000000002</v>
      </c>
      <c r="N349" s="158">
        <v>6.8838999999999997</v>
      </c>
      <c r="O349" s="158">
        <v>6.4604999999999997</v>
      </c>
      <c r="P349" s="158">
        <v>6.1458000000000004</v>
      </c>
      <c r="Q349" s="158">
        <v>7.2666000000000004</v>
      </c>
      <c r="R349" s="158">
        <v>7.2268999999999997</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44882</v>
      </c>
      <c r="E352" s="158">
        <v>19.263000000000002</v>
      </c>
      <c r="F352" s="158">
        <v>15.5442</v>
      </c>
      <c r="G352" s="158">
        <v>13.2149</v>
      </c>
      <c r="H352" s="158">
        <v>13.2704</v>
      </c>
      <c r="I352" s="158">
        <v>12.8668</v>
      </c>
      <c r="J352" s="158">
        <v>9.8491999999999997</v>
      </c>
      <c r="K352" s="158">
        <v>5.1722999999999999</v>
      </c>
      <c r="L352" s="158">
        <v>6.75</v>
      </c>
      <c r="M352" s="158">
        <v>4.4019000000000004</v>
      </c>
      <c r="N352" s="158">
        <v>4.6402000000000001</v>
      </c>
      <c r="O352" s="158">
        <v>7.1304999999999996</v>
      </c>
      <c r="P352" s="158">
        <v>6.72</v>
      </c>
      <c r="Q352" s="158">
        <v>8.1700999999999997</v>
      </c>
      <c r="R352" s="158">
        <v>6.0864000000000003</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44882</v>
      </c>
      <c r="E353" s="158">
        <v>17.579599999999999</v>
      </c>
      <c r="F353" s="158">
        <v>14.7475</v>
      </c>
      <c r="G353" s="158">
        <v>12.401</v>
      </c>
      <c r="H353" s="158">
        <v>12.4278</v>
      </c>
      <c r="I353" s="158">
        <v>12.0084</v>
      </c>
      <c r="J353" s="158">
        <v>8.9893999999999998</v>
      </c>
      <c r="K353" s="158">
        <v>4.2956000000000003</v>
      </c>
      <c r="L353" s="158">
        <v>5.8574000000000002</v>
      </c>
      <c r="M353" s="158">
        <v>3.5226999999999999</v>
      </c>
      <c r="N353" s="158">
        <v>3.7475000000000001</v>
      </c>
      <c r="O353" s="158">
        <v>6.0845000000000002</v>
      </c>
      <c r="P353" s="158">
        <v>5.5651999999999999</v>
      </c>
      <c r="Q353" s="158">
        <v>6.9916</v>
      </c>
      <c r="R353" s="158">
        <v>5.1041999999999996</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2013</v>
      </c>
      <c r="C354" s="154">
        <v>133868</v>
      </c>
      <c r="D354" s="157">
        <v>44882</v>
      </c>
      <c r="E354" s="158">
        <v>10.6502</v>
      </c>
      <c r="F354" s="158">
        <v>13.713800000000001</v>
      </c>
      <c r="G354" s="158">
        <v>11.2057</v>
      </c>
      <c r="H354" s="158">
        <v>8.1890999999999998</v>
      </c>
      <c r="I354" s="158">
        <v>7.3647</v>
      </c>
      <c r="J354" s="158">
        <v>8.0701000000000001</v>
      </c>
      <c r="K354" s="158">
        <v>3.7301000000000002</v>
      </c>
      <c r="L354" s="158">
        <v>4.915</v>
      </c>
      <c r="M354" s="158">
        <v>172.37</v>
      </c>
      <c r="N354" s="158">
        <v>142.9556</v>
      </c>
      <c r="O354" s="158">
        <v>14.188700000000001</v>
      </c>
      <c r="P354" s="158">
        <v>-3.9076</v>
      </c>
      <c r="Q354" s="158">
        <v>0.81869999999999998</v>
      </c>
      <c r="R354" s="158">
        <v>63.418500000000002</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2014</v>
      </c>
      <c r="C355" s="154">
        <v>133867</v>
      </c>
      <c r="D355" s="157">
        <v>44882</v>
      </c>
      <c r="E355" s="158">
        <v>10.4819</v>
      </c>
      <c r="F355" s="158">
        <v>13.2371</v>
      </c>
      <c r="G355" s="158">
        <v>10.9207</v>
      </c>
      <c r="H355" s="158">
        <v>7.8716999999999997</v>
      </c>
      <c r="I355" s="158">
        <v>7.0580999999999996</v>
      </c>
      <c r="J355" s="158">
        <v>7.7793000000000001</v>
      </c>
      <c r="K355" s="158">
        <v>3.4437000000000002</v>
      </c>
      <c r="L355" s="158">
        <v>4.6246</v>
      </c>
      <c r="M355" s="158">
        <v>171.7218</v>
      </c>
      <c r="N355" s="158">
        <v>142.27199999999999</v>
      </c>
      <c r="O355" s="158">
        <v>13.867699999999999</v>
      </c>
      <c r="P355" s="158">
        <v>-4.1497999999999999</v>
      </c>
      <c r="Q355" s="158">
        <v>0.61099999999999999</v>
      </c>
      <c r="R355" s="158">
        <v>62.96</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1985</v>
      </c>
      <c r="C356" s="154">
        <v>133488</v>
      </c>
      <c r="D356" s="157">
        <v>44882</v>
      </c>
      <c r="E356" s="158">
        <v>19.567299999999999</v>
      </c>
      <c r="F356" s="158">
        <v>1.1192</v>
      </c>
      <c r="G356" s="158">
        <v>8.5867000000000004</v>
      </c>
      <c r="H356" s="158">
        <v>12.5547</v>
      </c>
      <c r="I356" s="158">
        <v>11.092599999999999</v>
      </c>
      <c r="J356" s="158">
        <v>8.6681000000000008</v>
      </c>
      <c r="K356" s="158">
        <v>6.9862000000000002</v>
      </c>
      <c r="L356" s="158">
        <v>7.0647000000000002</v>
      </c>
      <c r="M356" s="158">
        <v>4.6765999999999996</v>
      </c>
      <c r="N356" s="158">
        <v>5.07</v>
      </c>
      <c r="O356" s="158">
        <v>9.0543999999999993</v>
      </c>
      <c r="P356" s="158">
        <v>7.4806999999999997</v>
      </c>
      <c r="Q356" s="158">
        <v>8.9610000000000003</v>
      </c>
      <c r="R356" s="158">
        <v>12.6783</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1986</v>
      </c>
      <c r="C357" s="154">
        <v>133486</v>
      </c>
      <c r="D357" s="157">
        <v>44882</v>
      </c>
      <c r="E357" s="158">
        <v>18.148299999999999</v>
      </c>
      <c r="F357" s="158">
        <v>0.2011</v>
      </c>
      <c r="G357" s="158">
        <v>7.7145000000000001</v>
      </c>
      <c r="H357" s="158">
        <v>11.72</v>
      </c>
      <c r="I357" s="158">
        <v>10.254200000000001</v>
      </c>
      <c r="J357" s="158">
        <v>7.8437000000000001</v>
      </c>
      <c r="K357" s="158">
        <v>6.0750000000000002</v>
      </c>
      <c r="L357" s="158">
        <v>6.1868999999999996</v>
      </c>
      <c r="M357" s="158">
        <v>3.8237000000000001</v>
      </c>
      <c r="N357" s="158">
        <v>4.2179000000000002</v>
      </c>
      <c r="O357" s="158">
        <v>8.2352000000000007</v>
      </c>
      <c r="P357" s="158">
        <v>6.6013999999999999</v>
      </c>
      <c r="Q357" s="158">
        <v>7.9173</v>
      </c>
      <c r="R357" s="158">
        <v>11.8317</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1987</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1988</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44882</v>
      </c>
      <c r="E360" s="158">
        <v>35.766300000000001</v>
      </c>
      <c r="F360" s="158">
        <v>19.706499999999998</v>
      </c>
      <c r="G360" s="158">
        <v>15.4975</v>
      </c>
      <c r="H360" s="158">
        <v>15.866099999999999</v>
      </c>
      <c r="I360" s="158">
        <v>13.666</v>
      </c>
      <c r="J360" s="158">
        <v>10.1168</v>
      </c>
      <c r="K360" s="158">
        <v>4.0724</v>
      </c>
      <c r="L360" s="158">
        <v>5.2150999999999996</v>
      </c>
      <c r="M360" s="158">
        <v>11.720599999999999</v>
      </c>
      <c r="N360" s="158">
        <v>9.6265000000000001</v>
      </c>
      <c r="O360" s="158">
        <v>6.3891</v>
      </c>
      <c r="P360" s="158">
        <v>4.3592000000000004</v>
      </c>
      <c r="Q360" s="158">
        <v>7.0749000000000004</v>
      </c>
      <c r="R360" s="158">
        <v>6.726</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44882</v>
      </c>
      <c r="E361" s="158">
        <v>33.456499999999998</v>
      </c>
      <c r="F361" s="158">
        <v>18.992699999999999</v>
      </c>
      <c r="G361" s="158">
        <v>14.782400000000001</v>
      </c>
      <c r="H361" s="158">
        <v>15.146000000000001</v>
      </c>
      <c r="I361" s="158">
        <v>12.9452</v>
      </c>
      <c r="J361" s="158">
        <v>9.3897999999999993</v>
      </c>
      <c r="K361" s="158">
        <v>3.2965</v>
      </c>
      <c r="L361" s="158">
        <v>4.41</v>
      </c>
      <c r="M361" s="158">
        <v>10.8955</v>
      </c>
      <c r="N361" s="158">
        <v>8.7436000000000007</v>
      </c>
      <c r="O361" s="158">
        <v>5.5522</v>
      </c>
      <c r="P361" s="158">
        <v>3.5497999999999998</v>
      </c>
      <c r="Q361" s="158">
        <v>6.3792</v>
      </c>
      <c r="R361" s="158">
        <v>5.8608000000000002</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44882</v>
      </c>
      <c r="E362" s="158">
        <v>23.982399999999998</v>
      </c>
      <c r="F362" s="158">
        <v>22.081600000000002</v>
      </c>
      <c r="G362" s="158">
        <v>19.715800000000002</v>
      </c>
      <c r="H362" s="158">
        <v>14.6736</v>
      </c>
      <c r="I362" s="158">
        <v>14.3963</v>
      </c>
      <c r="J362" s="158">
        <v>15.675800000000001</v>
      </c>
      <c r="K362" s="158">
        <v>-2.008</v>
      </c>
      <c r="L362" s="158">
        <v>3.7374999999999998</v>
      </c>
      <c r="M362" s="158">
        <v>6.742</v>
      </c>
      <c r="N362" s="158">
        <v>6.7710999999999997</v>
      </c>
      <c r="O362" s="158">
        <v>6.4097999999999997</v>
      </c>
      <c r="P362" s="158">
        <v>6.3604000000000003</v>
      </c>
      <c r="Q362" s="158">
        <v>8.3134999999999994</v>
      </c>
      <c r="R362" s="158">
        <v>11.5268</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44882</v>
      </c>
      <c r="E363" s="158">
        <v>24.200299999999999</v>
      </c>
      <c r="F363" s="158">
        <v>21.8827</v>
      </c>
      <c r="G363" s="158">
        <v>19.689299999999999</v>
      </c>
      <c r="H363" s="158">
        <v>14.671099999999999</v>
      </c>
      <c r="I363" s="158">
        <v>14.3857</v>
      </c>
      <c r="J363" s="158">
        <v>15.672700000000001</v>
      </c>
      <c r="K363" s="158">
        <v>-2.0095000000000001</v>
      </c>
      <c r="L363" s="158">
        <v>3.7372999999999998</v>
      </c>
      <c r="M363" s="158">
        <v>-0.65810000000000002</v>
      </c>
      <c r="N363" s="158">
        <v>1.1452</v>
      </c>
      <c r="O363" s="158">
        <v>4.7938000000000001</v>
      </c>
      <c r="P363" s="158">
        <v>5.6886000000000001</v>
      </c>
      <c r="Q363" s="158">
        <v>7.9901999999999997</v>
      </c>
      <c r="R363" s="158">
        <v>8.6524999999999999</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44882</v>
      </c>
      <c r="E366" s="158">
        <v>0.51680000000000004</v>
      </c>
      <c r="F366" s="158">
        <v>14.1309</v>
      </c>
      <c r="G366" s="158">
        <v>16.501999999999999</v>
      </c>
      <c r="H366" s="158">
        <v>15.1784</v>
      </c>
      <c r="I366" s="158">
        <v>15.2227</v>
      </c>
      <c r="J366" s="158">
        <v>14.9975</v>
      </c>
      <c r="K366" s="158">
        <v>-13.0663</v>
      </c>
      <c r="L366" s="158">
        <v>-1.2206999999999999</v>
      </c>
      <c r="M366" s="158"/>
      <c r="N366" s="158"/>
      <c r="O366" s="158"/>
      <c r="P366" s="158"/>
      <c r="Q366" s="158">
        <v>2.4037999999999999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44882</v>
      </c>
      <c r="E367" s="158">
        <v>0.54669999999999996</v>
      </c>
      <c r="F367" s="158">
        <v>13.357699999999999</v>
      </c>
      <c r="G367" s="158">
        <v>13.3675</v>
      </c>
      <c r="H367" s="158">
        <v>14.346</v>
      </c>
      <c r="I367" s="158">
        <v>14.867800000000001</v>
      </c>
      <c r="J367" s="158">
        <v>14.829499999999999</v>
      </c>
      <c r="K367" s="158">
        <v>-13.121700000000001</v>
      </c>
      <c r="L367" s="158">
        <v>-1.2261</v>
      </c>
      <c r="M367" s="158"/>
      <c r="N367" s="158"/>
      <c r="O367" s="158"/>
      <c r="P367" s="158"/>
      <c r="Q367" s="158">
        <v>2.3763000000000001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44882</v>
      </c>
      <c r="E370" s="158">
        <v>19.832699999999999</v>
      </c>
      <c r="F370" s="158">
        <v>24.862300000000001</v>
      </c>
      <c r="G370" s="158">
        <v>14.310499999999999</v>
      </c>
      <c r="H370" s="158">
        <v>16.351800000000001</v>
      </c>
      <c r="I370" s="158">
        <v>13.398199999999999</v>
      </c>
      <c r="J370" s="158">
        <v>9.8415999999999997</v>
      </c>
      <c r="K370" s="158">
        <v>4.5403000000000002</v>
      </c>
      <c r="L370" s="158">
        <v>6.2778999999999998</v>
      </c>
      <c r="M370" s="158">
        <v>3.1259000000000001</v>
      </c>
      <c r="N370" s="158">
        <v>3.5472000000000001</v>
      </c>
      <c r="O370" s="158">
        <v>7.1547000000000001</v>
      </c>
      <c r="P370" s="158">
        <v>6.9086999999999996</v>
      </c>
      <c r="Q370" s="158">
        <v>8.2332000000000001</v>
      </c>
      <c r="R370" s="158">
        <v>5.6146000000000003</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44882</v>
      </c>
      <c r="E371" s="158">
        <v>21.091899999999999</v>
      </c>
      <c r="F371" s="158">
        <v>25.456399999999999</v>
      </c>
      <c r="G371" s="158">
        <v>14.900700000000001</v>
      </c>
      <c r="H371" s="158">
        <v>16.964700000000001</v>
      </c>
      <c r="I371" s="158">
        <v>13.993</v>
      </c>
      <c r="J371" s="158">
        <v>10.458500000000001</v>
      </c>
      <c r="K371" s="158">
        <v>5.1753999999999998</v>
      </c>
      <c r="L371" s="158">
        <v>6.9192</v>
      </c>
      <c r="M371" s="158">
        <v>3.7738</v>
      </c>
      <c r="N371" s="158">
        <v>4.2141000000000002</v>
      </c>
      <c r="O371" s="158">
        <v>7.7389999999999999</v>
      </c>
      <c r="P371" s="158">
        <v>7.5307000000000004</v>
      </c>
      <c r="Q371" s="158">
        <v>9.0056999999999992</v>
      </c>
      <c r="R371" s="158">
        <v>6.2408999999999999</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44882</v>
      </c>
      <c r="E372" s="158">
        <v>25.8612</v>
      </c>
      <c r="F372" s="158">
        <v>16.238099999999999</v>
      </c>
      <c r="G372" s="158">
        <v>3.4352999999999998</v>
      </c>
      <c r="H372" s="158">
        <v>12.976599999999999</v>
      </c>
      <c r="I372" s="158">
        <v>11.258800000000001</v>
      </c>
      <c r="J372" s="158">
        <v>8.9501000000000008</v>
      </c>
      <c r="K372" s="158">
        <v>4.4302999999999999</v>
      </c>
      <c r="L372" s="158">
        <v>6.4337</v>
      </c>
      <c r="M372" s="158">
        <v>4.2514000000000003</v>
      </c>
      <c r="N372" s="158">
        <v>4.6456999999999997</v>
      </c>
      <c r="O372" s="158">
        <v>7.1551999999999998</v>
      </c>
      <c r="P372" s="158">
        <v>7.2933000000000003</v>
      </c>
      <c r="Q372" s="158">
        <v>8.2653999999999996</v>
      </c>
      <c r="R372" s="158">
        <v>5.7100999999999997</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44882</v>
      </c>
      <c r="E373" s="158">
        <v>28.0092</v>
      </c>
      <c r="F373" s="158">
        <v>16.818300000000001</v>
      </c>
      <c r="G373" s="158">
        <v>4.0846</v>
      </c>
      <c r="H373" s="158">
        <v>13.6629</v>
      </c>
      <c r="I373" s="158">
        <v>11.941000000000001</v>
      </c>
      <c r="J373" s="158">
        <v>9.6288999999999998</v>
      </c>
      <c r="K373" s="158">
        <v>5.1119000000000003</v>
      </c>
      <c r="L373" s="158">
        <v>7.1223999999999998</v>
      </c>
      <c r="M373" s="158">
        <v>4.9358000000000004</v>
      </c>
      <c r="N373" s="158">
        <v>5.3322000000000003</v>
      </c>
      <c r="O373" s="158">
        <v>7.8522999999999996</v>
      </c>
      <c r="P373" s="158">
        <v>8.0645000000000007</v>
      </c>
      <c r="Q373" s="158">
        <v>8.9640000000000004</v>
      </c>
      <c r="R373" s="158">
        <v>6.4187000000000003</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44882</v>
      </c>
      <c r="E374" s="158">
        <v>15.544600000000001</v>
      </c>
      <c r="F374" s="158">
        <v>-8.9205000000000005</v>
      </c>
      <c r="G374" s="158">
        <v>8.6157000000000004</v>
      </c>
      <c r="H374" s="158">
        <v>13.5871</v>
      </c>
      <c r="I374" s="158">
        <v>11.5566</v>
      </c>
      <c r="J374" s="158">
        <v>9.9067000000000007</v>
      </c>
      <c r="K374" s="158">
        <v>4.3137999999999996</v>
      </c>
      <c r="L374" s="158">
        <v>5.4156000000000004</v>
      </c>
      <c r="M374" s="158">
        <v>2.5123000000000002</v>
      </c>
      <c r="N374" s="158">
        <v>2.9205000000000001</v>
      </c>
      <c r="O374" s="158">
        <v>4.6826999999999996</v>
      </c>
      <c r="P374" s="158">
        <v>2.8302999999999998</v>
      </c>
      <c r="Q374" s="158">
        <v>5.1920000000000002</v>
      </c>
      <c r="R374" s="158">
        <v>9.6425000000000001</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44882</v>
      </c>
      <c r="E375" s="158">
        <v>16.710599999999999</v>
      </c>
      <c r="F375" s="158">
        <v>-8.2981999999999996</v>
      </c>
      <c r="G375" s="158">
        <v>9.3265999999999991</v>
      </c>
      <c r="H375" s="158">
        <v>14.299099999999999</v>
      </c>
      <c r="I375" s="158">
        <v>12.289400000000001</v>
      </c>
      <c r="J375" s="158">
        <v>10.6431</v>
      </c>
      <c r="K375" s="158">
        <v>5.0517000000000003</v>
      </c>
      <c r="L375" s="158">
        <v>6.1665000000000001</v>
      </c>
      <c r="M375" s="158">
        <v>3.2578</v>
      </c>
      <c r="N375" s="158">
        <v>3.6741000000000001</v>
      </c>
      <c r="O375" s="158">
        <v>5.4067999999999996</v>
      </c>
      <c r="P375" s="158">
        <v>3.6288</v>
      </c>
      <c r="Q375" s="158">
        <v>6.0686</v>
      </c>
      <c r="R375" s="158">
        <v>10.440799999999999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44882</v>
      </c>
      <c r="E376" s="158">
        <v>14.635400000000001</v>
      </c>
      <c r="F376" s="158">
        <v>16.2179</v>
      </c>
      <c r="G376" s="158">
        <v>14.6488</v>
      </c>
      <c r="H376" s="158">
        <v>15.3651</v>
      </c>
      <c r="I376" s="158">
        <v>15.5007</v>
      </c>
      <c r="J376" s="158">
        <v>10.454000000000001</v>
      </c>
      <c r="K376" s="158">
        <v>5.7393000000000001</v>
      </c>
      <c r="L376" s="158">
        <v>6.3044000000000002</v>
      </c>
      <c r="M376" s="158">
        <v>3.7018</v>
      </c>
      <c r="N376" s="158">
        <v>3.7471000000000001</v>
      </c>
      <c r="O376" s="158">
        <v>5.9119999999999999</v>
      </c>
      <c r="P376" s="158">
        <v>6.6040999999999999</v>
      </c>
      <c r="Q376" s="158">
        <v>6.8945999999999996</v>
      </c>
      <c r="R376" s="158">
        <v>4.7609000000000004</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44882</v>
      </c>
      <c r="E377" s="158">
        <v>13.8338</v>
      </c>
      <c r="F377" s="158">
        <v>15.573600000000001</v>
      </c>
      <c r="G377" s="158">
        <v>13.7355</v>
      </c>
      <c r="H377" s="158">
        <v>14.4384</v>
      </c>
      <c r="I377" s="158">
        <v>14.573700000000001</v>
      </c>
      <c r="J377" s="158">
        <v>9.5065000000000008</v>
      </c>
      <c r="K377" s="158">
        <v>4.7832999999999997</v>
      </c>
      <c r="L377" s="158">
        <v>5.3349000000000002</v>
      </c>
      <c r="M377" s="158">
        <v>2.7338</v>
      </c>
      <c r="N377" s="158">
        <v>2.7709999999999999</v>
      </c>
      <c r="O377" s="158">
        <v>4.9168000000000003</v>
      </c>
      <c r="P377" s="158">
        <v>5.5636000000000001</v>
      </c>
      <c r="Q377" s="158">
        <v>5.8456999999999999</v>
      </c>
      <c r="R377" s="158">
        <v>3.7534000000000001</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44882</v>
      </c>
      <c r="E378" s="158">
        <v>1507.4009000000001</v>
      </c>
      <c r="F378" s="158">
        <v>11.529400000000001</v>
      </c>
      <c r="G378" s="158">
        <v>12.285600000000001</v>
      </c>
      <c r="H378" s="158">
        <v>13.089600000000001</v>
      </c>
      <c r="I378" s="158">
        <v>13.5548</v>
      </c>
      <c r="J378" s="158">
        <v>7.6608000000000001</v>
      </c>
      <c r="K378" s="158">
        <v>2.8841999999999999</v>
      </c>
      <c r="L378" s="158">
        <v>4.1021000000000001</v>
      </c>
      <c r="M378" s="158">
        <v>1.6597999999999999</v>
      </c>
      <c r="N378" s="158">
        <v>1.8697999999999999</v>
      </c>
      <c r="O378" s="158">
        <v>4.2595999999999998</v>
      </c>
      <c r="P378" s="158">
        <v>2.3496000000000001</v>
      </c>
      <c r="Q378" s="158">
        <v>5.1268000000000002</v>
      </c>
      <c r="R378" s="158">
        <v>2.4306000000000001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44882</v>
      </c>
      <c r="E379" s="158">
        <v>1627.7509</v>
      </c>
      <c r="F379" s="158">
        <v>12.75</v>
      </c>
      <c r="G379" s="158">
        <v>13.506500000000001</v>
      </c>
      <c r="H379" s="158">
        <v>14.3127</v>
      </c>
      <c r="I379" s="158">
        <v>14.7813</v>
      </c>
      <c r="J379" s="158">
        <v>8.8893000000000004</v>
      </c>
      <c r="K379" s="158">
        <v>4.1148999999999996</v>
      </c>
      <c r="L379" s="158">
        <v>5.3510999999999997</v>
      </c>
      <c r="M379" s="158">
        <v>2.8997999999999999</v>
      </c>
      <c r="N379" s="158">
        <v>3.1166</v>
      </c>
      <c r="O379" s="158">
        <v>5.5152000000000001</v>
      </c>
      <c r="P379" s="158">
        <v>3.4350999999999998</v>
      </c>
      <c r="Q379" s="158">
        <v>6.1151999999999997</v>
      </c>
      <c r="R379" s="158">
        <v>3.6556999999999999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44882</v>
      </c>
      <c r="E380" s="158">
        <v>24.465599999999998</v>
      </c>
      <c r="F380" s="158">
        <v>26.276199999999999</v>
      </c>
      <c r="G380" s="158">
        <v>-0.49730000000000002</v>
      </c>
      <c r="H380" s="158">
        <v>15.4762</v>
      </c>
      <c r="I380" s="158">
        <v>10.0878</v>
      </c>
      <c r="J380" s="158">
        <v>7.9165999999999999</v>
      </c>
      <c r="K380" s="158">
        <v>2.2751000000000001</v>
      </c>
      <c r="L380" s="158">
        <v>4.3525999999999998</v>
      </c>
      <c r="M380" s="158">
        <v>-0.61680000000000001</v>
      </c>
      <c r="N380" s="158">
        <v>0.50609999999999999</v>
      </c>
      <c r="O380" s="158">
        <v>4.3261000000000003</v>
      </c>
      <c r="P380" s="158">
        <v>5.48</v>
      </c>
      <c r="Q380" s="158">
        <v>7.4021999999999997</v>
      </c>
      <c r="R380" s="158">
        <v>3.2835999999999999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44882</v>
      </c>
      <c r="E381" s="158">
        <v>26.848600000000001</v>
      </c>
      <c r="F381" s="158">
        <v>27.209800000000001</v>
      </c>
      <c r="G381" s="158">
        <v>0.4985</v>
      </c>
      <c r="H381" s="158">
        <v>16.462599999999998</v>
      </c>
      <c r="I381" s="158">
        <v>11.068199999999999</v>
      </c>
      <c r="J381" s="158">
        <v>8.9033999999999995</v>
      </c>
      <c r="K381" s="158">
        <v>3.2597999999999998</v>
      </c>
      <c r="L381" s="158">
        <v>5.3484999999999996</v>
      </c>
      <c r="M381" s="158">
        <v>0.35749999999999998</v>
      </c>
      <c r="N381" s="158">
        <v>1.4962</v>
      </c>
      <c r="O381" s="158">
        <v>5.3701999999999996</v>
      </c>
      <c r="P381" s="158">
        <v>6.4865000000000004</v>
      </c>
      <c r="Q381" s="158">
        <v>8.2477</v>
      </c>
      <c r="R381" s="158">
        <v>4.3235999999999999</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44882</v>
      </c>
      <c r="E382" s="158">
        <v>25.517099999999999</v>
      </c>
      <c r="F382" s="158">
        <v>22.7578</v>
      </c>
      <c r="G382" s="158">
        <v>12.7918</v>
      </c>
      <c r="H382" s="158">
        <v>14.7339</v>
      </c>
      <c r="I382" s="158">
        <v>13.784000000000001</v>
      </c>
      <c r="J382" s="158">
        <v>10.0284</v>
      </c>
      <c r="K382" s="158">
        <v>5.7333999999999996</v>
      </c>
      <c r="L382" s="158">
        <v>6.4130000000000003</v>
      </c>
      <c r="M382" s="158">
        <v>3.7456999999999998</v>
      </c>
      <c r="N382" s="158">
        <v>3.6833999999999998</v>
      </c>
      <c r="O382" s="158">
        <v>5.6087999999999996</v>
      </c>
      <c r="P382" s="158">
        <v>5.0476999999999999</v>
      </c>
      <c r="Q382" s="158">
        <v>7.1755000000000004</v>
      </c>
      <c r="R382" s="158">
        <v>5.2110000000000003</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1926</v>
      </c>
      <c r="C383" s="154">
        <v>112632</v>
      </c>
      <c r="D383" s="157">
        <v>44882</v>
      </c>
      <c r="E383" s="158">
        <v>24.038699999999999</v>
      </c>
      <c r="F383" s="158">
        <v>21.877800000000001</v>
      </c>
      <c r="G383" s="158">
        <v>11.9564</v>
      </c>
      <c r="H383" s="158">
        <v>13.9194</v>
      </c>
      <c r="I383" s="158">
        <v>12.981400000000001</v>
      </c>
      <c r="J383" s="158">
        <v>9.2162000000000006</v>
      </c>
      <c r="K383" s="158">
        <v>4.9207999999999998</v>
      </c>
      <c r="L383" s="158">
        <v>5.5888</v>
      </c>
      <c r="M383" s="158">
        <v>2.9258999999999999</v>
      </c>
      <c r="N383" s="158">
        <v>2.8570000000000002</v>
      </c>
      <c r="O383" s="158">
        <v>4.7011000000000003</v>
      </c>
      <c r="P383" s="158">
        <v>4.2465999999999999</v>
      </c>
      <c r="Q383" s="158">
        <v>6.9147999999999996</v>
      </c>
      <c r="R383" s="158">
        <v>4.3741000000000003</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44882</v>
      </c>
      <c r="E384" s="158">
        <v>28.334900000000001</v>
      </c>
      <c r="F384" s="158">
        <v>-1.6745000000000001</v>
      </c>
      <c r="G384" s="158">
        <v>6.4871999999999996</v>
      </c>
      <c r="H384" s="158">
        <v>10.7507</v>
      </c>
      <c r="I384" s="158">
        <v>9.9659999999999993</v>
      </c>
      <c r="J384" s="158">
        <v>8.8589000000000002</v>
      </c>
      <c r="K384" s="158">
        <v>4.8672000000000004</v>
      </c>
      <c r="L384" s="158">
        <v>5.8806000000000003</v>
      </c>
      <c r="M384" s="158">
        <v>3.1574</v>
      </c>
      <c r="N384" s="158">
        <v>3.8022</v>
      </c>
      <c r="O384" s="158">
        <v>3.2665999999999999</v>
      </c>
      <c r="P384" s="158">
        <v>3.5962999999999998</v>
      </c>
      <c r="Q384" s="158">
        <v>6.1332000000000004</v>
      </c>
      <c r="R384" s="158">
        <v>8.8231000000000002</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44882</v>
      </c>
      <c r="E385" s="158">
        <v>30.577500000000001</v>
      </c>
      <c r="F385" s="158">
        <v>-0.95489999999999997</v>
      </c>
      <c r="G385" s="158">
        <v>7.1265000000000001</v>
      </c>
      <c r="H385" s="158">
        <v>11.3819</v>
      </c>
      <c r="I385" s="158">
        <v>10.6243</v>
      </c>
      <c r="J385" s="158">
        <v>9.5140999999999991</v>
      </c>
      <c r="K385" s="158">
        <v>5.5119999999999996</v>
      </c>
      <c r="L385" s="158">
        <v>6.5439999999999996</v>
      </c>
      <c r="M385" s="158">
        <v>3.8149999999999999</v>
      </c>
      <c r="N385" s="158">
        <v>4.4649000000000001</v>
      </c>
      <c r="O385" s="158">
        <v>3.9217</v>
      </c>
      <c r="P385" s="158">
        <v>4.3082000000000003</v>
      </c>
      <c r="Q385" s="158">
        <v>7.1155999999999997</v>
      </c>
      <c r="R385" s="158">
        <v>9.5086999999999993</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1946</v>
      </c>
      <c r="C392" s="154">
        <v>149806</v>
      </c>
      <c r="D392" s="157"/>
      <c r="E392" s="158"/>
      <c r="F392" s="158"/>
      <c r="G392" s="158"/>
      <c r="H392" s="158"/>
      <c r="I392" s="158"/>
      <c r="J392" s="158"/>
      <c r="K392" s="158"/>
      <c r="L392" s="158"/>
      <c r="M392" s="158"/>
      <c r="N392" s="158"/>
      <c r="O392" s="158"/>
      <c r="P392" s="158"/>
      <c r="Q392" s="158"/>
      <c r="R392" s="158"/>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1947</v>
      </c>
      <c r="C393" s="154">
        <v>149810</v>
      </c>
      <c r="D393" s="157"/>
      <c r="E393" s="158"/>
      <c r="F393" s="158"/>
      <c r="G393" s="158"/>
      <c r="H393" s="158"/>
      <c r="I393" s="158"/>
      <c r="J393" s="158"/>
      <c r="K393" s="158"/>
      <c r="L393" s="158"/>
      <c r="M393" s="158"/>
      <c r="N393" s="158"/>
      <c r="O393" s="158"/>
      <c r="P393" s="158"/>
      <c r="Q393" s="158"/>
      <c r="R393" s="158"/>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44882</v>
      </c>
      <c r="E396" s="158">
        <v>39.314999999999998</v>
      </c>
      <c r="F396" s="158">
        <v>15.7896</v>
      </c>
      <c r="G396" s="158">
        <v>12.267200000000001</v>
      </c>
      <c r="H396" s="158">
        <v>9.2207000000000008</v>
      </c>
      <c r="I396" s="158">
        <v>9.5576000000000008</v>
      </c>
      <c r="J396" s="158">
        <v>9.0322999999999993</v>
      </c>
      <c r="K396" s="158">
        <v>5.6943999999999999</v>
      </c>
      <c r="L396" s="158">
        <v>6.3785999999999996</v>
      </c>
      <c r="M396" s="158">
        <v>4.4242999999999997</v>
      </c>
      <c r="N396" s="158">
        <v>4.5519999999999996</v>
      </c>
      <c r="O396" s="158">
        <v>6.8021000000000003</v>
      </c>
      <c r="P396" s="158">
        <v>6.8914</v>
      </c>
      <c r="Q396" s="158">
        <v>8.5945999999999998</v>
      </c>
      <c r="R396" s="158">
        <v>5.3468999999999998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44882</v>
      </c>
      <c r="E397" s="158">
        <v>37.028799999999997</v>
      </c>
      <c r="F397" s="158">
        <v>15.186400000000001</v>
      </c>
      <c r="G397" s="158">
        <v>11.6426</v>
      </c>
      <c r="H397" s="158">
        <v>8.5899000000000001</v>
      </c>
      <c r="I397" s="158">
        <v>8.9300999999999995</v>
      </c>
      <c r="J397" s="158">
        <v>8.3966999999999992</v>
      </c>
      <c r="K397" s="158">
        <v>5.0587</v>
      </c>
      <c r="L397" s="158">
        <v>5.7415000000000003</v>
      </c>
      <c r="M397" s="158">
        <v>3.7826</v>
      </c>
      <c r="N397" s="158">
        <v>3.9028999999999998</v>
      </c>
      <c r="O397" s="158">
        <v>6.1364999999999998</v>
      </c>
      <c r="P397" s="158">
        <v>6.1768999999999998</v>
      </c>
      <c r="Q397" s="158">
        <v>7.3921999999999999</v>
      </c>
      <c r="R397" s="158">
        <v>4.6866000000000003</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44882</v>
      </c>
      <c r="E406" s="158">
        <v>15.6717</v>
      </c>
      <c r="F406" s="158">
        <v>-16.063300000000002</v>
      </c>
      <c r="G406" s="158">
        <v>5.2037000000000004</v>
      </c>
      <c r="H406" s="158">
        <v>11.0029</v>
      </c>
      <c r="I406" s="158">
        <v>10.959099999999999</v>
      </c>
      <c r="J406" s="158">
        <v>9.2683</v>
      </c>
      <c r="K406" s="158">
        <v>5.5186000000000002</v>
      </c>
      <c r="L406" s="158">
        <v>5.7423999999999999</v>
      </c>
      <c r="M406" s="158">
        <v>3.9716</v>
      </c>
      <c r="N406" s="158">
        <v>4.1683000000000003</v>
      </c>
      <c r="O406" s="158">
        <v>-2.3408000000000002</v>
      </c>
      <c r="P406" s="158">
        <v>-1.0130999999999999</v>
      </c>
      <c r="Q406" s="158">
        <v>4.5221</v>
      </c>
      <c r="R406" s="158">
        <v>13.087300000000001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44882</v>
      </c>
      <c r="E407" s="158">
        <v>14.132899999999999</v>
      </c>
      <c r="F407" s="158">
        <v>-17.037400000000002</v>
      </c>
      <c r="G407" s="158">
        <v>4.3059000000000003</v>
      </c>
      <c r="H407" s="158">
        <v>10.165800000000001</v>
      </c>
      <c r="I407" s="158">
        <v>10.1485</v>
      </c>
      <c r="J407" s="158">
        <v>8.4664999999999999</v>
      </c>
      <c r="K407" s="158">
        <v>4.7182000000000004</v>
      </c>
      <c r="L407" s="158">
        <v>4.9356</v>
      </c>
      <c r="M407" s="158">
        <v>3.1737000000000002</v>
      </c>
      <c r="N407" s="158">
        <v>3.3734000000000002</v>
      </c>
      <c r="O407" s="158">
        <v>-3.0990000000000002</v>
      </c>
      <c r="P407" s="158">
        <v>-1.8763000000000001</v>
      </c>
      <c r="Q407" s="158">
        <v>3.5196999999999998</v>
      </c>
      <c r="R407" s="158">
        <v>12.2407</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12.56850882352941</v>
      </c>
      <c r="G408" s="160">
        <v>11.035100000000002</v>
      </c>
      <c r="H408" s="160">
        <v>13.231167647058825</v>
      </c>
      <c r="I408" s="160">
        <v>12.128285294117646</v>
      </c>
      <c r="J408" s="160">
        <v>9.9281735294117635</v>
      </c>
      <c r="K408" s="160">
        <v>3.2936235294117644</v>
      </c>
      <c r="L408" s="160">
        <v>5.5761470588235298</v>
      </c>
      <c r="M408" s="160">
        <v>14.590753124999999</v>
      </c>
      <c r="N408" s="160">
        <v>12.892481249999999</v>
      </c>
      <c r="O408" s="160">
        <v>5.9629062500000014</v>
      </c>
      <c r="P408" s="160">
        <v>4.5336937500000003</v>
      </c>
      <c r="Q408" s="160">
        <v>6.4777235294117634</v>
      </c>
      <c r="R408" s="160">
        <v>10.617996875000005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15.558900000000001</v>
      </c>
      <c r="G409" s="160">
        <v>12.276400000000001</v>
      </c>
      <c r="H409" s="160">
        <v>13.79115</v>
      </c>
      <c r="I409" s="160">
        <v>12.253150000000002</v>
      </c>
      <c r="J409" s="160">
        <v>9.44815</v>
      </c>
      <c r="K409" s="160">
        <v>4.75075</v>
      </c>
      <c r="L409" s="160">
        <v>5.7419500000000001</v>
      </c>
      <c r="M409" s="160">
        <v>3.7782</v>
      </c>
      <c r="N409" s="160">
        <v>4.0356000000000005</v>
      </c>
      <c r="O409" s="160">
        <v>5.9982500000000005</v>
      </c>
      <c r="P409" s="160">
        <v>5.5644</v>
      </c>
      <c r="Q409" s="160">
        <v>7.0952500000000001</v>
      </c>
      <c r="R409" s="160">
        <v>6.3298000000000005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44882</v>
      </c>
      <c r="E412" s="158">
        <v>1197.7306000000001</v>
      </c>
      <c r="F412" s="158">
        <v>7.2329999999999997</v>
      </c>
      <c r="G412" s="158">
        <v>8.3710000000000004</v>
      </c>
      <c r="H412" s="158">
        <v>7.8606999999999996</v>
      </c>
      <c r="I412" s="158">
        <v>7.6508000000000003</v>
      </c>
      <c r="J412" s="158">
        <v>6.9035000000000002</v>
      </c>
      <c r="K412" s="158">
        <v>5.2206999999999999</v>
      </c>
      <c r="L412" s="158">
        <v>5.5321999999999996</v>
      </c>
      <c r="M412" s="158">
        <v>3.7997999999999998</v>
      </c>
      <c r="N412" s="158">
        <v>3.9018000000000002</v>
      </c>
      <c r="O412" s="158"/>
      <c r="P412" s="158"/>
      <c r="Q412" s="158">
        <v>6.4306000000000001</v>
      </c>
      <c r="R412" s="158">
        <v>4.2214999999999998</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44882</v>
      </c>
      <c r="E413" s="158">
        <v>1223.4360999999999</v>
      </c>
      <c r="F413" s="158">
        <v>121.19</v>
      </c>
      <c r="G413" s="158">
        <v>61.176400000000001</v>
      </c>
      <c r="H413" s="158">
        <v>37.6999</v>
      </c>
      <c r="I413" s="158">
        <v>26.213999999999999</v>
      </c>
      <c r="J413" s="158">
        <v>20.0853</v>
      </c>
      <c r="K413" s="158">
        <v>5.9378000000000002</v>
      </c>
      <c r="L413" s="158">
        <v>9.2965999999999998</v>
      </c>
      <c r="M413" s="158">
        <v>2.8586999999999998</v>
      </c>
      <c r="N413" s="158">
        <v>3.1745999999999999</v>
      </c>
      <c r="O413" s="158"/>
      <c r="P413" s="158"/>
      <c r="Q413" s="158">
        <v>7.2167000000000003</v>
      </c>
      <c r="R413" s="158">
        <v>4.2287999999999997</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2045</v>
      </c>
      <c r="C414" s="154">
        <v>144947</v>
      </c>
      <c r="D414" s="157">
        <v>44882</v>
      </c>
      <c r="E414" s="158">
        <v>1147.40971932303</v>
      </c>
      <c r="F414" s="158">
        <v>5.4132999999999996</v>
      </c>
      <c r="G414" s="158">
        <v>5.4146999999999998</v>
      </c>
      <c r="H414" s="158">
        <v>5.4264000000000001</v>
      </c>
      <c r="I414" s="158">
        <v>5.4675000000000002</v>
      </c>
      <c r="J414" s="158">
        <v>5.6627999999999998</v>
      </c>
      <c r="K414" s="158">
        <v>5.3173000000000004</v>
      </c>
      <c r="L414" s="158">
        <v>4.9062000000000001</v>
      </c>
      <c r="M414" s="158">
        <v>4.4215999999999998</v>
      </c>
      <c r="N414" s="158">
        <v>4.1452999999999998</v>
      </c>
      <c r="O414" s="158">
        <v>3.1448</v>
      </c>
      <c r="P414" s="158"/>
      <c r="Q414" s="158">
        <v>3.3651</v>
      </c>
      <c r="R414" s="158">
        <v>3.3919000000000001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2053</v>
      </c>
      <c r="C415" s="154">
        <v>133307</v>
      </c>
      <c r="D415" s="157">
        <v>44882</v>
      </c>
      <c r="E415" s="158">
        <v>22.569800000000001</v>
      </c>
      <c r="F415" s="158">
        <v>15.2081</v>
      </c>
      <c r="G415" s="158">
        <v>25.064299999999999</v>
      </c>
      <c r="H415" s="158">
        <v>30.3948</v>
      </c>
      <c r="I415" s="158">
        <v>41.269599999999997</v>
      </c>
      <c r="J415" s="158">
        <v>17.6374</v>
      </c>
      <c r="K415" s="158">
        <v>3.8317999999999999</v>
      </c>
      <c r="L415" s="158">
        <v>8.2845999999999993</v>
      </c>
      <c r="M415" s="158">
        <v>1.9497</v>
      </c>
      <c r="N415" s="158">
        <v>0.75309999999999999</v>
      </c>
      <c r="O415" s="158">
        <v>4.4211999999999998</v>
      </c>
      <c r="P415" s="158">
        <v>5.8890000000000002</v>
      </c>
      <c r="Q415" s="158">
        <v>6.8087</v>
      </c>
      <c r="R415" s="158">
        <v>1.3675999999999999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2046</v>
      </c>
      <c r="C416" s="154">
        <v>140086</v>
      </c>
      <c r="D416" s="157">
        <v>44882</v>
      </c>
      <c r="E416" s="158">
        <v>2409.4334046262002</v>
      </c>
      <c r="F416" s="158">
        <v>4.9675000000000002</v>
      </c>
      <c r="G416" s="158">
        <v>4.9592000000000001</v>
      </c>
      <c r="H416" s="158">
        <v>4.9721000000000002</v>
      </c>
      <c r="I416" s="158">
        <v>5.0199999999999996</v>
      </c>
      <c r="J416" s="158">
        <v>5.2064000000000004</v>
      </c>
      <c r="K416" s="158">
        <v>4.9686000000000003</v>
      </c>
      <c r="L416" s="158">
        <v>4.2941000000000003</v>
      </c>
      <c r="M416" s="158">
        <v>3.8635999999999999</v>
      </c>
      <c r="N416" s="158">
        <v>3.5783999999999998</v>
      </c>
      <c r="O416" s="158">
        <v>2.8428</v>
      </c>
      <c r="P416" s="158">
        <v>3.2881999999999998</v>
      </c>
      <c r="Q416" s="158">
        <v>4.6433</v>
      </c>
      <c r="R416" s="158">
        <v>2.9779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2041</v>
      </c>
      <c r="C417" s="154">
        <v>139496</v>
      </c>
      <c r="D417" s="157">
        <v>44882</v>
      </c>
      <c r="E417" s="158">
        <v>22.898700000000002</v>
      </c>
      <c r="F417" s="158">
        <v>15.4681</v>
      </c>
      <c r="G417" s="158">
        <v>25.450500000000002</v>
      </c>
      <c r="H417" s="158">
        <v>30.900300000000001</v>
      </c>
      <c r="I417" s="158">
        <v>42.465600000000002</v>
      </c>
      <c r="J417" s="158">
        <v>18.090299999999999</v>
      </c>
      <c r="K417" s="158">
        <v>3.9847000000000001</v>
      </c>
      <c r="L417" s="158">
        <v>8.4220000000000006</v>
      </c>
      <c r="M417" s="158">
        <v>1.9369000000000001</v>
      </c>
      <c r="N417" s="158">
        <v>0.5877</v>
      </c>
      <c r="O417" s="158">
        <v>4.4162999999999997</v>
      </c>
      <c r="P417" s="158">
        <v>6.0506000000000002</v>
      </c>
      <c r="Q417" s="158">
        <v>6.4147999999999996</v>
      </c>
      <c r="R417" s="158">
        <v>1.3472999999999999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2051</v>
      </c>
      <c r="C418" s="154">
        <v>139430</v>
      </c>
      <c r="D418" s="157">
        <v>44882</v>
      </c>
      <c r="E418" s="158">
        <v>204.95660000000001</v>
      </c>
      <c r="F418" s="158">
        <v>-3.4188999999999998</v>
      </c>
      <c r="G418" s="158">
        <v>21.419899999999998</v>
      </c>
      <c r="H418" s="158">
        <v>30.500399999999999</v>
      </c>
      <c r="I418" s="158">
        <v>44.205399999999997</v>
      </c>
      <c r="J418" s="158">
        <v>16.972100000000001</v>
      </c>
      <c r="K418" s="158">
        <v>2.7854000000000001</v>
      </c>
      <c r="L418" s="158">
        <v>7.5307000000000004</v>
      </c>
      <c r="M418" s="158">
        <v>0.87860000000000005</v>
      </c>
      <c r="N418" s="158">
        <v>-7.4300000000000005E-2</v>
      </c>
      <c r="O418" s="158">
        <v>3.3107000000000002</v>
      </c>
      <c r="P418" s="158">
        <v>4.7690999999999999</v>
      </c>
      <c r="Q418" s="158">
        <v>5.4584999999999999</v>
      </c>
      <c r="R418" s="158">
        <v>0.66649999999999998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23.723014285714282</v>
      </c>
      <c r="G419" s="160">
        <v>21.693714285714286</v>
      </c>
      <c r="H419" s="160">
        <v>21.107799999999997</v>
      </c>
      <c r="I419" s="160">
        <v>24.61327142857143</v>
      </c>
      <c r="J419" s="160">
        <v>12.936828571428572</v>
      </c>
      <c r="K419" s="160">
        <v>4.5780428571428571</v>
      </c>
      <c r="L419" s="160">
        <v>6.8952</v>
      </c>
      <c r="M419" s="160">
        <v>2.8155571428571426</v>
      </c>
      <c r="N419" s="160">
        <v>2.295228571428571</v>
      </c>
      <c r="O419" s="160">
        <v>3.6271599999999999</v>
      </c>
      <c r="P419" s="160">
        <v>4.9992249999999991</v>
      </c>
      <c r="Q419" s="160">
        <v>5.7625285714285708</v>
      </c>
      <c r="R419" s="160">
        <v>2.6002142857142858</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7.2329999999999997</v>
      </c>
      <c r="G420" s="160">
        <v>21.419899999999998</v>
      </c>
      <c r="H420" s="160">
        <v>30.3948</v>
      </c>
      <c r="I420" s="160">
        <v>26.213999999999999</v>
      </c>
      <c r="J420" s="160">
        <v>16.972100000000001</v>
      </c>
      <c r="K420" s="160">
        <v>4.9686000000000003</v>
      </c>
      <c r="L420" s="160">
        <v>7.5307000000000004</v>
      </c>
      <c r="M420" s="160">
        <v>2.8586999999999998</v>
      </c>
      <c r="N420" s="160">
        <v>3.1745999999999999</v>
      </c>
      <c r="O420" s="160">
        <v>3.3107000000000002</v>
      </c>
      <c r="P420" s="160">
        <v>5.3290500000000005</v>
      </c>
      <c r="Q420" s="160">
        <v>6.4147999999999996</v>
      </c>
      <c r="R420" s="160">
        <v>2.9779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44882</v>
      </c>
      <c r="E423" s="158">
        <v>30.896699999999999</v>
      </c>
      <c r="F423" s="158">
        <v>11.4628</v>
      </c>
      <c r="G423" s="158">
        <v>9.7736999999999998</v>
      </c>
      <c r="H423" s="158">
        <v>9.9593000000000007</v>
      </c>
      <c r="I423" s="158">
        <v>9.1538000000000004</v>
      </c>
      <c r="J423" s="158">
        <v>7.2660999999999998</v>
      </c>
      <c r="K423" s="158">
        <v>4.5445000000000002</v>
      </c>
      <c r="L423" s="158">
        <v>5.1510999999999996</v>
      </c>
      <c r="M423" s="158">
        <v>2.3809999999999998</v>
      </c>
      <c r="N423" s="158">
        <v>2.5943999999999998</v>
      </c>
      <c r="O423" s="158">
        <v>5.4805000000000001</v>
      </c>
      <c r="P423" s="158">
        <v>5.9339000000000004</v>
      </c>
      <c r="Q423" s="158">
        <v>7.3531000000000004</v>
      </c>
      <c r="R423" s="158">
        <v>3.8201000000000001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2059</v>
      </c>
      <c r="C424" s="154">
        <v>131898</v>
      </c>
      <c r="D424" s="157">
        <v>44882</v>
      </c>
      <c r="E424" s="158">
        <v>32.368499999999997</v>
      </c>
      <c r="F424" s="158">
        <v>11.844099999999999</v>
      </c>
      <c r="G424" s="158">
        <v>10.194900000000001</v>
      </c>
      <c r="H424" s="158">
        <v>10.395</v>
      </c>
      <c r="I424" s="158">
        <v>9.5797000000000008</v>
      </c>
      <c r="J424" s="158">
        <v>7.6997999999999998</v>
      </c>
      <c r="K424" s="158">
        <v>5.0030999999999999</v>
      </c>
      <c r="L424" s="158">
        <v>5.6241000000000003</v>
      </c>
      <c r="M424" s="158">
        <v>2.8603999999999998</v>
      </c>
      <c r="N424" s="158">
        <v>3.0834000000000001</v>
      </c>
      <c r="O424" s="158">
        <v>5.9912000000000001</v>
      </c>
      <c r="P424" s="158">
        <v>6.4631999999999996</v>
      </c>
      <c r="Q424" s="158">
        <v>7.52</v>
      </c>
      <c r="R424" s="158">
        <v>4.2710999999999997</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1657</v>
      </c>
      <c r="C425" s="154">
        <v>131864</v>
      </c>
      <c r="D425" s="157">
        <v>44882</v>
      </c>
      <c r="E425" s="158">
        <v>43.741</v>
      </c>
      <c r="F425" s="158">
        <v>-78.603099999999998</v>
      </c>
      <c r="G425" s="158">
        <v>-7.6722000000000001</v>
      </c>
      <c r="H425" s="158">
        <v>30.069800000000001</v>
      </c>
      <c r="I425" s="158">
        <v>13.775399999999999</v>
      </c>
      <c r="J425" s="158">
        <v>25.490400000000001</v>
      </c>
      <c r="K425" s="158">
        <v>1.0713999999999999</v>
      </c>
      <c r="L425" s="158">
        <v>12.237500000000001</v>
      </c>
      <c r="M425" s="158">
        <v>2.9220000000000002</v>
      </c>
      <c r="N425" s="158">
        <v>-0.20080000000000001</v>
      </c>
      <c r="O425" s="158">
        <v>14.153</v>
      </c>
      <c r="P425" s="158">
        <v>9.423</v>
      </c>
      <c r="Q425" s="158">
        <v>9.4984000000000002</v>
      </c>
      <c r="R425" s="158">
        <v>13.034000000000001</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1658</v>
      </c>
      <c r="C426" s="154">
        <v>131865</v>
      </c>
      <c r="D426" s="157">
        <v>44882</v>
      </c>
      <c r="E426" s="158">
        <v>22.440100000000001</v>
      </c>
      <c r="F426" s="158">
        <v>-77.421999999999997</v>
      </c>
      <c r="G426" s="158">
        <v>-6.5568999999999997</v>
      </c>
      <c r="H426" s="158">
        <v>31.1828</v>
      </c>
      <c r="I426" s="158">
        <v>14.886100000000001</v>
      </c>
      <c r="J426" s="158">
        <v>26.623999999999999</v>
      </c>
      <c r="K426" s="158">
        <v>2.1294</v>
      </c>
      <c r="L426" s="158">
        <v>13.4521</v>
      </c>
      <c r="M426" s="158">
        <v>4.0528000000000004</v>
      </c>
      <c r="N426" s="158">
        <v>0.84670000000000001</v>
      </c>
      <c r="O426" s="158">
        <v>14.867699999999999</v>
      </c>
      <c r="P426" s="158">
        <v>9.9865999999999993</v>
      </c>
      <c r="Q426" s="158">
        <v>10.6046</v>
      </c>
      <c r="R426" s="158">
        <v>13.913</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44882</v>
      </c>
      <c r="E427" s="158">
        <v>24.908300000000001</v>
      </c>
      <c r="F427" s="158">
        <v>-26.504000000000001</v>
      </c>
      <c r="G427" s="158">
        <v>10.853400000000001</v>
      </c>
      <c r="H427" s="158">
        <v>29.896599999999999</v>
      </c>
      <c r="I427" s="158">
        <v>19.721299999999999</v>
      </c>
      <c r="J427" s="158">
        <v>21.864000000000001</v>
      </c>
      <c r="K427" s="158">
        <v>6.0692000000000004</v>
      </c>
      <c r="L427" s="158">
        <v>10.411300000000001</v>
      </c>
      <c r="M427" s="158">
        <v>4.8464</v>
      </c>
      <c r="N427" s="158">
        <v>2.9647000000000001</v>
      </c>
      <c r="O427" s="158">
        <v>9.9375</v>
      </c>
      <c r="P427" s="158">
        <v>7.5976999999999997</v>
      </c>
      <c r="Q427" s="158">
        <v>8.2337000000000007</v>
      </c>
      <c r="R427" s="158">
        <v>8.9608000000000008</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44882</v>
      </c>
      <c r="E428" s="158">
        <v>26.202000000000002</v>
      </c>
      <c r="F428" s="158">
        <v>-26.170100000000001</v>
      </c>
      <c r="G428" s="158">
        <v>11.200900000000001</v>
      </c>
      <c r="H428" s="158">
        <v>30.2639</v>
      </c>
      <c r="I428" s="158">
        <v>20.093800000000002</v>
      </c>
      <c r="J428" s="158">
        <v>22.209800000000001</v>
      </c>
      <c r="K428" s="158">
        <v>6.5130999999999997</v>
      </c>
      <c r="L428" s="158">
        <v>10.893599999999999</v>
      </c>
      <c r="M428" s="158">
        <v>5.3272000000000004</v>
      </c>
      <c r="N428" s="158">
        <v>3.4045999999999998</v>
      </c>
      <c r="O428" s="158">
        <v>10.4947</v>
      </c>
      <c r="P428" s="158">
        <v>8.1521000000000008</v>
      </c>
      <c r="Q428" s="158">
        <v>8.5298999999999996</v>
      </c>
      <c r="R428" s="158">
        <v>9.5402000000000005</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44882</v>
      </c>
      <c r="E429" s="158">
        <v>29.074200000000001</v>
      </c>
      <c r="F429" s="158">
        <v>-49.771799999999999</v>
      </c>
      <c r="G429" s="158">
        <v>3.1393</v>
      </c>
      <c r="H429" s="158">
        <v>33.463799999999999</v>
      </c>
      <c r="I429" s="158">
        <v>15.8512</v>
      </c>
      <c r="J429" s="158">
        <v>27.607600000000001</v>
      </c>
      <c r="K429" s="158">
        <v>6.2850000000000001</v>
      </c>
      <c r="L429" s="158">
        <v>13.908099999999999</v>
      </c>
      <c r="M429" s="158">
        <v>5.3821000000000003</v>
      </c>
      <c r="N429" s="158">
        <v>2.375</v>
      </c>
      <c r="O429" s="158">
        <v>12.5345</v>
      </c>
      <c r="P429" s="158">
        <v>8.8422999999999998</v>
      </c>
      <c r="Q429" s="158">
        <v>9.6945999999999994</v>
      </c>
      <c r="R429" s="158">
        <v>12.216799999999999</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44882</v>
      </c>
      <c r="E430" s="158">
        <v>30.650500000000001</v>
      </c>
      <c r="F430" s="158">
        <v>-49.234499999999997</v>
      </c>
      <c r="G430" s="158">
        <v>3.6926999999999999</v>
      </c>
      <c r="H430" s="158">
        <v>34.023600000000002</v>
      </c>
      <c r="I430" s="158">
        <v>16.417300000000001</v>
      </c>
      <c r="J430" s="158">
        <v>28.190799999999999</v>
      </c>
      <c r="K430" s="158">
        <v>6.8859000000000004</v>
      </c>
      <c r="L430" s="158">
        <v>14.5282</v>
      </c>
      <c r="M430" s="158">
        <v>6.0109000000000004</v>
      </c>
      <c r="N430" s="158">
        <v>2.9752999999999998</v>
      </c>
      <c r="O430" s="158">
        <v>13.2379</v>
      </c>
      <c r="P430" s="158">
        <v>9.4824000000000002</v>
      </c>
      <c r="Q430" s="158">
        <v>10.272600000000001</v>
      </c>
      <c r="R430" s="158">
        <v>12.9834</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44882</v>
      </c>
      <c r="E431" s="158">
        <v>11.894399999999999</v>
      </c>
      <c r="F431" s="158">
        <v>17.192699999999999</v>
      </c>
      <c r="G431" s="158">
        <v>18.850300000000001</v>
      </c>
      <c r="H431" s="158">
        <v>21.171800000000001</v>
      </c>
      <c r="I431" s="158">
        <v>19.565999999999999</v>
      </c>
      <c r="J431" s="158">
        <v>11.8786</v>
      </c>
      <c r="K431" s="158">
        <v>4.3398000000000003</v>
      </c>
      <c r="L431" s="158">
        <v>6.5198999999999998</v>
      </c>
      <c r="M431" s="158">
        <v>3.7915000000000001</v>
      </c>
      <c r="N431" s="158">
        <v>3.4836</v>
      </c>
      <c r="O431" s="158"/>
      <c r="P431" s="158"/>
      <c r="Q431" s="158">
        <v>6.3788999999999998</v>
      </c>
      <c r="R431" s="158">
        <v>4.6540999999999997</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44882</v>
      </c>
      <c r="E432" s="158">
        <v>11.7828</v>
      </c>
      <c r="F432" s="158">
        <v>17.045500000000001</v>
      </c>
      <c r="G432" s="158">
        <v>18.511299999999999</v>
      </c>
      <c r="H432" s="158">
        <v>20.837800000000001</v>
      </c>
      <c r="I432" s="158">
        <v>19.213799999999999</v>
      </c>
      <c r="J432" s="158">
        <v>11.513199999999999</v>
      </c>
      <c r="K432" s="158">
        <v>3.9481000000000002</v>
      </c>
      <c r="L432" s="158">
        <v>6.1121999999999996</v>
      </c>
      <c r="M432" s="158">
        <v>3.3843999999999999</v>
      </c>
      <c r="N432" s="158">
        <v>3.0731000000000002</v>
      </c>
      <c r="O432" s="158"/>
      <c r="P432" s="158"/>
      <c r="Q432" s="158">
        <v>6.0220000000000002</v>
      </c>
      <c r="R432" s="158">
        <v>4.2733999999999996</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44882</v>
      </c>
      <c r="E433" s="158">
        <v>11.9716</v>
      </c>
      <c r="F433" s="158">
        <v>7.9287999999999998</v>
      </c>
      <c r="G433" s="158">
        <v>4.4733000000000001</v>
      </c>
      <c r="H433" s="158">
        <v>5.4500999999999999</v>
      </c>
      <c r="I433" s="158">
        <v>11.483700000000001</v>
      </c>
      <c r="J433" s="158">
        <v>6.9847999999999999</v>
      </c>
      <c r="K433" s="158">
        <v>4.9831000000000003</v>
      </c>
      <c r="L433" s="158">
        <v>5.9424999999999999</v>
      </c>
      <c r="M433" s="158">
        <v>4.0479000000000003</v>
      </c>
      <c r="N433" s="158">
        <v>4.0637999999999996</v>
      </c>
      <c r="O433" s="158"/>
      <c r="P433" s="158"/>
      <c r="Q433" s="158">
        <v>6.4363000000000001</v>
      </c>
      <c r="R433" s="158">
        <v>4.2751000000000001</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44882</v>
      </c>
      <c r="E434" s="158">
        <v>11.9716</v>
      </c>
      <c r="F434" s="158">
        <v>7.9287999999999998</v>
      </c>
      <c r="G434" s="158">
        <v>4.4733000000000001</v>
      </c>
      <c r="H434" s="158">
        <v>5.4500999999999999</v>
      </c>
      <c r="I434" s="158">
        <v>11.483700000000001</v>
      </c>
      <c r="J434" s="158">
        <v>6.9847999999999999</v>
      </c>
      <c r="K434" s="158">
        <v>4.9831000000000003</v>
      </c>
      <c r="L434" s="158">
        <v>5.9424999999999999</v>
      </c>
      <c r="M434" s="158">
        <v>4.0479000000000003</v>
      </c>
      <c r="N434" s="158">
        <v>4.0637999999999996</v>
      </c>
      <c r="O434" s="158"/>
      <c r="P434" s="158"/>
      <c r="Q434" s="158">
        <v>6.4363000000000001</v>
      </c>
      <c r="R434" s="158">
        <v>4.2751000000000001</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44882</v>
      </c>
      <c r="E435" s="158">
        <v>12.2257</v>
      </c>
      <c r="F435" s="158">
        <v>93.386399999999995</v>
      </c>
      <c r="G435" s="158">
        <v>34.230400000000003</v>
      </c>
      <c r="H435" s="158">
        <v>26.7072</v>
      </c>
      <c r="I435" s="158">
        <v>24.843699999999998</v>
      </c>
      <c r="J435" s="158">
        <v>19.512</v>
      </c>
      <c r="K435" s="158">
        <v>6.5311000000000003</v>
      </c>
      <c r="L435" s="158">
        <v>9.5724</v>
      </c>
      <c r="M435" s="158">
        <v>3.0354000000000001</v>
      </c>
      <c r="N435" s="158">
        <v>3.2837999999999998</v>
      </c>
      <c r="O435" s="158"/>
      <c r="P435" s="158"/>
      <c r="Q435" s="158">
        <v>7.2140000000000004</v>
      </c>
      <c r="R435" s="158">
        <v>4.2550999999999997</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44882</v>
      </c>
      <c r="E436" s="158">
        <v>12.2257</v>
      </c>
      <c r="F436" s="158">
        <v>93.386399999999995</v>
      </c>
      <c r="G436" s="158">
        <v>34.230400000000003</v>
      </c>
      <c r="H436" s="158">
        <v>26.7072</v>
      </c>
      <c r="I436" s="158">
        <v>24.843699999999998</v>
      </c>
      <c r="J436" s="158">
        <v>19.512</v>
      </c>
      <c r="K436" s="158">
        <v>6.5311000000000003</v>
      </c>
      <c r="L436" s="158">
        <v>9.5724</v>
      </c>
      <c r="M436" s="158">
        <v>3.0354000000000001</v>
      </c>
      <c r="N436" s="158">
        <v>3.2837999999999998</v>
      </c>
      <c r="O436" s="158"/>
      <c r="P436" s="158"/>
      <c r="Q436" s="158">
        <v>7.2140000000000004</v>
      </c>
      <c r="R436" s="158">
        <v>4.2550999999999997</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44882</v>
      </c>
      <c r="E437" s="158">
        <v>116.18510000000001</v>
      </c>
      <c r="F437" s="158">
        <v>-47.657699999999998</v>
      </c>
      <c r="G437" s="158">
        <v>29.7181</v>
      </c>
      <c r="H437" s="158">
        <v>45.720799999999997</v>
      </c>
      <c r="I437" s="158">
        <v>10.3926</v>
      </c>
      <c r="J437" s="158">
        <v>32.336500000000001</v>
      </c>
      <c r="K437" s="158">
        <v>11.386100000000001</v>
      </c>
      <c r="L437" s="158">
        <v>18.663900000000002</v>
      </c>
      <c r="M437" s="158">
        <v>9.5465999999999998</v>
      </c>
      <c r="N437" s="158">
        <v>6.2793000000000001</v>
      </c>
      <c r="O437" s="158">
        <v>10.731400000000001</v>
      </c>
      <c r="P437" s="158">
        <v>8.5874000000000006</v>
      </c>
      <c r="Q437" s="158">
        <v>13.732200000000001</v>
      </c>
      <c r="R437" s="158">
        <v>23.659099999999999</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44882</v>
      </c>
      <c r="E438" s="158">
        <v>128.1584</v>
      </c>
      <c r="F438" s="158">
        <v>-46.676499999999997</v>
      </c>
      <c r="G438" s="158">
        <v>30.6936</v>
      </c>
      <c r="H438" s="158">
        <v>46.699199999999998</v>
      </c>
      <c r="I438" s="158">
        <v>11.3642</v>
      </c>
      <c r="J438" s="158">
        <v>33.33</v>
      </c>
      <c r="K438" s="158">
        <v>12.382300000000001</v>
      </c>
      <c r="L438" s="158">
        <v>19.7241</v>
      </c>
      <c r="M438" s="158">
        <v>10.5838</v>
      </c>
      <c r="N438" s="158">
        <v>7.3083</v>
      </c>
      <c r="O438" s="158">
        <v>11.8443</v>
      </c>
      <c r="P438" s="158">
        <v>9.7164000000000001</v>
      </c>
      <c r="Q438" s="158">
        <v>10.916</v>
      </c>
      <c r="R438" s="158">
        <v>24.905799999999999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44882</v>
      </c>
      <c r="E439" s="158">
        <v>59.379800000000003</v>
      </c>
      <c r="F439" s="158">
        <v>-48.1892</v>
      </c>
      <c r="G439" s="158">
        <v>3.1766999999999999</v>
      </c>
      <c r="H439" s="158">
        <v>31.9298</v>
      </c>
      <c r="I439" s="158">
        <v>10.6289</v>
      </c>
      <c r="J439" s="158">
        <v>20.4391</v>
      </c>
      <c r="K439" s="158">
        <v>3.9283999999999999</v>
      </c>
      <c r="L439" s="158">
        <v>12.7081</v>
      </c>
      <c r="M439" s="158">
        <v>5.5239000000000003</v>
      </c>
      <c r="N439" s="158">
        <v>2.6337999999999999</v>
      </c>
      <c r="O439" s="158">
        <v>6.5579000000000001</v>
      </c>
      <c r="P439" s="158">
        <v>5.5251000000000001</v>
      </c>
      <c r="Q439" s="158">
        <v>9.8425999999999991</v>
      </c>
      <c r="R439" s="158">
        <v>16.757899999999999</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44882</v>
      </c>
      <c r="E440" s="158">
        <v>63.4741</v>
      </c>
      <c r="F440" s="158">
        <v>-47.436399999999999</v>
      </c>
      <c r="G440" s="158">
        <v>3.9306999999999999</v>
      </c>
      <c r="H440" s="158">
        <v>32.685000000000002</v>
      </c>
      <c r="I440" s="158">
        <v>11.3901</v>
      </c>
      <c r="J440" s="158">
        <v>21.214099999999998</v>
      </c>
      <c r="K440" s="158">
        <v>4.6932999999999998</v>
      </c>
      <c r="L440" s="158">
        <v>13.5161</v>
      </c>
      <c r="M440" s="158">
        <v>6.3030999999999997</v>
      </c>
      <c r="N440" s="158">
        <v>3.3778000000000001</v>
      </c>
      <c r="O440" s="158">
        <v>7.2991000000000001</v>
      </c>
      <c r="P440" s="158">
        <v>6.2477999999999998</v>
      </c>
      <c r="Q440" s="158">
        <v>9.0736000000000008</v>
      </c>
      <c r="R440" s="158">
        <v>17.622</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44882</v>
      </c>
      <c r="E441" s="158">
        <v>37.469099999999997</v>
      </c>
      <c r="F441" s="158">
        <v>-16.552800000000001</v>
      </c>
      <c r="G441" s="158">
        <v>15.801500000000001</v>
      </c>
      <c r="H441" s="158">
        <v>29.853300000000001</v>
      </c>
      <c r="I441" s="158">
        <v>17.103200000000001</v>
      </c>
      <c r="J441" s="158">
        <v>18.146100000000001</v>
      </c>
      <c r="K441" s="158">
        <v>4.4303999999999997</v>
      </c>
      <c r="L441" s="158">
        <v>9.2960999999999991</v>
      </c>
      <c r="M441" s="158">
        <v>4.6417999999999999</v>
      </c>
      <c r="N441" s="158">
        <v>3.5004</v>
      </c>
      <c r="O441" s="158">
        <v>0.62109999999999999</v>
      </c>
      <c r="P441" s="158">
        <v>2.2029000000000001</v>
      </c>
      <c r="Q441" s="158">
        <v>7.2092999999999998</v>
      </c>
      <c r="R441" s="158">
        <v>13.428900000000001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44882</v>
      </c>
      <c r="E442" s="158">
        <v>40.125900000000001</v>
      </c>
      <c r="F442" s="158">
        <v>-15.729900000000001</v>
      </c>
      <c r="G442" s="158">
        <v>16.5779</v>
      </c>
      <c r="H442" s="158">
        <v>30.6388</v>
      </c>
      <c r="I442" s="158">
        <v>17.879200000000001</v>
      </c>
      <c r="J442" s="158">
        <v>18.929500000000001</v>
      </c>
      <c r="K442" s="158">
        <v>5.2119999999999997</v>
      </c>
      <c r="L442" s="158">
        <v>10.1058</v>
      </c>
      <c r="M442" s="158">
        <v>5.4424999999999999</v>
      </c>
      <c r="N442" s="158">
        <v>4.3025000000000002</v>
      </c>
      <c r="O442" s="158">
        <v>1.3511</v>
      </c>
      <c r="P442" s="158">
        <v>2.9592000000000001</v>
      </c>
      <c r="Q442" s="158">
        <v>6.5305</v>
      </c>
      <c r="R442" s="158">
        <v>14.3283</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44882</v>
      </c>
      <c r="E443" s="158">
        <v>48.400799999999997</v>
      </c>
      <c r="F443" s="158">
        <v>-18.014600000000002</v>
      </c>
      <c r="G443" s="158">
        <v>13.8916</v>
      </c>
      <c r="H443" s="158">
        <v>26.811499999999999</v>
      </c>
      <c r="I443" s="158">
        <v>13.1989</v>
      </c>
      <c r="J443" s="158">
        <v>16.6601</v>
      </c>
      <c r="K443" s="158">
        <v>5.5378999999999996</v>
      </c>
      <c r="L443" s="158">
        <v>9.0168999999999997</v>
      </c>
      <c r="M443" s="158">
        <v>5.1395</v>
      </c>
      <c r="N443" s="158">
        <v>3.5493000000000001</v>
      </c>
      <c r="O443" s="158">
        <v>7.49</v>
      </c>
      <c r="P443" s="158">
        <v>6.7998000000000003</v>
      </c>
      <c r="Q443" s="158">
        <v>8.9635999999999996</v>
      </c>
      <c r="R443" s="158">
        <v>7.8244999999999996</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44882</v>
      </c>
      <c r="E444" s="158">
        <v>50.6892</v>
      </c>
      <c r="F444" s="158">
        <v>-17.345500000000001</v>
      </c>
      <c r="G444" s="158">
        <v>14.4907</v>
      </c>
      <c r="H444" s="158">
        <v>27.403199999999998</v>
      </c>
      <c r="I444" s="158">
        <v>13.7796</v>
      </c>
      <c r="J444" s="158">
        <v>17.245000000000001</v>
      </c>
      <c r="K444" s="158">
        <v>6.1374000000000004</v>
      </c>
      <c r="L444" s="158">
        <v>9.6484000000000005</v>
      </c>
      <c r="M444" s="158">
        <v>5.7568999999999999</v>
      </c>
      <c r="N444" s="158">
        <v>4.1631</v>
      </c>
      <c r="O444" s="158">
        <v>8.1480999999999995</v>
      </c>
      <c r="P444" s="158">
        <v>7.3528000000000002</v>
      </c>
      <c r="Q444" s="158">
        <v>8.6668000000000003</v>
      </c>
      <c r="R444" s="158">
        <v>8.4788999999999994</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44882</v>
      </c>
      <c r="E445" s="158">
        <v>14.6342</v>
      </c>
      <c r="F445" s="158">
        <v>-113.62820000000001</v>
      </c>
      <c r="G445" s="158">
        <v>22.488900000000001</v>
      </c>
      <c r="H445" s="158">
        <v>75.400700000000001</v>
      </c>
      <c r="I445" s="158">
        <v>50.060200000000002</v>
      </c>
      <c r="J445" s="158">
        <v>30.947800000000001</v>
      </c>
      <c r="K445" s="158">
        <v>1.4366000000000001</v>
      </c>
      <c r="L445" s="158">
        <v>7.9267000000000003</v>
      </c>
      <c r="M445" s="158">
        <v>3.6385000000000001</v>
      </c>
      <c r="N445" s="158">
        <v>1.6553</v>
      </c>
      <c r="O445" s="158">
        <v>3.9916</v>
      </c>
      <c r="P445" s="158">
        <v>3.9843999999999999</v>
      </c>
      <c r="Q445" s="158">
        <v>4.8902000000000001</v>
      </c>
      <c r="R445" s="158">
        <v>15.317500000000001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44882</v>
      </c>
      <c r="E446" s="158">
        <v>16.0943</v>
      </c>
      <c r="F446" s="158">
        <v>-112.8176</v>
      </c>
      <c r="G446" s="158">
        <v>23.328199999999999</v>
      </c>
      <c r="H446" s="158">
        <v>76.330200000000005</v>
      </c>
      <c r="I446" s="158">
        <v>50.9848</v>
      </c>
      <c r="J446" s="158">
        <v>31.888999999999999</v>
      </c>
      <c r="K446" s="158">
        <v>2.3681999999999999</v>
      </c>
      <c r="L446" s="158">
        <v>8.8909000000000002</v>
      </c>
      <c r="M446" s="158">
        <v>4.6238999999999999</v>
      </c>
      <c r="N446" s="158">
        <v>2.6591999999999998</v>
      </c>
      <c r="O446" s="158">
        <v>4.8699000000000003</v>
      </c>
      <c r="P446" s="158">
        <v>4.8897000000000004</v>
      </c>
      <c r="Q446" s="158">
        <v>6.1485000000000003</v>
      </c>
      <c r="R446" s="158">
        <v>16.427099999999999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44882</v>
      </c>
      <c r="E447" s="158">
        <v>30.4481</v>
      </c>
      <c r="F447" s="158">
        <v>-17.9726</v>
      </c>
      <c r="G447" s="158">
        <v>2.1581999999999999</v>
      </c>
      <c r="H447" s="158">
        <v>18.681699999999999</v>
      </c>
      <c r="I447" s="158">
        <v>8.7804000000000002</v>
      </c>
      <c r="J447" s="158">
        <v>28.865500000000001</v>
      </c>
      <c r="K447" s="158">
        <v>12.1714</v>
      </c>
      <c r="L447" s="158">
        <v>20.635999999999999</v>
      </c>
      <c r="M447" s="158">
        <v>10.387700000000001</v>
      </c>
      <c r="N447" s="158">
        <v>6.6603000000000003</v>
      </c>
      <c r="O447" s="158">
        <v>15.137700000000001</v>
      </c>
      <c r="P447" s="158">
        <v>9.9909999999999997</v>
      </c>
      <c r="Q447" s="158">
        <v>10.974500000000001</v>
      </c>
      <c r="R447" s="158">
        <v>17.628499999999999</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44882</v>
      </c>
      <c r="E448" s="158">
        <v>28.147300000000001</v>
      </c>
      <c r="F448" s="158">
        <v>-18.793199999999999</v>
      </c>
      <c r="G448" s="158">
        <v>1.3834</v>
      </c>
      <c r="H448" s="158">
        <v>17.9008</v>
      </c>
      <c r="I448" s="158">
        <v>7.9901999999999997</v>
      </c>
      <c r="J448" s="158">
        <v>28.065000000000001</v>
      </c>
      <c r="K448" s="158">
        <v>11.3672</v>
      </c>
      <c r="L448" s="158">
        <v>19.776900000000001</v>
      </c>
      <c r="M448" s="158">
        <v>9.5288000000000004</v>
      </c>
      <c r="N448" s="158">
        <v>5.7977999999999996</v>
      </c>
      <c r="O448" s="158">
        <v>14.265599999999999</v>
      </c>
      <c r="P448" s="158">
        <v>9.1219999999999999</v>
      </c>
      <c r="Q448" s="158">
        <v>10.069599999999999</v>
      </c>
      <c r="R448" s="158">
        <v>16.760300000000001</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44882</v>
      </c>
      <c r="E449" s="158">
        <v>17.695699999999999</v>
      </c>
      <c r="F449" s="158">
        <v>0.41249999999999998</v>
      </c>
      <c r="G449" s="158">
        <v>13.6287</v>
      </c>
      <c r="H449" s="158">
        <v>22.164100000000001</v>
      </c>
      <c r="I449" s="158">
        <v>16.531700000000001</v>
      </c>
      <c r="J449" s="158">
        <v>13.337</v>
      </c>
      <c r="K449" s="158">
        <v>2.6951000000000001</v>
      </c>
      <c r="L449" s="158">
        <v>7.0016999999999996</v>
      </c>
      <c r="M449" s="158">
        <v>1.6855</v>
      </c>
      <c r="N449" s="158">
        <v>1.3261000000000001</v>
      </c>
      <c r="O449" s="158">
        <v>5.0831999999999997</v>
      </c>
      <c r="P449" s="158">
        <v>5.0884999999999998</v>
      </c>
      <c r="Q449" s="158">
        <v>6.8979999999999997</v>
      </c>
      <c r="R449" s="158">
        <v>3.5895000000000001</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44882</v>
      </c>
      <c r="E450" s="158">
        <v>18.403700000000001</v>
      </c>
      <c r="F450" s="158">
        <v>1.19</v>
      </c>
      <c r="G450" s="158">
        <v>14.3628</v>
      </c>
      <c r="H450" s="158">
        <v>22.908100000000001</v>
      </c>
      <c r="I450" s="158">
        <v>17.297899999999998</v>
      </c>
      <c r="J450" s="158">
        <v>14.107699999999999</v>
      </c>
      <c r="K450" s="158">
        <v>3.4662999999999999</v>
      </c>
      <c r="L450" s="158">
        <v>7.7899000000000003</v>
      </c>
      <c r="M450" s="158">
        <v>2.4531999999999998</v>
      </c>
      <c r="N450" s="158">
        <v>2.0935999999999999</v>
      </c>
      <c r="O450" s="158">
        <v>5.8775000000000004</v>
      </c>
      <c r="P450" s="158">
        <v>5.7278000000000002</v>
      </c>
      <c r="Q450" s="158">
        <v>7.3891999999999998</v>
      </c>
      <c r="R450" s="158">
        <v>4.3726000000000003</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44882</v>
      </c>
      <c r="E451" s="158">
        <v>83.456299999999999</v>
      </c>
      <c r="F451" s="158">
        <v>-49.659599999999998</v>
      </c>
      <c r="G451" s="158">
        <v>15.5313</v>
      </c>
      <c r="H451" s="158">
        <v>40.701799999999999</v>
      </c>
      <c r="I451" s="158">
        <v>25.5489</v>
      </c>
      <c r="J451" s="158">
        <v>27.071200000000001</v>
      </c>
      <c r="K451" s="158">
        <v>9.3214000000000006</v>
      </c>
      <c r="L451" s="158">
        <v>12.989800000000001</v>
      </c>
      <c r="M451" s="158">
        <v>8.4651999999999994</v>
      </c>
      <c r="N451" s="158">
        <v>6.0045000000000002</v>
      </c>
      <c r="O451" s="158">
        <v>12.8466</v>
      </c>
      <c r="P451" s="158">
        <v>11.1388</v>
      </c>
      <c r="Q451" s="158">
        <v>11.8614</v>
      </c>
      <c r="R451" s="158">
        <v>14.938499999999999</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44882</v>
      </c>
      <c r="E452" s="158">
        <v>89.625</v>
      </c>
      <c r="F452" s="158">
        <v>-48.439399999999999</v>
      </c>
      <c r="G452" s="158">
        <v>16.788399999999999</v>
      </c>
      <c r="H452" s="158">
        <v>41.9679</v>
      </c>
      <c r="I452" s="158">
        <v>26.793399999999998</v>
      </c>
      <c r="J452" s="158">
        <v>28.3368</v>
      </c>
      <c r="K452" s="158">
        <v>10.6151</v>
      </c>
      <c r="L452" s="158">
        <v>14.363300000000001</v>
      </c>
      <c r="M452" s="158">
        <v>9.7527000000000008</v>
      </c>
      <c r="N452" s="158">
        <v>7.2678000000000003</v>
      </c>
      <c r="O452" s="158">
        <v>14.245900000000001</v>
      </c>
      <c r="P452" s="158">
        <v>12.2394</v>
      </c>
      <c r="Q452" s="158">
        <v>12.0276</v>
      </c>
      <c r="R452" s="158">
        <v>16.361999999999998</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44882</v>
      </c>
      <c r="E453" s="158">
        <v>36.774500000000003</v>
      </c>
      <c r="F453" s="158">
        <v>25.227799999999998</v>
      </c>
      <c r="G453" s="158">
        <v>18.456</v>
      </c>
      <c r="H453" s="158">
        <v>14.5884</v>
      </c>
      <c r="I453" s="158">
        <v>14.0989</v>
      </c>
      <c r="J453" s="158">
        <v>8.2927999999999997</v>
      </c>
      <c r="K453" s="158">
        <v>7.2862999999999998</v>
      </c>
      <c r="L453" s="158">
        <v>7.1565000000000003</v>
      </c>
      <c r="M453" s="158">
        <v>4.7375999999999996</v>
      </c>
      <c r="N453" s="158">
        <v>3.5335999999999999</v>
      </c>
      <c r="O453" s="158">
        <v>6.0052000000000003</v>
      </c>
      <c r="P453" s="158">
        <v>6.4611999999999998</v>
      </c>
      <c r="Q453" s="158">
        <v>7.1216999999999997</v>
      </c>
      <c r="R453" s="158">
        <v>4.4122000000000003</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44882</v>
      </c>
      <c r="E454" s="158">
        <v>38.074399999999997</v>
      </c>
      <c r="F454" s="158">
        <v>25.517900000000001</v>
      </c>
      <c r="G454" s="158">
        <v>18.7865</v>
      </c>
      <c r="H454" s="158">
        <v>14.9153</v>
      </c>
      <c r="I454" s="158">
        <v>14.431800000000001</v>
      </c>
      <c r="J454" s="158">
        <v>8.6256000000000004</v>
      </c>
      <c r="K454" s="158">
        <v>7.6222000000000003</v>
      </c>
      <c r="L454" s="158">
        <v>7.4989999999999997</v>
      </c>
      <c r="M454" s="158">
        <v>5.08</v>
      </c>
      <c r="N454" s="158">
        <v>3.8757000000000001</v>
      </c>
      <c r="O454" s="158">
        <v>6.2907000000000002</v>
      </c>
      <c r="P454" s="158">
        <v>6.9236000000000004</v>
      </c>
      <c r="Q454" s="158">
        <v>8.2698999999999998</v>
      </c>
      <c r="R454" s="158">
        <v>4.7153999999999998</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44882</v>
      </c>
      <c r="E455" s="158">
        <v>46.746200000000002</v>
      </c>
      <c r="F455" s="158">
        <v>-77.603499999999997</v>
      </c>
      <c r="G455" s="158">
        <v>10.863</v>
      </c>
      <c r="H455" s="158">
        <v>66.389399999999995</v>
      </c>
      <c r="I455" s="158">
        <v>36.304400000000001</v>
      </c>
      <c r="J455" s="158">
        <v>33.4086</v>
      </c>
      <c r="K455" s="158">
        <v>12.965199999999999</v>
      </c>
      <c r="L455" s="158">
        <v>10.957100000000001</v>
      </c>
      <c r="M455" s="158">
        <v>7.7873999999999999</v>
      </c>
      <c r="N455" s="158">
        <v>6.1178999999999997</v>
      </c>
      <c r="O455" s="158">
        <v>9.0591000000000008</v>
      </c>
      <c r="P455" s="158">
        <v>8.2745999999999995</v>
      </c>
      <c r="Q455" s="158">
        <v>8.4882000000000009</v>
      </c>
      <c r="R455" s="158">
        <v>10.024699999999999</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44882</v>
      </c>
      <c r="E456" s="158">
        <v>49.432499999999997</v>
      </c>
      <c r="F456" s="158">
        <v>-76.409800000000004</v>
      </c>
      <c r="G456" s="158">
        <v>12.0722</v>
      </c>
      <c r="H456" s="158">
        <v>67.571899999999999</v>
      </c>
      <c r="I456" s="158">
        <v>37.487299999999998</v>
      </c>
      <c r="J456" s="158">
        <v>34.605800000000002</v>
      </c>
      <c r="K456" s="158">
        <v>14.1661</v>
      </c>
      <c r="L456" s="158">
        <v>12.174099999999999</v>
      </c>
      <c r="M456" s="158">
        <v>8.7782</v>
      </c>
      <c r="N456" s="158">
        <v>7.0449000000000002</v>
      </c>
      <c r="O456" s="158">
        <v>9.8143999999999991</v>
      </c>
      <c r="P456" s="158">
        <v>8.9286999999999992</v>
      </c>
      <c r="Q456" s="158">
        <v>9.1873000000000005</v>
      </c>
      <c r="R456" s="158">
        <v>10.821099999999999</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44882</v>
      </c>
      <c r="E457" s="158">
        <v>37.710099999999997</v>
      </c>
      <c r="F457" s="158">
        <v>12.006</v>
      </c>
      <c r="G457" s="158">
        <v>13.274800000000001</v>
      </c>
      <c r="H457" s="158">
        <v>16.311800000000002</v>
      </c>
      <c r="I457" s="158">
        <v>14.551</v>
      </c>
      <c r="J457" s="158">
        <v>8.9408999999999992</v>
      </c>
      <c r="K457" s="158">
        <v>4.3673999999999999</v>
      </c>
      <c r="L457" s="158">
        <v>5.3658999999999999</v>
      </c>
      <c r="M457" s="158">
        <v>2.9860000000000002</v>
      </c>
      <c r="N457" s="158">
        <v>3.1844999999999999</v>
      </c>
      <c r="O457" s="158">
        <v>5.9118000000000004</v>
      </c>
      <c r="P457" s="158">
        <v>6.8924000000000003</v>
      </c>
      <c r="Q457" s="158">
        <v>7.9507000000000003</v>
      </c>
      <c r="R457" s="158">
        <v>3.5811999999999999</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44882</v>
      </c>
      <c r="E458" s="158">
        <v>36.217799999999997</v>
      </c>
      <c r="F458" s="158">
        <v>11.593299999999999</v>
      </c>
      <c r="G458" s="158">
        <v>12.913399999999999</v>
      </c>
      <c r="H458" s="158">
        <v>15.9574</v>
      </c>
      <c r="I458" s="158">
        <v>14.2004</v>
      </c>
      <c r="J458" s="158">
        <v>8.5861000000000001</v>
      </c>
      <c r="K458" s="158">
        <v>4.0110999999999999</v>
      </c>
      <c r="L458" s="158">
        <v>5.0044000000000004</v>
      </c>
      <c r="M458" s="158">
        <v>2.6295999999999999</v>
      </c>
      <c r="N458" s="158">
        <v>2.8348</v>
      </c>
      <c r="O458" s="158">
        <v>5.5282999999999998</v>
      </c>
      <c r="P458" s="158">
        <v>6.49</v>
      </c>
      <c r="Q458" s="158">
        <v>7.3318000000000003</v>
      </c>
      <c r="R458" s="158">
        <v>3.2191000000000001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44882</v>
      </c>
      <c r="E459" s="158">
        <v>27.968699999999998</v>
      </c>
      <c r="F459" s="158">
        <v>-29.860700000000001</v>
      </c>
      <c r="G459" s="158">
        <v>6.0932000000000004</v>
      </c>
      <c r="H459" s="158">
        <v>23.860199999999999</v>
      </c>
      <c r="I459" s="158">
        <v>10.2567</v>
      </c>
      <c r="J459" s="158">
        <v>16.347300000000001</v>
      </c>
      <c r="K459" s="158">
        <v>3.3531</v>
      </c>
      <c r="L459" s="158">
        <v>10.207100000000001</v>
      </c>
      <c r="M459" s="158">
        <v>3.2206999999999999</v>
      </c>
      <c r="N459" s="158">
        <v>1.8488</v>
      </c>
      <c r="O459" s="158">
        <v>6.9047999999999998</v>
      </c>
      <c r="P459" s="158">
        <v>6.6763000000000003</v>
      </c>
      <c r="Q459" s="158">
        <v>8.5045999999999999</v>
      </c>
      <c r="R459" s="158">
        <v>6.6734999999999998</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44882</v>
      </c>
      <c r="E460" s="158">
        <v>26.481200000000001</v>
      </c>
      <c r="F460" s="158">
        <v>-30.573399999999999</v>
      </c>
      <c r="G460" s="158">
        <v>5.4699</v>
      </c>
      <c r="H460" s="158">
        <v>23.2196</v>
      </c>
      <c r="I460" s="158">
        <v>9.6148000000000007</v>
      </c>
      <c r="J460" s="158">
        <v>15.7064</v>
      </c>
      <c r="K460" s="158">
        <v>2.6924000000000001</v>
      </c>
      <c r="L460" s="158">
        <v>9.5038</v>
      </c>
      <c r="M460" s="158">
        <v>2.5320999999999998</v>
      </c>
      <c r="N460" s="158">
        <v>1.1988000000000001</v>
      </c>
      <c r="O460" s="158">
        <v>6.1980000000000004</v>
      </c>
      <c r="P460" s="158">
        <v>5.9234999999999998</v>
      </c>
      <c r="Q460" s="158">
        <v>7.9226999999999999</v>
      </c>
      <c r="R460" s="158">
        <v>5.9741</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44882</v>
      </c>
      <c r="E461" s="158">
        <v>31.09</v>
      </c>
      <c r="F461" s="158">
        <v>-67.614900000000006</v>
      </c>
      <c r="G461" s="158">
        <v>-3.2471999999999999</v>
      </c>
      <c r="H461" s="158">
        <v>25.5334</v>
      </c>
      <c r="I461" s="158">
        <v>4.4772999999999996</v>
      </c>
      <c r="J461" s="158">
        <v>17.0975</v>
      </c>
      <c r="K461" s="158">
        <v>1.9711000000000001</v>
      </c>
      <c r="L461" s="158">
        <v>12.9779</v>
      </c>
      <c r="M461" s="158">
        <v>2.4510999999999998</v>
      </c>
      <c r="N461" s="158">
        <v>-0.157</v>
      </c>
      <c r="O461" s="158">
        <v>9.1135000000000002</v>
      </c>
      <c r="P461" s="158">
        <v>7.2233000000000001</v>
      </c>
      <c r="Q461" s="158">
        <v>9.1458999999999993</v>
      </c>
      <c r="R461" s="158">
        <v>10.2423</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44882</v>
      </c>
      <c r="E462" s="158">
        <v>29.527100000000001</v>
      </c>
      <c r="F462" s="158">
        <v>-68.354600000000005</v>
      </c>
      <c r="G462" s="158">
        <v>-3.8719999999999999</v>
      </c>
      <c r="H462" s="158">
        <v>24.8765</v>
      </c>
      <c r="I462" s="158">
        <v>3.8643000000000001</v>
      </c>
      <c r="J462" s="158">
        <v>16.497299999999999</v>
      </c>
      <c r="K462" s="158">
        <v>1.3819999999999999</v>
      </c>
      <c r="L462" s="158">
        <v>12.3565</v>
      </c>
      <c r="M462" s="158">
        <v>1.9106000000000001</v>
      </c>
      <c r="N462" s="158">
        <v>-0.72089999999999999</v>
      </c>
      <c r="O462" s="158">
        <v>8.3971999999999998</v>
      </c>
      <c r="P462" s="158">
        <v>6.5143000000000004</v>
      </c>
      <c r="Q462" s="158">
        <v>8.8466000000000005</v>
      </c>
      <c r="R462" s="158">
        <v>9.5227000000000004</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1885</v>
      </c>
      <c r="C463" s="154">
        <v>102574</v>
      </c>
      <c r="D463" s="157">
        <v>44882</v>
      </c>
      <c r="E463" s="158">
        <v>148.01599999999999</v>
      </c>
      <c r="F463" s="158">
        <v>-24.396599999999999</v>
      </c>
      <c r="G463" s="158">
        <v>33.9602</v>
      </c>
      <c r="H463" s="158">
        <v>44.374000000000002</v>
      </c>
      <c r="I463" s="158">
        <v>63.696199999999997</v>
      </c>
      <c r="J463" s="158">
        <v>71.653599999999997</v>
      </c>
      <c r="K463" s="158">
        <v>16.348700000000001</v>
      </c>
      <c r="L463" s="158">
        <v>26.629100000000001</v>
      </c>
      <c r="M463" s="158">
        <v>14.0585</v>
      </c>
      <c r="N463" s="158">
        <v>7.8905000000000003</v>
      </c>
      <c r="O463" s="158">
        <v>19.916699999999999</v>
      </c>
      <c r="P463" s="158">
        <v>14.5442</v>
      </c>
      <c r="Q463" s="158">
        <v>15.8788</v>
      </c>
      <c r="R463" s="158">
        <v>20.088799999999999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1886</v>
      </c>
      <c r="C464" s="154">
        <v>119777</v>
      </c>
      <c r="D464" s="157">
        <v>44882</v>
      </c>
      <c r="E464" s="158">
        <v>156.251</v>
      </c>
      <c r="F464" s="158">
        <v>-23.578199999999999</v>
      </c>
      <c r="G464" s="158">
        <v>34.749400000000001</v>
      </c>
      <c r="H464" s="158">
        <v>45.138199999999998</v>
      </c>
      <c r="I464" s="158">
        <v>64.495099999999994</v>
      </c>
      <c r="J464" s="158">
        <v>72.490300000000005</v>
      </c>
      <c r="K464" s="158">
        <v>17.1874</v>
      </c>
      <c r="L464" s="158">
        <v>27.553000000000001</v>
      </c>
      <c r="M464" s="158">
        <v>14.9781</v>
      </c>
      <c r="N464" s="158">
        <v>8.7978000000000005</v>
      </c>
      <c r="O464" s="158">
        <v>20.726500000000001</v>
      </c>
      <c r="P464" s="158">
        <v>15.399800000000001</v>
      </c>
      <c r="Q464" s="158">
        <v>15.038</v>
      </c>
      <c r="R464" s="158">
        <v>21.032599999999999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44882</v>
      </c>
      <c r="E465" s="158">
        <v>25.041899999999998</v>
      </c>
      <c r="F465" s="158">
        <v>-72.006699999999995</v>
      </c>
      <c r="G465" s="158">
        <v>20.440100000000001</v>
      </c>
      <c r="H465" s="158">
        <v>55.747799999999998</v>
      </c>
      <c r="I465" s="158">
        <v>39.7211</v>
      </c>
      <c r="J465" s="158">
        <v>36.232300000000002</v>
      </c>
      <c r="K465" s="158">
        <v>6.5808</v>
      </c>
      <c r="L465" s="158">
        <v>13.3002</v>
      </c>
      <c r="M465" s="158">
        <v>7.2714999999999996</v>
      </c>
      <c r="N465" s="158">
        <v>5.0247999999999999</v>
      </c>
      <c r="O465" s="158">
        <v>9.4701000000000004</v>
      </c>
      <c r="P465" s="158">
        <v>8.1529000000000007</v>
      </c>
      <c r="Q465" s="158">
        <v>9.2660999999999998</v>
      </c>
      <c r="R465" s="158">
        <v>8.2988</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1496</v>
      </c>
      <c r="C466" s="154">
        <v>141072</v>
      </c>
      <c r="D466" s="157">
        <v>44882</v>
      </c>
      <c r="E466" s="158">
        <v>24.704699999999999</v>
      </c>
      <c r="F466" s="158">
        <v>-72.399000000000001</v>
      </c>
      <c r="G466" s="158">
        <v>20.077200000000001</v>
      </c>
      <c r="H466" s="158">
        <v>55.374200000000002</v>
      </c>
      <c r="I466" s="158">
        <v>39.347000000000001</v>
      </c>
      <c r="J466" s="158">
        <v>35.850999999999999</v>
      </c>
      <c r="K466" s="158">
        <v>6.2045000000000003</v>
      </c>
      <c r="L466" s="158">
        <v>12.904999999999999</v>
      </c>
      <c r="M466" s="158">
        <v>6.8821000000000003</v>
      </c>
      <c r="N466" s="158">
        <v>4.6365999999999996</v>
      </c>
      <c r="O466" s="158">
        <v>9.1038999999999994</v>
      </c>
      <c r="P466" s="158">
        <v>7.8647</v>
      </c>
      <c r="Q466" s="158">
        <v>9.0734999999999992</v>
      </c>
      <c r="R466" s="158">
        <v>7.8982000000000001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-25.756661363636361</v>
      </c>
      <c r="G467" s="160">
        <v>13.349595454545458</v>
      </c>
      <c r="H467" s="160">
        <v>31.755318181818186</v>
      </c>
      <c r="I467" s="160">
        <v>20.61781136363636</v>
      </c>
      <c r="J467" s="160">
        <v>22.922586363636366</v>
      </c>
      <c r="K467" s="160">
        <v>6.4342113636363649</v>
      </c>
      <c r="L467" s="160">
        <v>11.488911363636364</v>
      </c>
      <c r="M467" s="160">
        <v>5.543236363636364</v>
      </c>
      <c r="N467" s="160">
        <v>3.704206818181818</v>
      </c>
      <c r="O467" s="160">
        <v>9.1973210526315796</v>
      </c>
      <c r="P467" s="160">
        <v>7.7295710526315791</v>
      </c>
      <c r="Q467" s="160">
        <v>8.8324500000000015</v>
      </c>
      <c r="R467" s="160">
        <v>10.537122727272726</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-25.283349999999999</v>
      </c>
      <c r="G468" s="160">
        <v>13.451750000000001</v>
      </c>
      <c r="H468" s="160">
        <v>28.628250000000001</v>
      </c>
      <c r="I468" s="160">
        <v>15.368650000000001</v>
      </c>
      <c r="J468" s="160">
        <v>19.975549999999998</v>
      </c>
      <c r="K468" s="160">
        <v>5.3749500000000001</v>
      </c>
      <c r="L468" s="160">
        <v>10.309200000000001</v>
      </c>
      <c r="M468" s="160">
        <v>4.7919999999999998</v>
      </c>
      <c r="N468" s="160">
        <v>3.3912</v>
      </c>
      <c r="O468" s="160">
        <v>8.7281499999999994</v>
      </c>
      <c r="P468" s="160">
        <v>7.2880500000000001</v>
      </c>
      <c r="Q468" s="160">
        <v>8.5172500000000007</v>
      </c>
      <c r="R468" s="160">
        <v>9.5314499999999995</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44882</v>
      </c>
      <c r="E471" s="158">
        <v>267.77</v>
      </c>
      <c r="F471" s="158">
        <v>-0.35349999999999998</v>
      </c>
      <c r="G471" s="158">
        <v>-0.39429999999999998</v>
      </c>
      <c r="H471" s="158">
        <v>1.1483000000000001</v>
      </c>
      <c r="I471" s="158">
        <v>1.4241999999999999</v>
      </c>
      <c r="J471" s="158">
        <v>4.7408999999999999</v>
      </c>
      <c r="K471" s="158">
        <v>4.0773000000000001</v>
      </c>
      <c r="L471" s="158">
        <v>13.471500000000001</v>
      </c>
      <c r="M471" s="158">
        <v>8.4483999999999995</v>
      </c>
      <c r="N471" s="158">
        <v>2.8618999999999999</v>
      </c>
      <c r="O471" s="158">
        <v>19.0154</v>
      </c>
      <c r="P471" s="158">
        <v>8.6564999999999994</v>
      </c>
      <c r="Q471" s="158">
        <v>18.0807</v>
      </c>
      <c r="R471" s="158">
        <v>24.928100000000001</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44882</v>
      </c>
      <c r="E472" s="158">
        <v>288</v>
      </c>
      <c r="F472" s="158">
        <v>-0.34949999999999998</v>
      </c>
      <c r="G472" s="158">
        <v>-0.38740000000000002</v>
      </c>
      <c r="H472" s="158">
        <v>1.1591</v>
      </c>
      <c r="I472" s="158">
        <v>1.4477</v>
      </c>
      <c r="J472" s="158">
        <v>4.7996999999999996</v>
      </c>
      <c r="K472" s="158">
        <v>4.2458</v>
      </c>
      <c r="L472" s="158">
        <v>13.8565</v>
      </c>
      <c r="M472" s="158">
        <v>9.0619999999999994</v>
      </c>
      <c r="N472" s="158">
        <v>3.6419000000000001</v>
      </c>
      <c r="O472" s="158">
        <v>19.853400000000001</v>
      </c>
      <c r="P472" s="158">
        <v>9.4163999999999994</v>
      </c>
      <c r="Q472" s="158">
        <v>11.821199999999999</v>
      </c>
      <c r="R472" s="158">
        <v>25.797599999999999</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1730</v>
      </c>
      <c r="C473" s="154">
        <v>148609</v>
      </c>
      <c r="D473" s="157">
        <v>44882</v>
      </c>
      <c r="E473" s="158">
        <v>15.766</v>
      </c>
      <c r="F473" s="158">
        <v>-0.39169999999999999</v>
      </c>
      <c r="G473" s="158">
        <v>-0.2026</v>
      </c>
      <c r="H473" s="158">
        <v>0.64470000000000005</v>
      </c>
      <c r="I473" s="158">
        <v>8.2500000000000004E-2</v>
      </c>
      <c r="J473" s="158">
        <v>3.7168999999999999</v>
      </c>
      <c r="K473" s="158">
        <v>3.0121000000000002</v>
      </c>
      <c r="L473" s="158">
        <v>12.8561</v>
      </c>
      <c r="M473" s="158">
        <v>9.7834000000000003</v>
      </c>
      <c r="N473" s="158">
        <v>7.2298</v>
      </c>
      <c r="O473" s="158"/>
      <c r="P473" s="158"/>
      <c r="Q473" s="158">
        <v>26.8368</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1731</v>
      </c>
      <c r="C474" s="154">
        <v>148610</v>
      </c>
      <c r="D474" s="157">
        <v>44882</v>
      </c>
      <c r="E474" s="158">
        <v>15.273999999999999</v>
      </c>
      <c r="F474" s="158">
        <v>-0.39129999999999998</v>
      </c>
      <c r="G474" s="158">
        <v>-0.21560000000000001</v>
      </c>
      <c r="H474" s="158">
        <v>0.61919999999999997</v>
      </c>
      <c r="I474" s="158">
        <v>2.6200000000000001E-2</v>
      </c>
      <c r="J474" s="158">
        <v>3.5806</v>
      </c>
      <c r="K474" s="158">
        <v>2.6065</v>
      </c>
      <c r="L474" s="158">
        <v>11.963100000000001</v>
      </c>
      <c r="M474" s="158">
        <v>8.4954999999999998</v>
      </c>
      <c r="N474" s="158">
        <v>5.5125999999999999</v>
      </c>
      <c r="O474" s="158"/>
      <c r="P474" s="158"/>
      <c r="Q474" s="158">
        <v>24.754300000000001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44882</v>
      </c>
      <c r="E475" s="158">
        <v>29.36</v>
      </c>
      <c r="F475" s="158">
        <v>-0.33939999999999998</v>
      </c>
      <c r="G475" s="158">
        <v>-3.4000000000000002E-2</v>
      </c>
      <c r="H475" s="158">
        <v>1.2763</v>
      </c>
      <c r="I475" s="158">
        <v>0.89349999999999996</v>
      </c>
      <c r="J475" s="158">
        <v>5.0823</v>
      </c>
      <c r="K475" s="158">
        <v>3.8923999999999999</v>
      </c>
      <c r="L475" s="158">
        <v>13.0535</v>
      </c>
      <c r="M475" s="158">
        <v>8.7004999999999999</v>
      </c>
      <c r="N475" s="158">
        <v>8.8213000000000008</v>
      </c>
      <c r="O475" s="158">
        <v>23.315100000000001</v>
      </c>
      <c r="P475" s="158">
        <v>10.533099999999999</v>
      </c>
      <c r="Q475" s="158">
        <v>13.488099999999999</v>
      </c>
      <c r="R475" s="158">
        <v>36.36</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44882</v>
      </c>
      <c r="E476" s="158">
        <v>31.58</v>
      </c>
      <c r="F476" s="158">
        <v>-0.31569999999999998</v>
      </c>
      <c r="G476" s="158">
        <v>0</v>
      </c>
      <c r="H476" s="158">
        <v>1.3153999999999999</v>
      </c>
      <c r="I476" s="158">
        <v>0.95909999999999995</v>
      </c>
      <c r="J476" s="158">
        <v>5.2316000000000003</v>
      </c>
      <c r="K476" s="158">
        <v>4.2933000000000003</v>
      </c>
      <c r="L476" s="158">
        <v>13.966100000000001</v>
      </c>
      <c r="M476" s="158">
        <v>9.9199000000000002</v>
      </c>
      <c r="N476" s="158">
        <v>10.419600000000001</v>
      </c>
      <c r="O476" s="158">
        <v>24.665400000000002</v>
      </c>
      <c r="P476" s="158">
        <v>11.6334</v>
      </c>
      <c r="Q476" s="158">
        <v>14.4641</v>
      </c>
      <c r="R476" s="158">
        <v>38.052700000000002</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44882</v>
      </c>
      <c r="E477" s="158">
        <v>18.329999999999998</v>
      </c>
      <c r="F477" s="158">
        <v>-0.48859999999999998</v>
      </c>
      <c r="G477" s="158">
        <v>-0.109</v>
      </c>
      <c r="H477" s="158">
        <v>0.82509999999999994</v>
      </c>
      <c r="I477" s="158">
        <v>-1.4516</v>
      </c>
      <c r="J477" s="158">
        <v>2.5741000000000001</v>
      </c>
      <c r="K477" s="158">
        <v>-0.2177</v>
      </c>
      <c r="L477" s="158">
        <v>10.2225</v>
      </c>
      <c r="M477" s="158">
        <v>3.6764999999999999</v>
      </c>
      <c r="N477" s="158">
        <v>-0.97240000000000004</v>
      </c>
      <c r="O477" s="158">
        <v>18.897400000000001</v>
      </c>
      <c r="P477" s="158"/>
      <c r="Q477" s="158">
        <v>16.764800000000001</v>
      </c>
      <c r="R477" s="158">
        <v>20.470199999999998</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44882</v>
      </c>
      <c r="E478" s="158">
        <v>17.45</v>
      </c>
      <c r="F478" s="158">
        <v>-0.5131</v>
      </c>
      <c r="G478" s="158">
        <v>-0.1145</v>
      </c>
      <c r="H478" s="158">
        <v>0.80879999999999996</v>
      </c>
      <c r="I478" s="158">
        <v>-1.5237000000000001</v>
      </c>
      <c r="J478" s="158">
        <v>2.4662000000000002</v>
      </c>
      <c r="K478" s="158">
        <v>-0.5131</v>
      </c>
      <c r="L478" s="158">
        <v>9.6105999999999998</v>
      </c>
      <c r="M478" s="158">
        <v>2.8892000000000002</v>
      </c>
      <c r="N478" s="158">
        <v>-1.9112</v>
      </c>
      <c r="O478" s="158">
        <v>17.582000000000001</v>
      </c>
      <c r="P478" s="158"/>
      <c r="Q478" s="158">
        <v>15.304600000000001</v>
      </c>
      <c r="R478" s="158">
        <v>19.3033</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1902</v>
      </c>
      <c r="C479" s="154">
        <v>149697</v>
      </c>
      <c r="D479" s="157">
        <v>44882</v>
      </c>
      <c r="E479" s="158">
        <v>88.610100000000003</v>
      </c>
      <c r="F479" s="158">
        <v>-0.33110000000000001</v>
      </c>
      <c r="G479" s="158">
        <v>7.1099999999999997E-2</v>
      </c>
      <c r="H479" s="158">
        <v>1.1228</v>
      </c>
      <c r="I479" s="158">
        <v>0.68059999999999998</v>
      </c>
      <c r="J479" s="158">
        <v>4.7173999999999996</v>
      </c>
      <c r="K479" s="158">
        <v>1.9301999999999999</v>
      </c>
      <c r="L479" s="158">
        <v>9.7302</v>
      </c>
      <c r="M479" s="158">
        <v>4.5937000000000001</v>
      </c>
      <c r="N479" s="158">
        <v>1.6053999999999999</v>
      </c>
      <c r="O479" s="158">
        <v>17.8095</v>
      </c>
      <c r="P479" s="158">
        <v>11.2296</v>
      </c>
      <c r="Q479" s="158">
        <v>12.8089</v>
      </c>
      <c r="R479" s="158">
        <v>21.4846</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1903</v>
      </c>
      <c r="C480" s="154">
        <v>149700</v>
      </c>
      <c r="D480" s="157">
        <v>44882</v>
      </c>
      <c r="E480" s="158">
        <v>93.492500000000007</v>
      </c>
      <c r="F480" s="158">
        <v>-0.3291</v>
      </c>
      <c r="G480" s="158">
        <v>7.7200000000000005E-2</v>
      </c>
      <c r="H480" s="158">
        <v>1.1375</v>
      </c>
      <c r="I480" s="158">
        <v>0.70989999999999998</v>
      </c>
      <c r="J480" s="158">
        <v>4.7858999999999998</v>
      </c>
      <c r="K480" s="158">
        <v>2.1288</v>
      </c>
      <c r="L480" s="158">
        <v>10.1671</v>
      </c>
      <c r="M480" s="158">
        <v>5.2549999999999999</v>
      </c>
      <c r="N480" s="158">
        <v>2.4014000000000002</v>
      </c>
      <c r="O480" s="158">
        <v>18.497800000000002</v>
      </c>
      <c r="P480" s="158">
        <v>11.9215</v>
      </c>
      <c r="Q480" s="158">
        <v>13.624599999999999</v>
      </c>
      <c r="R480" s="158">
        <v>22.228000000000002</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44882</v>
      </c>
      <c r="E481" s="158">
        <v>86.497200000000007</v>
      </c>
      <c r="F481" s="158">
        <v>-0.42359999999999998</v>
      </c>
      <c r="G481" s="158">
        <v>0.13600000000000001</v>
      </c>
      <c r="H481" s="158">
        <v>2.0097</v>
      </c>
      <c r="I481" s="158">
        <v>2.1392000000000002</v>
      </c>
      <c r="J481" s="158">
        <v>5.3996000000000004</v>
      </c>
      <c r="K481" s="158">
        <v>0.50139999999999996</v>
      </c>
      <c r="L481" s="158">
        <v>5.4931000000000001</v>
      </c>
      <c r="M481" s="158">
        <v>5.6069000000000004</v>
      </c>
      <c r="N481" s="158">
        <v>4.1117999999999997</v>
      </c>
      <c r="O481" s="158">
        <v>23.925000000000001</v>
      </c>
      <c r="P481" s="158">
        <v>13.2248</v>
      </c>
      <c r="Q481" s="158">
        <v>13.9582</v>
      </c>
      <c r="R481" s="158">
        <v>31.398099999999999</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44882</v>
      </c>
      <c r="E482" s="158">
        <v>92.568600000000004</v>
      </c>
      <c r="F482" s="158">
        <v>-0.42159999999999997</v>
      </c>
      <c r="G482" s="158">
        <v>0.1419</v>
      </c>
      <c r="H482" s="158">
        <v>2.0238</v>
      </c>
      <c r="I482" s="158">
        <v>2.1669999999999998</v>
      </c>
      <c r="J482" s="158">
        <v>5.4622000000000002</v>
      </c>
      <c r="K482" s="158">
        <v>0.68210000000000004</v>
      </c>
      <c r="L482" s="158">
        <v>5.8692000000000002</v>
      </c>
      <c r="M482" s="158">
        <v>6.1565000000000003</v>
      </c>
      <c r="N482" s="158">
        <v>4.8273000000000001</v>
      </c>
      <c r="O482" s="158">
        <v>24.9771</v>
      </c>
      <c r="P482" s="158">
        <v>14.098599999999999</v>
      </c>
      <c r="Q482" s="158">
        <v>14.9435</v>
      </c>
      <c r="R482" s="158">
        <v>32.341299999999997</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44882</v>
      </c>
      <c r="E483" s="158">
        <v>109.9025</v>
      </c>
      <c r="F483" s="158">
        <v>-0.5575</v>
      </c>
      <c r="G483" s="158">
        <v>-0.62790000000000001</v>
      </c>
      <c r="H483" s="158">
        <v>0.77639999999999998</v>
      </c>
      <c r="I483" s="158">
        <v>-0.29549999999999998</v>
      </c>
      <c r="J483" s="158">
        <v>2.8668</v>
      </c>
      <c r="K483" s="158">
        <v>-1.2825</v>
      </c>
      <c r="L483" s="158">
        <v>5.6757</v>
      </c>
      <c r="M483" s="158">
        <v>0.70079999999999998</v>
      </c>
      <c r="N483" s="158">
        <v>-6.2374000000000001</v>
      </c>
      <c r="O483" s="158">
        <v>17.139299999999999</v>
      </c>
      <c r="P483" s="158">
        <v>11.6846</v>
      </c>
      <c r="Q483" s="158">
        <v>12.340999999999999</v>
      </c>
      <c r="R483" s="158">
        <v>21.618300000000001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44882</v>
      </c>
      <c r="E484" s="158">
        <v>103.4796</v>
      </c>
      <c r="F484" s="158">
        <v>-0.55940000000000001</v>
      </c>
      <c r="G484" s="158">
        <v>-0.63319999999999999</v>
      </c>
      <c r="H484" s="158">
        <v>0.76429999999999998</v>
      </c>
      <c r="I484" s="158">
        <v>-0.31879999999999997</v>
      </c>
      <c r="J484" s="158">
        <v>2.8132000000000001</v>
      </c>
      <c r="K484" s="158">
        <v>-1.4352</v>
      </c>
      <c r="L484" s="158">
        <v>5.3483999999999998</v>
      </c>
      <c r="M484" s="158">
        <v>0.23960000000000001</v>
      </c>
      <c r="N484" s="158">
        <v>-6.8116000000000003</v>
      </c>
      <c r="O484" s="158">
        <v>16.46</v>
      </c>
      <c r="P484" s="158">
        <v>11.0189</v>
      </c>
      <c r="Q484" s="158">
        <v>14.2392</v>
      </c>
      <c r="R484" s="158">
        <v>20.8933</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-0.41179285714285713</v>
      </c>
      <c r="G485" s="160">
        <v>-0.16373571428571432</v>
      </c>
      <c r="H485" s="160">
        <v>1.1165285714285715</v>
      </c>
      <c r="I485" s="160">
        <v>0.49573571428571422</v>
      </c>
      <c r="J485" s="160">
        <v>4.1598142857142859</v>
      </c>
      <c r="K485" s="160">
        <v>1.7086714285714284</v>
      </c>
      <c r="L485" s="160">
        <v>10.091685714285715</v>
      </c>
      <c r="M485" s="160">
        <v>5.9662785714285693</v>
      </c>
      <c r="N485" s="160">
        <v>2.5357428571428575</v>
      </c>
      <c r="O485" s="160">
        <v>20.178116666666668</v>
      </c>
      <c r="P485" s="160">
        <v>11.34174</v>
      </c>
      <c r="Q485" s="160">
        <v>15.959285714285715</v>
      </c>
      <c r="R485" s="160">
        <v>26.239625</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-0.39149999999999996</v>
      </c>
      <c r="G486" s="160">
        <v>-0.11175</v>
      </c>
      <c r="H486" s="160">
        <v>1.13015</v>
      </c>
      <c r="I486" s="160">
        <v>0.69524999999999992</v>
      </c>
      <c r="J486" s="160">
        <v>4.7291499999999997</v>
      </c>
      <c r="K486" s="160">
        <v>2.0295000000000001</v>
      </c>
      <c r="L486" s="160">
        <v>10.194800000000001</v>
      </c>
      <c r="M486" s="160">
        <v>5.8817000000000004</v>
      </c>
      <c r="N486" s="160">
        <v>3.2519</v>
      </c>
      <c r="O486" s="160">
        <v>18.956400000000002</v>
      </c>
      <c r="P486" s="160">
        <v>11.4315</v>
      </c>
      <c r="Q486" s="160">
        <v>14.351649999999999</v>
      </c>
      <c r="R486" s="160">
        <v>23.578050000000001</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44882</v>
      </c>
      <c r="E489" s="158">
        <v>39.9604</v>
      </c>
      <c r="F489" s="158">
        <v>10.7814</v>
      </c>
      <c r="G489" s="158">
        <v>13.8996</v>
      </c>
      <c r="H489" s="158">
        <v>14.5374</v>
      </c>
      <c r="I489" s="158">
        <v>16.387</v>
      </c>
      <c r="J489" s="158">
        <v>10.412699999999999</v>
      </c>
      <c r="K489" s="158">
        <v>4.7178000000000004</v>
      </c>
      <c r="L489" s="158">
        <v>12.2827</v>
      </c>
      <c r="M489" s="158">
        <v>7.3201999999999998</v>
      </c>
      <c r="N489" s="158">
        <v>6.2915000000000001</v>
      </c>
      <c r="O489" s="158">
        <v>5.6841999999999997</v>
      </c>
      <c r="P489" s="158">
        <v>5.3211000000000004</v>
      </c>
      <c r="Q489" s="158">
        <v>7.5682</v>
      </c>
      <c r="R489" s="158">
        <v>6.2495000000000003</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44882</v>
      </c>
      <c r="E490" s="158">
        <v>26.158999999999999</v>
      </c>
      <c r="F490" s="158">
        <v>10.188599999999999</v>
      </c>
      <c r="G490" s="158">
        <v>13.3165</v>
      </c>
      <c r="H490" s="158">
        <v>13.9505</v>
      </c>
      <c r="I490" s="158">
        <v>15.792400000000001</v>
      </c>
      <c r="J490" s="158">
        <v>9.8123000000000005</v>
      </c>
      <c r="K490" s="158">
        <v>4.1191000000000004</v>
      </c>
      <c r="L490" s="158">
        <v>11.637499999999999</v>
      </c>
      <c r="M490" s="158">
        <v>6.6761999999999997</v>
      </c>
      <c r="N490" s="158">
        <v>5.6455000000000002</v>
      </c>
      <c r="O490" s="158">
        <v>5.0709999999999997</v>
      </c>
      <c r="P490" s="158">
        <v>4.7244000000000002</v>
      </c>
      <c r="Q490" s="158">
        <v>7.3159000000000001</v>
      </c>
      <c r="R490" s="158">
        <v>5.6308999999999996</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44882</v>
      </c>
      <c r="E491" s="158">
        <v>37.824300000000001</v>
      </c>
      <c r="F491" s="158">
        <v>10.135199999999999</v>
      </c>
      <c r="G491" s="158">
        <v>13.299200000000001</v>
      </c>
      <c r="H491" s="158">
        <v>13.933</v>
      </c>
      <c r="I491" s="158">
        <v>15.7829</v>
      </c>
      <c r="J491" s="158">
        <v>9.8087</v>
      </c>
      <c r="K491" s="158">
        <v>4.1119000000000003</v>
      </c>
      <c r="L491" s="158">
        <v>11.633800000000001</v>
      </c>
      <c r="M491" s="158">
        <v>6.6788999999999996</v>
      </c>
      <c r="N491" s="158">
        <v>5.6482999999999999</v>
      </c>
      <c r="O491" s="158">
        <v>5.0784000000000002</v>
      </c>
      <c r="P491" s="158">
        <v>4.7290000000000001</v>
      </c>
      <c r="Q491" s="158">
        <v>7.6048999999999998</v>
      </c>
      <c r="R491" s="158">
        <v>5.6379999999999999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44882</v>
      </c>
      <c r="E495" s="158">
        <v>26.444199999999999</v>
      </c>
      <c r="F495" s="158">
        <v>53.356099999999998</v>
      </c>
      <c r="G495" s="158">
        <v>29.655799999999999</v>
      </c>
      <c r="H495" s="158">
        <v>34.017299999999999</v>
      </c>
      <c r="I495" s="158">
        <v>26.2501</v>
      </c>
      <c r="J495" s="158">
        <v>18.8367</v>
      </c>
      <c r="K495" s="158">
        <v>5.5557999999999996</v>
      </c>
      <c r="L495" s="158">
        <v>8.0957000000000008</v>
      </c>
      <c r="M495" s="158">
        <v>2.3386</v>
      </c>
      <c r="N495" s="158">
        <v>2.3077000000000001</v>
      </c>
      <c r="O495" s="158">
        <v>6.6405000000000003</v>
      </c>
      <c r="P495" s="158">
        <v>7.4702999999999999</v>
      </c>
      <c r="Q495" s="158">
        <v>8.6449999999999996</v>
      </c>
      <c r="R495" s="158">
        <v>3.3163</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44882</v>
      </c>
      <c r="E496" s="158">
        <v>24.2835</v>
      </c>
      <c r="F496" s="158">
        <v>52.834400000000002</v>
      </c>
      <c r="G496" s="158">
        <v>29.229800000000001</v>
      </c>
      <c r="H496" s="158">
        <v>33.604999999999997</v>
      </c>
      <c r="I496" s="158">
        <v>25.838100000000001</v>
      </c>
      <c r="J496" s="158">
        <v>18.422599999999999</v>
      </c>
      <c r="K496" s="158">
        <v>5.1386000000000003</v>
      </c>
      <c r="L496" s="158">
        <v>7.6692999999999998</v>
      </c>
      <c r="M496" s="158">
        <v>1.9325000000000001</v>
      </c>
      <c r="N496" s="158">
        <v>1.9009</v>
      </c>
      <c r="O496" s="158">
        <v>6.1997999999999998</v>
      </c>
      <c r="P496" s="158">
        <v>6.85</v>
      </c>
      <c r="Q496" s="158">
        <v>7.9718999999999998</v>
      </c>
      <c r="R496" s="158">
        <v>2.8984999999999999</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1961</v>
      </c>
      <c r="C497" s="154">
        <v>150173</v>
      </c>
      <c r="D497" s="157">
        <v>44882</v>
      </c>
      <c r="E497" s="158">
        <v>37.783200000000001</v>
      </c>
      <c r="F497" s="158">
        <v>3.9611999999999998</v>
      </c>
      <c r="G497" s="158">
        <v>13.1846</v>
      </c>
      <c r="H497" s="158">
        <v>22.4253</v>
      </c>
      <c r="I497" s="158">
        <v>22.044899999999998</v>
      </c>
      <c r="J497" s="158">
        <v>10.069900000000001</v>
      </c>
      <c r="K497" s="158">
        <v>6.4474999999999998</v>
      </c>
      <c r="L497" s="158">
        <v>7.1344000000000003</v>
      </c>
      <c r="M497" s="158">
        <v>2.9815999999999998</v>
      </c>
      <c r="N497" s="158">
        <v>2.9664000000000001</v>
      </c>
      <c r="O497" s="158">
        <v>4.6143999999999998</v>
      </c>
      <c r="P497" s="158">
        <v>5.0437000000000003</v>
      </c>
      <c r="Q497" s="158">
        <v>7.5937000000000001</v>
      </c>
      <c r="R497" s="158">
        <v>2.3424999999999998</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1962</v>
      </c>
      <c r="C498" s="154">
        <v>150180</v>
      </c>
      <c r="D498" s="157">
        <v>44882</v>
      </c>
      <c r="E498" s="158">
        <v>41.028799999999997</v>
      </c>
      <c r="F498" s="158">
        <v>4.9824999999999999</v>
      </c>
      <c r="G498" s="158">
        <v>14.1911</v>
      </c>
      <c r="H498" s="158">
        <v>23.412700000000001</v>
      </c>
      <c r="I498" s="158">
        <v>23.033100000000001</v>
      </c>
      <c r="J498" s="158">
        <v>11.056699999999999</v>
      </c>
      <c r="K498" s="158">
        <v>7.4947999999999997</v>
      </c>
      <c r="L498" s="158">
        <v>8.1900999999999993</v>
      </c>
      <c r="M498" s="158">
        <v>4.0641999999999996</v>
      </c>
      <c r="N498" s="158">
        <v>4.0925000000000002</v>
      </c>
      <c r="O498" s="158">
        <v>5.7298</v>
      </c>
      <c r="P498" s="158">
        <v>6.1485000000000003</v>
      </c>
      <c r="Q498" s="158">
        <v>7.9939999999999998</v>
      </c>
      <c r="R498" s="158">
        <v>3.5606</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2057</v>
      </c>
      <c r="C499" s="154">
        <v>150172</v>
      </c>
      <c r="D499" s="157">
        <v>44882</v>
      </c>
      <c r="E499" s="158">
        <v>26.610299999999999</v>
      </c>
      <c r="F499" s="158">
        <v>3.9782000000000002</v>
      </c>
      <c r="G499" s="158">
        <v>13.2279</v>
      </c>
      <c r="H499" s="158">
        <v>22.4344</v>
      </c>
      <c r="I499" s="158">
        <v>22.042999999999999</v>
      </c>
      <c r="J499" s="158">
        <v>10.071899999999999</v>
      </c>
      <c r="K499" s="158">
        <v>6.4992999999999999</v>
      </c>
      <c r="L499" s="158">
        <v>7.2286999999999999</v>
      </c>
      <c r="M499" s="158">
        <v>3.25</v>
      </c>
      <c r="N499" s="158">
        <v>3.343</v>
      </c>
      <c r="O499" s="158">
        <v>5.1116999999999999</v>
      </c>
      <c r="P499" s="158">
        <v>5.6056999999999997</v>
      </c>
      <c r="Q499" s="158">
        <v>7.3678999999999997</v>
      </c>
      <c r="R499" s="158">
        <v>2.9245999999999999</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44882</v>
      </c>
      <c r="E502" s="158">
        <v>26.5642</v>
      </c>
      <c r="F502" s="158">
        <v>4.9471999999999996</v>
      </c>
      <c r="G502" s="158">
        <v>19.2669</v>
      </c>
      <c r="H502" s="158">
        <v>17.548300000000001</v>
      </c>
      <c r="I502" s="158">
        <v>23.959499999999998</v>
      </c>
      <c r="J502" s="158">
        <v>11.886699999999999</v>
      </c>
      <c r="K502" s="158">
        <v>4.0053000000000001</v>
      </c>
      <c r="L502" s="158">
        <v>6.5373000000000001</v>
      </c>
      <c r="M502" s="158">
        <v>3.3874</v>
      </c>
      <c r="N502" s="158">
        <v>3.2056</v>
      </c>
      <c r="O502" s="158">
        <v>5.2705000000000002</v>
      </c>
      <c r="P502" s="158">
        <v>5.8851000000000004</v>
      </c>
      <c r="Q502" s="158">
        <v>7.8703000000000003</v>
      </c>
      <c r="R502" s="158">
        <v>2.9058999999999999</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44882</v>
      </c>
      <c r="E503" s="158">
        <v>24.781199999999998</v>
      </c>
      <c r="F503" s="158">
        <v>3.6825999999999999</v>
      </c>
      <c r="G503" s="158">
        <v>18.143599999999999</v>
      </c>
      <c r="H503" s="158">
        <v>16.421700000000001</v>
      </c>
      <c r="I503" s="158">
        <v>22.838799999999999</v>
      </c>
      <c r="J503" s="158">
        <v>10.764099999999999</v>
      </c>
      <c r="K503" s="158">
        <v>2.8915000000000002</v>
      </c>
      <c r="L503" s="158">
        <v>5.4092000000000002</v>
      </c>
      <c r="M503" s="158">
        <v>2.2844000000000002</v>
      </c>
      <c r="N503" s="158">
        <v>2.0899000000000001</v>
      </c>
      <c r="O503" s="158">
        <v>4.2427000000000001</v>
      </c>
      <c r="P503" s="158">
        <v>4.9423000000000004</v>
      </c>
      <c r="Q503" s="158">
        <v>6.9642999999999997</v>
      </c>
      <c r="R503" s="158">
        <v>1.8210999999999999</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44882</v>
      </c>
      <c r="E504" s="158">
        <v>2851.9868999999999</v>
      </c>
      <c r="F504" s="158">
        <v>4.0138999999999996</v>
      </c>
      <c r="G504" s="158">
        <v>9.0341000000000005</v>
      </c>
      <c r="H504" s="158">
        <v>8.8964999999999996</v>
      </c>
      <c r="I504" s="158">
        <v>7.9637000000000002</v>
      </c>
      <c r="J504" s="158">
        <v>6.7009999999999996</v>
      </c>
      <c r="K504" s="158">
        <v>2.7290999999999999</v>
      </c>
      <c r="L504" s="158">
        <v>3.5947</v>
      </c>
      <c r="M504" s="158">
        <v>1.6578999999999999</v>
      </c>
      <c r="N504" s="158">
        <v>1.7542</v>
      </c>
      <c r="O504" s="158">
        <v>6.0898000000000003</v>
      </c>
      <c r="P504" s="158">
        <v>6.8417000000000003</v>
      </c>
      <c r="Q504" s="158">
        <v>7.9907000000000004</v>
      </c>
      <c r="R504" s="158">
        <v>2.6638000000000002</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44882</v>
      </c>
      <c r="E505" s="158">
        <v>2722.5985000000001</v>
      </c>
      <c r="F505" s="158">
        <v>3.3746999999999998</v>
      </c>
      <c r="G505" s="158">
        <v>8.3937000000000008</v>
      </c>
      <c r="H505" s="158">
        <v>8.2553999999999998</v>
      </c>
      <c r="I505" s="158">
        <v>7.3219000000000003</v>
      </c>
      <c r="J505" s="158">
        <v>6.0575000000000001</v>
      </c>
      <c r="K505" s="158">
        <v>2.0842000000000001</v>
      </c>
      <c r="L505" s="158">
        <v>2.9390999999999998</v>
      </c>
      <c r="M505" s="158">
        <v>1.0130999999999999</v>
      </c>
      <c r="N505" s="158">
        <v>1.1073</v>
      </c>
      <c r="O505" s="158">
        <v>5.4123999999999999</v>
      </c>
      <c r="P505" s="158">
        <v>6.2240000000000002</v>
      </c>
      <c r="Q505" s="158">
        <v>6.6588000000000003</v>
      </c>
      <c r="R505" s="158">
        <v>2.0095999999999998</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44882</v>
      </c>
      <c r="E510" s="158">
        <v>0.76149999999999995</v>
      </c>
      <c r="F510" s="158">
        <v>14.385199999999999</v>
      </c>
      <c r="G510" s="158">
        <v>14.3965</v>
      </c>
      <c r="H510" s="158">
        <v>14.4193</v>
      </c>
      <c r="I510" s="158">
        <v>14.8055</v>
      </c>
      <c r="J510" s="158">
        <v>14.8743</v>
      </c>
      <c r="K510" s="158">
        <v>-13.098699999999999</v>
      </c>
      <c r="L510" s="158">
        <v>-1.2425999999999999</v>
      </c>
      <c r="M510" s="158"/>
      <c r="N510" s="158"/>
      <c r="O510" s="158"/>
      <c r="P510" s="158"/>
      <c r="Q510" s="158">
        <v>2.3809999999999998</v>
      </c>
      <c r="R510" s="158"/>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44882</v>
      </c>
      <c r="E511" s="158">
        <v>0.80669999999999997</v>
      </c>
      <c r="F511" s="158">
        <v>18.107399999999998</v>
      </c>
      <c r="G511" s="158">
        <v>15.1007</v>
      </c>
      <c r="H511" s="158">
        <v>14.9091</v>
      </c>
      <c r="I511" s="158">
        <v>14.9518</v>
      </c>
      <c r="J511" s="158">
        <v>15.078099999999999</v>
      </c>
      <c r="K511" s="158">
        <v>-13.078799999999999</v>
      </c>
      <c r="L511" s="158">
        <v>-1.2219</v>
      </c>
      <c r="M511" s="158"/>
      <c r="N511" s="158"/>
      <c r="O511" s="158"/>
      <c r="P511" s="158"/>
      <c r="Q511" s="158">
        <v>2.4073000000000002</v>
      </c>
      <c r="R511" s="158"/>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44882</v>
      </c>
      <c r="E514" s="158">
        <v>74.130200000000002</v>
      </c>
      <c r="F514" s="158">
        <v>6.0571999999999999</v>
      </c>
      <c r="G514" s="158">
        <v>19.117799999999999</v>
      </c>
      <c r="H514" s="158">
        <v>19.4438</v>
      </c>
      <c r="I514" s="158">
        <v>19.9057</v>
      </c>
      <c r="J514" s="158">
        <v>8.5028000000000006</v>
      </c>
      <c r="K514" s="158">
        <v>4.6407999999999996</v>
      </c>
      <c r="L514" s="158">
        <v>5.0232000000000001</v>
      </c>
      <c r="M514" s="158">
        <v>1.9748000000000001</v>
      </c>
      <c r="N514" s="158">
        <v>1.0947</v>
      </c>
      <c r="O514" s="158">
        <v>6.0523999999999996</v>
      </c>
      <c r="P514" s="158">
        <v>4.8141999999999996</v>
      </c>
      <c r="Q514" s="158">
        <v>8.1485000000000003</v>
      </c>
      <c r="R514" s="158">
        <v>4.7294</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44882</v>
      </c>
      <c r="E515" s="158">
        <v>80.007599999999996</v>
      </c>
      <c r="F515" s="158">
        <v>7.3007999999999997</v>
      </c>
      <c r="G515" s="158">
        <v>20.304600000000001</v>
      </c>
      <c r="H515" s="158">
        <v>20.669599999999999</v>
      </c>
      <c r="I515" s="158">
        <v>21.1492</v>
      </c>
      <c r="J515" s="158">
        <v>9.7606999999999999</v>
      </c>
      <c r="K515" s="158">
        <v>5.8996000000000004</v>
      </c>
      <c r="L515" s="158">
        <v>6.3025000000000002</v>
      </c>
      <c r="M515" s="158">
        <v>3.2275999999999998</v>
      </c>
      <c r="N515" s="158">
        <v>2.3433000000000002</v>
      </c>
      <c r="O515" s="158">
        <v>6.9749999999999996</v>
      </c>
      <c r="P515" s="158">
        <v>5.6131000000000002</v>
      </c>
      <c r="Q515" s="158">
        <v>7.6906999999999996</v>
      </c>
      <c r="R515" s="158">
        <v>5.6936999999999998</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44882</v>
      </c>
      <c r="E516" s="158">
        <v>74.130200000000002</v>
      </c>
      <c r="F516" s="158">
        <v>6.0571999999999999</v>
      </c>
      <c r="G516" s="158">
        <v>19.117799999999999</v>
      </c>
      <c r="H516" s="158">
        <v>19.4438</v>
      </c>
      <c r="I516" s="158">
        <v>19.9057</v>
      </c>
      <c r="J516" s="158">
        <v>8.5028000000000006</v>
      </c>
      <c r="K516" s="158">
        <v>4.6407999999999996</v>
      </c>
      <c r="L516" s="158">
        <v>5.0232000000000001</v>
      </c>
      <c r="M516" s="158">
        <v>1.9748000000000001</v>
      </c>
      <c r="N516" s="158">
        <v>1.0947</v>
      </c>
      <c r="O516" s="158">
        <v>6.0523999999999996</v>
      </c>
      <c r="P516" s="158">
        <v>4.8141999999999996</v>
      </c>
      <c r="Q516" s="158">
        <v>8.1485000000000003</v>
      </c>
      <c r="R516" s="158">
        <v>4.7294</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44882</v>
      </c>
      <c r="E517" s="158">
        <v>74.130200000000002</v>
      </c>
      <c r="F517" s="158">
        <v>6.0571999999999999</v>
      </c>
      <c r="G517" s="158">
        <v>19.117799999999999</v>
      </c>
      <c r="H517" s="158">
        <v>19.4438</v>
      </c>
      <c r="I517" s="158">
        <v>19.9057</v>
      </c>
      <c r="J517" s="158">
        <v>8.5028000000000006</v>
      </c>
      <c r="K517" s="158">
        <v>4.6407999999999996</v>
      </c>
      <c r="L517" s="158">
        <v>5.0232000000000001</v>
      </c>
      <c r="M517" s="158">
        <v>1.9748000000000001</v>
      </c>
      <c r="N517" s="158">
        <v>1.0947</v>
      </c>
      <c r="O517" s="158">
        <v>6.0523999999999996</v>
      </c>
      <c r="P517" s="158">
        <v>4.8141999999999996</v>
      </c>
      <c r="Q517" s="158">
        <v>8.1485000000000003</v>
      </c>
      <c r="R517" s="158">
        <v>4.7294</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44882</v>
      </c>
      <c r="E518" s="158">
        <v>29.0505</v>
      </c>
      <c r="F518" s="158">
        <v>23.636199999999999</v>
      </c>
      <c r="G518" s="158">
        <v>19.001799999999999</v>
      </c>
      <c r="H518" s="158">
        <v>22.66</v>
      </c>
      <c r="I518" s="158">
        <v>21.18</v>
      </c>
      <c r="J518" s="158">
        <v>10.4514</v>
      </c>
      <c r="K518" s="158">
        <v>2.2372999999999998</v>
      </c>
      <c r="L518" s="158">
        <v>5.0420999999999996</v>
      </c>
      <c r="M518" s="158">
        <v>0.67110000000000003</v>
      </c>
      <c r="N518" s="158">
        <v>0.6472</v>
      </c>
      <c r="O518" s="158">
        <v>3.7667999999999999</v>
      </c>
      <c r="P518" s="158">
        <v>5.0194999999999999</v>
      </c>
      <c r="Q518" s="158">
        <v>7.3036000000000003</v>
      </c>
      <c r="R518" s="158">
        <v>1.498</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44882</v>
      </c>
      <c r="E519" s="158">
        <v>31.3446</v>
      </c>
      <c r="F519" s="158">
        <v>24.3538</v>
      </c>
      <c r="G519" s="158">
        <v>19.828299999999999</v>
      </c>
      <c r="H519" s="158">
        <v>23.461099999999998</v>
      </c>
      <c r="I519" s="158">
        <v>21.975999999999999</v>
      </c>
      <c r="J519" s="158">
        <v>11.2517</v>
      </c>
      <c r="K519" s="158">
        <v>3.0354999999999999</v>
      </c>
      <c r="L519" s="158">
        <v>5.8548</v>
      </c>
      <c r="M519" s="158">
        <v>1.4679</v>
      </c>
      <c r="N519" s="158">
        <v>1.4457</v>
      </c>
      <c r="O519" s="158">
        <v>4.5857999999999999</v>
      </c>
      <c r="P519" s="158">
        <v>5.8342999999999998</v>
      </c>
      <c r="Q519" s="158">
        <v>6.9912000000000001</v>
      </c>
      <c r="R519" s="158">
        <v>2.3016000000000001</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44882</v>
      </c>
      <c r="E520" s="158">
        <v>27.836500000000001</v>
      </c>
      <c r="F520" s="158">
        <v>23.6174</v>
      </c>
      <c r="G520" s="158">
        <v>19.0426</v>
      </c>
      <c r="H520" s="158">
        <v>22.518799999999999</v>
      </c>
      <c r="I520" s="158">
        <v>20.988</v>
      </c>
      <c r="J520" s="158">
        <v>10.226800000000001</v>
      </c>
      <c r="K520" s="158">
        <v>1.9954000000000001</v>
      </c>
      <c r="L520" s="158">
        <v>4.7899000000000003</v>
      </c>
      <c r="M520" s="158">
        <v>0.42259999999999998</v>
      </c>
      <c r="N520" s="158">
        <v>0.39779999999999999</v>
      </c>
      <c r="O520" s="158">
        <v>3.5127000000000002</v>
      </c>
      <c r="P520" s="158">
        <v>4.7606999999999999</v>
      </c>
      <c r="Q520" s="158">
        <v>7.0011999999999999</v>
      </c>
      <c r="R520" s="158">
        <v>1.2471000000000001</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44882</v>
      </c>
      <c r="E521" s="158">
        <v>30.178000000000001</v>
      </c>
      <c r="F521" s="158">
        <v>23.236999999999998</v>
      </c>
      <c r="G521" s="158">
        <v>18.897400000000001</v>
      </c>
      <c r="H521" s="158">
        <v>18.1187</v>
      </c>
      <c r="I521" s="158">
        <v>17.831499999999998</v>
      </c>
      <c r="J521" s="158">
        <v>10.168799999999999</v>
      </c>
      <c r="K521" s="158">
        <v>7.4099000000000004</v>
      </c>
      <c r="L521" s="158">
        <v>8.6517999999999997</v>
      </c>
      <c r="M521" s="158">
        <v>4.9657</v>
      </c>
      <c r="N521" s="158">
        <v>3.9882</v>
      </c>
      <c r="O521" s="158">
        <v>7.1120999999999999</v>
      </c>
      <c r="P521" s="158">
        <v>7.2317</v>
      </c>
      <c r="Q521" s="158">
        <v>8.9883000000000006</v>
      </c>
      <c r="R521" s="158">
        <v>4.5284000000000004</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44882</v>
      </c>
      <c r="E522" s="158">
        <v>31.994800000000001</v>
      </c>
      <c r="F522" s="158">
        <v>23.972799999999999</v>
      </c>
      <c r="G522" s="158">
        <v>19.653600000000001</v>
      </c>
      <c r="H522" s="158">
        <v>18.8752</v>
      </c>
      <c r="I522" s="158">
        <v>18.5883</v>
      </c>
      <c r="J522" s="158">
        <v>10.9346</v>
      </c>
      <c r="K522" s="158">
        <v>8.1832999999999991</v>
      </c>
      <c r="L522" s="158">
        <v>9.4413</v>
      </c>
      <c r="M522" s="158">
        <v>5.7496999999999998</v>
      </c>
      <c r="N522" s="158">
        <v>4.7797000000000001</v>
      </c>
      <c r="O522" s="158">
        <v>7.9028</v>
      </c>
      <c r="P522" s="158">
        <v>8.0131999999999994</v>
      </c>
      <c r="Q522" s="158">
        <v>9.9559999999999995</v>
      </c>
      <c r="R522" s="158">
        <v>5.3381999999999996</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44882</v>
      </c>
      <c r="E523" s="158">
        <v>18.336200000000002</v>
      </c>
      <c r="F523" s="158">
        <v>7.7649999999999997</v>
      </c>
      <c r="G523" s="158">
        <v>17.1433</v>
      </c>
      <c r="H523" s="158">
        <v>22.8781</v>
      </c>
      <c r="I523" s="158">
        <v>22.4436</v>
      </c>
      <c r="J523" s="158">
        <v>12.413399999999999</v>
      </c>
      <c r="K523" s="158">
        <v>4.8977000000000004</v>
      </c>
      <c r="L523" s="158">
        <v>6.4877000000000002</v>
      </c>
      <c r="M523" s="158">
        <v>2.8317000000000001</v>
      </c>
      <c r="N523" s="158">
        <v>1.7553000000000001</v>
      </c>
      <c r="O523" s="158">
        <v>5.7786999999999997</v>
      </c>
      <c r="P523" s="158">
        <v>5.0141</v>
      </c>
      <c r="Q523" s="158">
        <v>5.8047000000000004</v>
      </c>
      <c r="R523" s="158">
        <v>3.8050000000000002</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44882</v>
      </c>
      <c r="E524" s="158">
        <v>19.844999999999999</v>
      </c>
      <c r="F524" s="158">
        <v>8.4625000000000004</v>
      </c>
      <c r="G524" s="158">
        <v>17.9285</v>
      </c>
      <c r="H524" s="158">
        <v>23.622699999999998</v>
      </c>
      <c r="I524" s="158">
        <v>23.208600000000001</v>
      </c>
      <c r="J524" s="158">
        <v>13.174799999999999</v>
      </c>
      <c r="K524" s="158">
        <v>5.6593</v>
      </c>
      <c r="L524" s="158">
        <v>7.2637</v>
      </c>
      <c r="M524" s="158">
        <v>3.6004999999999998</v>
      </c>
      <c r="N524" s="158">
        <v>2.5221</v>
      </c>
      <c r="O524" s="158">
        <v>6.5801999999999996</v>
      </c>
      <c r="P524" s="158">
        <v>5.9859999999999998</v>
      </c>
      <c r="Q524" s="158">
        <v>6.3095999999999997</v>
      </c>
      <c r="R524" s="158">
        <v>4.5801999999999996</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44882</v>
      </c>
      <c r="E525" s="158">
        <v>30.457000000000001</v>
      </c>
      <c r="F525" s="158">
        <v>15.9458</v>
      </c>
      <c r="G525" s="158">
        <v>21.569600000000001</v>
      </c>
      <c r="H525" s="158">
        <v>31.311299999999999</v>
      </c>
      <c r="I525" s="158">
        <v>27.639399999999998</v>
      </c>
      <c r="J525" s="158">
        <v>12.9168</v>
      </c>
      <c r="K525" s="158">
        <v>2.3573</v>
      </c>
      <c r="L525" s="158">
        <v>5.9394</v>
      </c>
      <c r="M525" s="158">
        <v>0.77529999999999999</v>
      </c>
      <c r="N525" s="158">
        <v>1.5379</v>
      </c>
      <c r="O525" s="158">
        <v>6.133</v>
      </c>
      <c r="P525" s="158">
        <v>7.1654999999999998</v>
      </c>
      <c r="Q525" s="158">
        <v>8.4566999999999997</v>
      </c>
      <c r="R525" s="158">
        <v>2.5028000000000001</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44882</v>
      </c>
      <c r="E526" s="158">
        <v>28.029</v>
      </c>
      <c r="F526" s="158">
        <v>15.112</v>
      </c>
      <c r="G526" s="158">
        <v>20.697099999999999</v>
      </c>
      <c r="H526" s="158">
        <v>30.444099999999999</v>
      </c>
      <c r="I526" s="158">
        <v>26.772400000000001</v>
      </c>
      <c r="J526" s="158">
        <v>12.052199999999999</v>
      </c>
      <c r="K526" s="158">
        <v>1.4946999999999999</v>
      </c>
      <c r="L526" s="158">
        <v>5.0564</v>
      </c>
      <c r="M526" s="158">
        <v>-8.6300000000000002E-2</v>
      </c>
      <c r="N526" s="158">
        <v>0.66690000000000005</v>
      </c>
      <c r="O526" s="158">
        <v>5.2361000000000004</v>
      </c>
      <c r="P526" s="158">
        <v>6.3151000000000002</v>
      </c>
      <c r="Q526" s="158">
        <v>7.6566999999999998</v>
      </c>
      <c r="R526" s="158">
        <v>1.6061000000000001</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44882</v>
      </c>
      <c r="E527" s="158">
        <v>19.1356</v>
      </c>
      <c r="F527" s="158">
        <v>32.073099999999997</v>
      </c>
      <c r="G527" s="158">
        <v>3.2435</v>
      </c>
      <c r="H527" s="158">
        <v>17.635100000000001</v>
      </c>
      <c r="I527" s="158">
        <v>11.495100000000001</v>
      </c>
      <c r="J527" s="158">
        <v>8.4466999999999999</v>
      </c>
      <c r="K527" s="158">
        <v>3.0165999999999999</v>
      </c>
      <c r="L527" s="158">
        <v>5.6760000000000002</v>
      </c>
      <c r="M527" s="158">
        <v>2.7139000000000002</v>
      </c>
      <c r="N527" s="158">
        <v>3.4346000000000001</v>
      </c>
      <c r="O527" s="158">
        <v>6.1364000000000001</v>
      </c>
      <c r="P527" s="158">
        <v>6.4884000000000004</v>
      </c>
      <c r="Q527" s="158">
        <v>7.1435000000000004</v>
      </c>
      <c r="R527" s="158">
        <v>5.0176999999999996</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44882</v>
      </c>
      <c r="E528" s="158">
        <v>18.257300000000001</v>
      </c>
      <c r="F528" s="158">
        <v>31.614699999999999</v>
      </c>
      <c r="G528" s="158">
        <v>2.9329000000000001</v>
      </c>
      <c r="H528" s="158">
        <v>17.364999999999998</v>
      </c>
      <c r="I528" s="158">
        <v>11.2438</v>
      </c>
      <c r="J528" s="158">
        <v>8.1888000000000005</v>
      </c>
      <c r="K528" s="158">
        <v>2.7658999999999998</v>
      </c>
      <c r="L528" s="158">
        <v>5.4192</v>
      </c>
      <c r="M528" s="158">
        <v>2.4596</v>
      </c>
      <c r="N528" s="158">
        <v>3.1766000000000001</v>
      </c>
      <c r="O528" s="158">
        <v>5.7171000000000003</v>
      </c>
      <c r="P528" s="158">
        <v>5.9606000000000003</v>
      </c>
      <c r="Q528" s="158">
        <v>6.6096000000000004</v>
      </c>
      <c r="R528" s="158">
        <v>4.7121000000000004</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44882</v>
      </c>
      <c r="E529" s="158">
        <v>1273.1131</v>
      </c>
      <c r="F529" s="158">
        <v>21.213699999999999</v>
      </c>
      <c r="G529" s="158">
        <v>15.3118</v>
      </c>
      <c r="H529" s="158">
        <v>17.248999999999999</v>
      </c>
      <c r="I529" s="158">
        <v>13.5792</v>
      </c>
      <c r="J529" s="158">
        <v>9.2687000000000008</v>
      </c>
      <c r="K529" s="158">
        <v>4.7192999999999996</v>
      </c>
      <c r="L529" s="158">
        <v>5.5110999999999999</v>
      </c>
      <c r="M529" s="158">
        <v>2.7290999999999999</v>
      </c>
      <c r="N529" s="158">
        <v>2.8776999999999999</v>
      </c>
      <c r="O529" s="158">
        <v>4.9282000000000004</v>
      </c>
      <c r="P529" s="158"/>
      <c r="Q529" s="158">
        <v>6.2935999999999996</v>
      </c>
      <c r="R529" s="158">
        <v>3.4655999999999998</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44882</v>
      </c>
      <c r="E530" s="158">
        <v>1247.4724000000001</v>
      </c>
      <c r="F530" s="158">
        <v>20.794599999999999</v>
      </c>
      <c r="G530" s="158">
        <v>14.8955</v>
      </c>
      <c r="H530" s="158">
        <v>16.831399999999999</v>
      </c>
      <c r="I530" s="158">
        <v>13.1608</v>
      </c>
      <c r="J530" s="158">
        <v>8.8493999999999993</v>
      </c>
      <c r="K530" s="158">
        <v>4.2633999999999999</v>
      </c>
      <c r="L530" s="158">
        <v>5.0141</v>
      </c>
      <c r="M530" s="158">
        <v>2.2242000000000002</v>
      </c>
      <c r="N530" s="158">
        <v>2.367</v>
      </c>
      <c r="O530" s="158">
        <v>4.3888999999999996</v>
      </c>
      <c r="P530" s="158"/>
      <c r="Q530" s="158">
        <v>5.7484000000000002</v>
      </c>
      <c r="R530" s="158">
        <v>2.9380999999999999</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1989</v>
      </c>
      <c r="C531" s="154">
        <v>120435</v>
      </c>
      <c r="D531" s="157">
        <v>44882</v>
      </c>
      <c r="E531" s="158">
        <v>36.277900000000002</v>
      </c>
      <c r="F531" s="158">
        <v>9.8627000000000002</v>
      </c>
      <c r="G531" s="158">
        <v>15.6485</v>
      </c>
      <c r="H531" s="158">
        <v>21.721699999999998</v>
      </c>
      <c r="I531" s="158">
        <v>22.156099999999999</v>
      </c>
      <c r="J531" s="158">
        <v>10.2767</v>
      </c>
      <c r="K531" s="158">
        <v>5.3926999999999996</v>
      </c>
      <c r="L531" s="158">
        <v>5.5913000000000004</v>
      </c>
      <c r="M531" s="158">
        <v>4.2176</v>
      </c>
      <c r="N531" s="158">
        <v>3.9973000000000001</v>
      </c>
      <c r="O531" s="158">
        <v>5.3806000000000003</v>
      </c>
      <c r="P531" s="158">
        <v>6.2138</v>
      </c>
      <c r="Q531" s="158">
        <v>7.5696000000000003</v>
      </c>
      <c r="R531" s="158">
        <v>3.9144999999999999</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1990</v>
      </c>
      <c r="C532" s="154">
        <v>101806</v>
      </c>
      <c r="D532" s="157">
        <v>44882</v>
      </c>
      <c r="E532" s="158">
        <v>34.362099999999998</v>
      </c>
      <c r="F532" s="158">
        <v>9.5625</v>
      </c>
      <c r="G532" s="158">
        <v>15.315200000000001</v>
      </c>
      <c r="H532" s="158">
        <v>21.377099999999999</v>
      </c>
      <c r="I532" s="158">
        <v>21.804500000000001</v>
      </c>
      <c r="J532" s="158">
        <v>9.9274000000000004</v>
      </c>
      <c r="K532" s="158">
        <v>5.0453999999999999</v>
      </c>
      <c r="L532" s="158">
        <v>5.2191999999999998</v>
      </c>
      <c r="M532" s="158">
        <v>3.8319000000000001</v>
      </c>
      <c r="N532" s="158">
        <v>3.5655000000000001</v>
      </c>
      <c r="O532" s="158">
        <v>4.7431000000000001</v>
      </c>
      <c r="P532" s="158">
        <v>5.6163999999999996</v>
      </c>
      <c r="Q532" s="158">
        <v>6.5656999999999996</v>
      </c>
      <c r="R532" s="158">
        <v>3.3207</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44882</v>
      </c>
      <c r="E533" s="158">
        <v>32.8827</v>
      </c>
      <c r="F533" s="158">
        <v>40.893999999999998</v>
      </c>
      <c r="G533" s="158">
        <v>17.118099999999998</v>
      </c>
      <c r="H533" s="158">
        <v>37.307499999999997</v>
      </c>
      <c r="I533" s="158">
        <v>28.275500000000001</v>
      </c>
      <c r="J533" s="158">
        <v>15.5237</v>
      </c>
      <c r="K533" s="158">
        <v>5.4340000000000002</v>
      </c>
      <c r="L533" s="158">
        <v>7.1513999999999998</v>
      </c>
      <c r="M533" s="158">
        <v>3.3176000000000001</v>
      </c>
      <c r="N533" s="158">
        <v>3.0059999999999998</v>
      </c>
      <c r="O533" s="158">
        <v>6.6280999999999999</v>
      </c>
      <c r="P533" s="158">
        <v>7.7230999999999996</v>
      </c>
      <c r="Q533" s="158">
        <v>8.8729999999999993</v>
      </c>
      <c r="R533" s="158">
        <v>3.9373</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44882</v>
      </c>
      <c r="E534" s="158">
        <v>30.807400000000001</v>
      </c>
      <c r="F534" s="158">
        <v>39.970799999999997</v>
      </c>
      <c r="G534" s="158">
        <v>16.173999999999999</v>
      </c>
      <c r="H534" s="158">
        <v>36.370800000000003</v>
      </c>
      <c r="I534" s="158">
        <v>27.338999999999999</v>
      </c>
      <c r="J534" s="158">
        <v>14.5791</v>
      </c>
      <c r="K534" s="158">
        <v>4.4893000000000001</v>
      </c>
      <c r="L534" s="158">
        <v>6.1773999999999996</v>
      </c>
      <c r="M534" s="158">
        <v>2.3416999999999999</v>
      </c>
      <c r="N534" s="158">
        <v>2.0602999999999998</v>
      </c>
      <c r="O534" s="158">
        <v>5.8106</v>
      </c>
      <c r="P534" s="158">
        <v>6.9659000000000004</v>
      </c>
      <c r="Q534" s="158">
        <v>8.0772999999999993</v>
      </c>
      <c r="R534" s="158">
        <v>3.0823</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44882</v>
      </c>
      <c r="E535" s="158">
        <v>26.063400000000001</v>
      </c>
      <c r="F535" s="158">
        <v>6.4431000000000003</v>
      </c>
      <c r="G535" s="158">
        <v>10.839700000000001</v>
      </c>
      <c r="H535" s="158">
        <v>11.770099999999999</v>
      </c>
      <c r="I535" s="158">
        <v>11.2821</v>
      </c>
      <c r="J535" s="158">
        <v>7.2497999999999996</v>
      </c>
      <c r="K535" s="158">
        <v>4.2835999999999999</v>
      </c>
      <c r="L535" s="158">
        <v>5.7121000000000004</v>
      </c>
      <c r="M535" s="158">
        <v>3.9460999999999999</v>
      </c>
      <c r="N535" s="158">
        <v>2.9420999999999999</v>
      </c>
      <c r="O535" s="158">
        <v>5.4386000000000001</v>
      </c>
      <c r="P535" s="158">
        <v>6.5883000000000003</v>
      </c>
      <c r="Q535" s="158">
        <v>8.1036999999999999</v>
      </c>
      <c r="R535" s="158">
        <v>2.8048999999999999</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44882</v>
      </c>
      <c r="E536" s="158">
        <v>24.404900000000001</v>
      </c>
      <c r="F536" s="158">
        <v>5.6841999999999997</v>
      </c>
      <c r="G536" s="158">
        <v>10.1287</v>
      </c>
      <c r="H536" s="158">
        <v>11.0481</v>
      </c>
      <c r="I536" s="158">
        <v>10.554500000000001</v>
      </c>
      <c r="J536" s="158">
        <v>6.5248999999999997</v>
      </c>
      <c r="K536" s="158">
        <v>3.5577000000000001</v>
      </c>
      <c r="L536" s="158">
        <v>4.9733999999999998</v>
      </c>
      <c r="M536" s="158">
        <v>3.2071000000000001</v>
      </c>
      <c r="N536" s="158">
        <v>2.2040999999999999</v>
      </c>
      <c r="O536" s="158">
        <v>4.7054</v>
      </c>
      <c r="P536" s="158">
        <v>5.8034999999999997</v>
      </c>
      <c r="Q536" s="158">
        <v>5.6520999999999999</v>
      </c>
      <c r="R536" s="158">
        <v>2.0697000000000001</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1857</v>
      </c>
      <c r="C537" s="154">
        <v>144403</v>
      </c>
      <c r="D537" s="157">
        <v>44882</v>
      </c>
      <c r="E537" s="158">
        <v>12.4695</v>
      </c>
      <c r="F537" s="158">
        <v>9.9550000000000001</v>
      </c>
      <c r="G537" s="158">
        <v>18.762599999999999</v>
      </c>
      <c r="H537" s="158">
        <v>25.084399999999999</v>
      </c>
      <c r="I537" s="158">
        <v>26.314499999999999</v>
      </c>
      <c r="J537" s="158">
        <v>12.713100000000001</v>
      </c>
      <c r="K537" s="158">
        <v>3.6347</v>
      </c>
      <c r="L537" s="158">
        <v>6.1760000000000002</v>
      </c>
      <c r="M537" s="158">
        <v>2.1063000000000001</v>
      </c>
      <c r="N537" s="158">
        <v>1.5316000000000001</v>
      </c>
      <c r="O537" s="158">
        <v>4.0871000000000004</v>
      </c>
      <c r="P537" s="158"/>
      <c r="Q537" s="158">
        <v>5.3346</v>
      </c>
      <c r="R537" s="158">
        <v>2.7477</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1858</v>
      </c>
      <c r="C538" s="154">
        <v>144401</v>
      </c>
      <c r="D538" s="157">
        <v>44882</v>
      </c>
      <c r="E538" s="158">
        <v>11.900399999999999</v>
      </c>
      <c r="F538" s="158">
        <v>8.59</v>
      </c>
      <c r="G538" s="158">
        <v>17.610299999999999</v>
      </c>
      <c r="H538" s="158">
        <v>23.989599999999999</v>
      </c>
      <c r="I538" s="158">
        <v>25.194400000000002</v>
      </c>
      <c r="J538" s="158">
        <v>11.6</v>
      </c>
      <c r="K538" s="158">
        <v>2.5196000000000001</v>
      </c>
      <c r="L538" s="158">
        <v>5.0354000000000001</v>
      </c>
      <c r="M538" s="158">
        <v>1.0165999999999999</v>
      </c>
      <c r="N538" s="158">
        <v>0.43630000000000002</v>
      </c>
      <c r="O538" s="158">
        <v>2.9447000000000001</v>
      </c>
      <c r="P538" s="158"/>
      <c r="Q538" s="158">
        <v>4.1821999999999999</v>
      </c>
      <c r="R538" s="158">
        <v>1.6419999999999999</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44882</v>
      </c>
      <c r="E539" s="158">
        <v>14.5137</v>
      </c>
      <c r="F539" s="158">
        <v>28.440100000000001</v>
      </c>
      <c r="G539" s="158">
        <v>25.032399999999999</v>
      </c>
      <c r="H539" s="158">
        <v>22.080200000000001</v>
      </c>
      <c r="I539" s="158">
        <v>18.0151</v>
      </c>
      <c r="J539" s="158">
        <v>15.326700000000001</v>
      </c>
      <c r="K539" s="158">
        <v>3.0548000000000002</v>
      </c>
      <c r="L539" s="158">
        <v>6.5556999999999999</v>
      </c>
      <c r="M539" s="158">
        <v>1.1839999999999999</v>
      </c>
      <c r="N539" s="158">
        <v>1.9228000000000001</v>
      </c>
      <c r="O539" s="158">
        <v>5.4943999999999997</v>
      </c>
      <c r="P539" s="158">
        <v>6.8891999999999998</v>
      </c>
      <c r="Q539" s="158">
        <v>6.8093000000000004</v>
      </c>
      <c r="R539" s="158">
        <v>2.6741999999999999</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44882</v>
      </c>
      <c r="E540" s="158">
        <v>13.5945</v>
      </c>
      <c r="F540" s="158">
        <v>27.6755</v>
      </c>
      <c r="G540" s="158">
        <v>24.122399999999999</v>
      </c>
      <c r="H540" s="158">
        <v>21.142700000000001</v>
      </c>
      <c r="I540" s="158">
        <v>17.0642</v>
      </c>
      <c r="J540" s="158">
        <v>14.368600000000001</v>
      </c>
      <c r="K540" s="158">
        <v>2.0947</v>
      </c>
      <c r="L540" s="158">
        <v>5.5762999999999998</v>
      </c>
      <c r="M540" s="158">
        <v>0.23050000000000001</v>
      </c>
      <c r="N540" s="158">
        <v>0.96099999999999997</v>
      </c>
      <c r="O540" s="158">
        <v>4.5031999999999996</v>
      </c>
      <c r="P540" s="158">
        <v>5.6901999999999999</v>
      </c>
      <c r="Q540" s="158">
        <v>5.5805999999999996</v>
      </c>
      <c r="R540" s="158">
        <v>1.7012</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44882</v>
      </c>
      <c r="E541" s="158">
        <v>30.236899999999999</v>
      </c>
      <c r="F541" s="158">
        <v>22.587399999999999</v>
      </c>
      <c r="G541" s="158">
        <v>-2.0518000000000001</v>
      </c>
      <c r="H541" s="158">
        <v>21.697600000000001</v>
      </c>
      <c r="I541" s="158">
        <v>25.299800000000001</v>
      </c>
      <c r="J541" s="158">
        <v>11.612299999999999</v>
      </c>
      <c r="K541" s="158">
        <v>2.4834999999999998</v>
      </c>
      <c r="L541" s="158">
        <v>6.3864000000000001</v>
      </c>
      <c r="M541" s="158">
        <v>1.5389999999999999</v>
      </c>
      <c r="N541" s="158">
        <v>1.5274000000000001</v>
      </c>
      <c r="O541" s="158">
        <v>5.0244999999999997</v>
      </c>
      <c r="P541" s="158">
        <v>5.4749999999999996</v>
      </c>
      <c r="Q541" s="158">
        <v>6.3339999999999996</v>
      </c>
      <c r="R541" s="158">
        <v>2.3449</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44882</v>
      </c>
      <c r="E542" s="158">
        <v>32.104199999999999</v>
      </c>
      <c r="F542" s="158">
        <v>23.094100000000001</v>
      </c>
      <c r="G542" s="158">
        <v>-1.6294</v>
      </c>
      <c r="H542" s="158">
        <v>22.133600000000001</v>
      </c>
      <c r="I542" s="158">
        <v>25.726600000000001</v>
      </c>
      <c r="J542" s="158">
        <v>12.033799999999999</v>
      </c>
      <c r="K542" s="158">
        <v>2.9016999999999999</v>
      </c>
      <c r="L542" s="158">
        <v>6.8148999999999997</v>
      </c>
      <c r="M542" s="158">
        <v>1.9594</v>
      </c>
      <c r="N542" s="158">
        <v>1.9481999999999999</v>
      </c>
      <c r="O542" s="158">
        <v>5.5079000000000002</v>
      </c>
      <c r="P542" s="158">
        <v>6.0601000000000003</v>
      </c>
      <c r="Q542" s="158">
        <v>7.7232000000000003</v>
      </c>
      <c r="R542" s="158">
        <v>2.7717000000000001</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44882</v>
      </c>
      <c r="E543" s="158">
        <v>2180.8627000000001</v>
      </c>
      <c r="F543" s="158">
        <v>-3.3302999999999998</v>
      </c>
      <c r="G543" s="158">
        <v>7.5019999999999998</v>
      </c>
      <c r="H543" s="158">
        <v>10.6751</v>
      </c>
      <c r="I543" s="158">
        <v>10.278600000000001</v>
      </c>
      <c r="J543" s="158">
        <v>5.6220999999999997</v>
      </c>
      <c r="K543" s="158">
        <v>3.47</v>
      </c>
      <c r="L543" s="158">
        <v>4.1942000000000004</v>
      </c>
      <c r="M543" s="158">
        <v>2.7322000000000002</v>
      </c>
      <c r="N543" s="158">
        <v>1.9386000000000001</v>
      </c>
      <c r="O543" s="158">
        <v>4.5880999999999998</v>
      </c>
      <c r="P543" s="158">
        <v>5.9089</v>
      </c>
      <c r="Q543" s="158">
        <v>7.4474999999999998</v>
      </c>
      <c r="R543" s="158">
        <v>2.3955000000000002</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44882</v>
      </c>
      <c r="E544" s="158">
        <v>2396.1156000000001</v>
      </c>
      <c r="F544" s="158">
        <v>-2.0716000000000001</v>
      </c>
      <c r="G544" s="158">
        <v>8.7616999999999994</v>
      </c>
      <c r="H544" s="158">
        <v>11.936400000000001</v>
      </c>
      <c r="I544" s="158">
        <v>11.5426</v>
      </c>
      <c r="J544" s="158">
        <v>6.8875000000000002</v>
      </c>
      <c r="K544" s="158">
        <v>4.7332999999999998</v>
      </c>
      <c r="L544" s="158">
        <v>5.4635999999999996</v>
      </c>
      <c r="M544" s="158">
        <v>3.996</v>
      </c>
      <c r="N544" s="158">
        <v>3.1991999999999998</v>
      </c>
      <c r="O544" s="158">
        <v>5.7527999999999997</v>
      </c>
      <c r="P544" s="158">
        <v>6.9705000000000004</v>
      </c>
      <c r="Q544" s="158">
        <v>8.2529000000000003</v>
      </c>
      <c r="R544" s="158">
        <v>3.6320000000000001</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44882</v>
      </c>
      <c r="E549" s="158">
        <v>17.555700000000002</v>
      </c>
      <c r="F549" s="158">
        <v>4.9904999999999999</v>
      </c>
      <c r="G549" s="158">
        <v>17.211500000000001</v>
      </c>
      <c r="H549" s="158">
        <v>31.1036</v>
      </c>
      <c r="I549" s="158">
        <v>35.952500000000001</v>
      </c>
      <c r="J549" s="158">
        <v>15.4376</v>
      </c>
      <c r="K549" s="158">
        <v>7.5559000000000003</v>
      </c>
      <c r="L549" s="158">
        <v>7.4919000000000002</v>
      </c>
      <c r="M549" s="158">
        <v>4.6372999999999998</v>
      </c>
      <c r="N549" s="158">
        <v>4.0960999999999999</v>
      </c>
      <c r="O549" s="158">
        <v>6.0747999999999998</v>
      </c>
      <c r="P549" s="158">
        <v>6.3978999999999999</v>
      </c>
      <c r="Q549" s="158">
        <v>7.7881999999999998</v>
      </c>
      <c r="R549" s="158">
        <v>3.9706000000000001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44882</v>
      </c>
      <c r="E550" s="158">
        <v>17.4437</v>
      </c>
      <c r="F550" s="158">
        <v>5.0225999999999997</v>
      </c>
      <c r="G550" s="158">
        <v>17.112300000000001</v>
      </c>
      <c r="H550" s="158">
        <v>31.001999999999999</v>
      </c>
      <c r="I550" s="158">
        <v>35.833199999999998</v>
      </c>
      <c r="J550" s="158">
        <v>15.3232</v>
      </c>
      <c r="K550" s="158">
        <v>7.4352999999999998</v>
      </c>
      <c r="L550" s="158">
        <v>7.3678999999999997</v>
      </c>
      <c r="M550" s="158">
        <v>4.5140000000000002</v>
      </c>
      <c r="N550" s="158">
        <v>3.972</v>
      </c>
      <c r="O550" s="158">
        <v>5.9446000000000003</v>
      </c>
      <c r="P550" s="158">
        <v>6.2736000000000001</v>
      </c>
      <c r="Q550" s="158">
        <v>7.6695000000000002</v>
      </c>
      <c r="R550" s="158">
        <v>3.8468</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44882</v>
      </c>
      <c r="E551" s="158">
        <v>31.348600000000001</v>
      </c>
      <c r="F551" s="158">
        <v>-13.0358</v>
      </c>
      <c r="G551" s="158">
        <v>15.271800000000001</v>
      </c>
      <c r="H551" s="158">
        <v>20.2377</v>
      </c>
      <c r="I551" s="158">
        <v>21.770199999999999</v>
      </c>
      <c r="J551" s="158">
        <v>11.269299999999999</v>
      </c>
      <c r="K551" s="158">
        <v>8.7848000000000006</v>
      </c>
      <c r="L551" s="158">
        <v>8.1312999999999995</v>
      </c>
      <c r="M551" s="158">
        <v>5.3621999999999996</v>
      </c>
      <c r="N551" s="158">
        <v>4.5092999999999996</v>
      </c>
      <c r="O551" s="158">
        <v>6.3509000000000002</v>
      </c>
      <c r="P551" s="158">
        <v>7.3788999999999998</v>
      </c>
      <c r="Q551" s="158">
        <v>8.2165999999999997</v>
      </c>
      <c r="R551" s="158">
        <v>3.6953</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44882</v>
      </c>
      <c r="E552" s="158">
        <v>29.2638</v>
      </c>
      <c r="F552" s="158">
        <v>-13.839499999999999</v>
      </c>
      <c r="G552" s="158">
        <v>14.5273</v>
      </c>
      <c r="H552" s="158">
        <v>19.476500000000001</v>
      </c>
      <c r="I552" s="158">
        <v>20.997199999999999</v>
      </c>
      <c r="J552" s="158">
        <v>10.493399999999999</v>
      </c>
      <c r="K552" s="158">
        <v>7.9983000000000004</v>
      </c>
      <c r="L552" s="158">
        <v>7.3343999999999996</v>
      </c>
      <c r="M552" s="158">
        <v>4.5659999999999998</v>
      </c>
      <c r="N552" s="158">
        <v>3.7090999999999998</v>
      </c>
      <c r="O552" s="158">
        <v>5.5736999999999997</v>
      </c>
      <c r="P552" s="158">
        <v>6.5808</v>
      </c>
      <c r="Q552" s="158">
        <v>5.8593000000000002</v>
      </c>
      <c r="R552" s="158">
        <v>2.9011</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44882</v>
      </c>
      <c r="E555" s="158">
        <v>19.3188</v>
      </c>
      <c r="F555" s="158">
        <v>14.175599999999999</v>
      </c>
      <c r="G555" s="158">
        <v>18.670200000000001</v>
      </c>
      <c r="H555" s="158">
        <v>22.417300000000001</v>
      </c>
      <c r="I555" s="158">
        <v>24.616399999999999</v>
      </c>
      <c r="J555" s="158">
        <v>12.709</v>
      </c>
      <c r="K555" s="158">
        <v>2.9378000000000002</v>
      </c>
      <c r="L555" s="158">
        <v>4.3817000000000004</v>
      </c>
      <c r="M555" s="158">
        <v>0.94159999999999999</v>
      </c>
      <c r="N555" s="158">
        <v>-0.2195</v>
      </c>
      <c r="O555" s="158">
        <v>4.2847</v>
      </c>
      <c r="P555" s="158">
        <v>5.2150999999999996</v>
      </c>
      <c r="Q555" s="158">
        <v>6.3067000000000002</v>
      </c>
      <c r="R555" s="158">
        <v>1.2117</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44882</v>
      </c>
      <c r="E556" s="158">
        <v>20.2729</v>
      </c>
      <c r="F556" s="158">
        <v>14.5893</v>
      </c>
      <c r="G556" s="158">
        <v>18.994199999999999</v>
      </c>
      <c r="H556" s="158">
        <v>22.706700000000001</v>
      </c>
      <c r="I556" s="158">
        <v>24.901499999999999</v>
      </c>
      <c r="J556" s="158">
        <v>12.976800000000001</v>
      </c>
      <c r="K556" s="158">
        <v>3.1979000000000002</v>
      </c>
      <c r="L556" s="158">
        <v>4.6577999999999999</v>
      </c>
      <c r="M556" s="158">
        <v>1.1950000000000001</v>
      </c>
      <c r="N556" s="158">
        <v>3.1099999999999999E-2</v>
      </c>
      <c r="O556" s="158">
        <v>4.5510000000000002</v>
      </c>
      <c r="P556" s="158">
        <v>5.4916</v>
      </c>
      <c r="Q556" s="158">
        <v>6.5510999999999999</v>
      </c>
      <c r="R556" s="158">
        <v>1.4534</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44882</v>
      </c>
      <c r="E559" s="158">
        <v>27.173400000000001</v>
      </c>
      <c r="F559" s="158">
        <v>-7.1177000000000001</v>
      </c>
      <c r="G559" s="158">
        <v>7.2129000000000003</v>
      </c>
      <c r="H559" s="158">
        <v>3.9175</v>
      </c>
      <c r="I559" s="158">
        <v>5.4417999999999997</v>
      </c>
      <c r="J559" s="158">
        <v>5.6818</v>
      </c>
      <c r="K559" s="158">
        <v>4.6589999999999998</v>
      </c>
      <c r="L559" s="158">
        <v>4.5951000000000004</v>
      </c>
      <c r="M559" s="158">
        <v>13.4956</v>
      </c>
      <c r="N559" s="158">
        <v>9.859</v>
      </c>
      <c r="O559" s="158">
        <v>9.4445999999999994</v>
      </c>
      <c r="P559" s="158">
        <v>5.8093000000000004</v>
      </c>
      <c r="Q559" s="158">
        <v>8.1496999999999993</v>
      </c>
      <c r="R559" s="158">
        <v>10.861499999999999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44882</v>
      </c>
      <c r="E560" s="158">
        <v>25.553100000000001</v>
      </c>
      <c r="F560" s="158">
        <v>-7.7117000000000004</v>
      </c>
      <c r="G560" s="158">
        <v>6.5742000000000003</v>
      </c>
      <c r="H560" s="158">
        <v>3.2465000000000002</v>
      </c>
      <c r="I560" s="158">
        <v>4.7735000000000003</v>
      </c>
      <c r="J560" s="158">
        <v>5.0068000000000001</v>
      </c>
      <c r="K560" s="158">
        <v>3.9815999999999998</v>
      </c>
      <c r="L560" s="158">
        <v>3.9209999999999998</v>
      </c>
      <c r="M560" s="158">
        <v>12.7722</v>
      </c>
      <c r="N560" s="158">
        <v>9.1839999999999993</v>
      </c>
      <c r="O560" s="158">
        <v>8.8097999999999992</v>
      </c>
      <c r="P560" s="158">
        <v>5.1432000000000002</v>
      </c>
      <c r="Q560" s="158">
        <v>7.8522999999999996</v>
      </c>
      <c r="R560" s="158">
        <v>10.219900000000001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13.593026415094343</v>
      </c>
      <c r="G561" s="160">
        <v>15.302881132075472</v>
      </c>
      <c r="H561" s="160">
        <v>20.248681132075472</v>
      </c>
      <c r="I561" s="160">
        <v>19.719235849056606</v>
      </c>
      <c r="J561" s="160">
        <v>10.95490566037736</v>
      </c>
      <c r="K561" s="160">
        <v>3.7947283018867926</v>
      </c>
      <c r="L561" s="160">
        <v>6.0436981132075491</v>
      </c>
      <c r="M561" s="160">
        <v>3.2621941176470592</v>
      </c>
      <c r="N561" s="160">
        <v>2.7834980392156861</v>
      </c>
      <c r="O561" s="160">
        <v>5.5627333333333331</v>
      </c>
      <c r="P561" s="160">
        <v>5.9962957446808494</v>
      </c>
      <c r="Q561" s="160">
        <v>7.1251377358490586</v>
      </c>
      <c r="R561" s="160">
        <v>3.5800588235294128</v>
      </c>
    </row>
    <row r="562" spans="1:34" x14ac:dyDescent="0.3">
      <c r="A562" s="159" t="s">
        <v>407</v>
      </c>
      <c r="B562" s="154"/>
      <c r="C562" s="154"/>
      <c r="D562" s="154"/>
      <c r="E562" s="154"/>
      <c r="F562" s="160">
        <v>9.9550000000000001</v>
      </c>
      <c r="G562" s="160">
        <v>16.173999999999999</v>
      </c>
      <c r="H562" s="160">
        <v>20.669599999999999</v>
      </c>
      <c r="I562" s="160">
        <v>21.1492</v>
      </c>
      <c r="J562" s="160">
        <v>10.493399999999999</v>
      </c>
      <c r="K562" s="160">
        <v>4.2633999999999999</v>
      </c>
      <c r="L562" s="160">
        <v>5.7121000000000004</v>
      </c>
      <c r="M562" s="160">
        <v>2.7290999999999999</v>
      </c>
      <c r="N562" s="160">
        <v>2.3433000000000002</v>
      </c>
      <c r="O562" s="160">
        <v>5.5079000000000002</v>
      </c>
      <c r="P562" s="160">
        <v>5.9089</v>
      </c>
      <c r="Q562" s="160">
        <v>7.5682</v>
      </c>
      <c r="R562" s="160">
        <v>3.0823</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44882</v>
      </c>
      <c r="E565" s="158">
        <v>50.44</v>
      </c>
      <c r="F565" s="158">
        <v>-0.35560000000000003</v>
      </c>
      <c r="G565" s="158">
        <v>-0.1188</v>
      </c>
      <c r="H565" s="158">
        <v>1.6526000000000001</v>
      </c>
      <c r="I565" s="158">
        <v>0.85980000000000001</v>
      </c>
      <c r="J565" s="158">
        <v>4.2149000000000001</v>
      </c>
      <c r="K565" s="158">
        <v>-0.55210000000000004</v>
      </c>
      <c r="L565" s="158">
        <v>10.7112</v>
      </c>
      <c r="M565" s="158">
        <v>3.0228999999999999</v>
      </c>
      <c r="N565" s="158">
        <v>-4.8480999999999996</v>
      </c>
      <c r="O565" s="158">
        <v>9.0291999999999994</v>
      </c>
      <c r="P565" s="158">
        <v>5.6468999999999996</v>
      </c>
      <c r="Q565" s="158">
        <v>10.549799999999999</v>
      </c>
      <c r="R565" s="158">
        <v>10.352600000000001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44882</v>
      </c>
      <c r="E566" s="158">
        <v>54.92</v>
      </c>
      <c r="F566" s="158">
        <v>-0.36280000000000001</v>
      </c>
      <c r="G566" s="158">
        <v>-0.1091</v>
      </c>
      <c r="H566" s="158">
        <v>1.6659999999999999</v>
      </c>
      <c r="I566" s="158">
        <v>0.86319999999999997</v>
      </c>
      <c r="J566" s="158">
        <v>4.2521000000000004</v>
      </c>
      <c r="K566" s="158">
        <v>-0.41699999999999998</v>
      </c>
      <c r="L566" s="158">
        <v>11.0168</v>
      </c>
      <c r="M566" s="158">
        <v>3.4079999999999999</v>
      </c>
      <c r="N566" s="158">
        <v>-4.3539000000000003</v>
      </c>
      <c r="O566" s="158">
        <v>9.6912000000000003</v>
      </c>
      <c r="P566" s="158">
        <v>6.4195000000000002</v>
      </c>
      <c r="Q566" s="158">
        <v>13.6715</v>
      </c>
      <c r="R566" s="158">
        <v>10.992900000000001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44882</v>
      </c>
      <c r="E567" s="158">
        <v>41.51</v>
      </c>
      <c r="F567" s="158">
        <v>-0.36009999999999998</v>
      </c>
      <c r="G567" s="158">
        <v>-0.14430000000000001</v>
      </c>
      <c r="H567" s="158">
        <v>1.6156999999999999</v>
      </c>
      <c r="I567" s="158">
        <v>0.60589999999999999</v>
      </c>
      <c r="J567" s="158">
        <v>3.5937000000000001</v>
      </c>
      <c r="K567" s="158">
        <v>-0.5272</v>
      </c>
      <c r="L567" s="158">
        <v>10.841100000000001</v>
      </c>
      <c r="M567" s="158">
        <v>3.3357999999999999</v>
      </c>
      <c r="N567" s="158">
        <v>-4.6843000000000004</v>
      </c>
      <c r="O567" s="158">
        <v>9.6417000000000002</v>
      </c>
      <c r="P567" s="158">
        <v>6.2988</v>
      </c>
      <c r="Q567" s="158">
        <v>10.2584</v>
      </c>
      <c r="R567" s="158">
        <v>10.738099999999999</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44882</v>
      </c>
      <c r="E568" s="158">
        <v>41.51</v>
      </c>
      <c r="F568" s="158">
        <v>-0.36009999999999998</v>
      </c>
      <c r="G568" s="158">
        <v>-0.14430000000000001</v>
      </c>
      <c r="H568" s="158">
        <v>1.6156999999999999</v>
      </c>
      <c r="I568" s="158">
        <v>0.60589999999999999</v>
      </c>
      <c r="J568" s="158">
        <v>3.5937000000000001</v>
      </c>
      <c r="K568" s="158">
        <v>-0.5272</v>
      </c>
      <c r="L568" s="158">
        <v>10.841100000000001</v>
      </c>
      <c r="M568" s="158">
        <v>3.3357999999999999</v>
      </c>
      <c r="N568" s="158">
        <v>-4.6843000000000004</v>
      </c>
      <c r="O568" s="158">
        <v>9.6417000000000002</v>
      </c>
      <c r="P568" s="158">
        <v>6.2988</v>
      </c>
      <c r="Q568" s="158">
        <v>10.2584</v>
      </c>
      <c r="R568" s="158">
        <v>10.738099999999999</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44882</v>
      </c>
      <c r="E569" s="158">
        <v>45.4</v>
      </c>
      <c r="F569" s="158">
        <v>-0.35120000000000001</v>
      </c>
      <c r="G569" s="158">
        <v>-0.15390000000000001</v>
      </c>
      <c r="H569" s="158">
        <v>1.6114999999999999</v>
      </c>
      <c r="I569" s="158">
        <v>0.62060000000000004</v>
      </c>
      <c r="J569" s="158">
        <v>3.653</v>
      </c>
      <c r="K569" s="158">
        <v>-0.32929999999999998</v>
      </c>
      <c r="L569" s="158">
        <v>11.2745</v>
      </c>
      <c r="M569" s="158">
        <v>3.9853000000000001</v>
      </c>
      <c r="N569" s="158">
        <v>-3.895</v>
      </c>
      <c r="O569" s="158">
        <v>10.6107</v>
      </c>
      <c r="P569" s="158">
        <v>7.3224999999999998</v>
      </c>
      <c r="Q569" s="158">
        <v>14.4422</v>
      </c>
      <c r="R569" s="158">
        <v>11.665100000000001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44882</v>
      </c>
      <c r="E570" s="158">
        <v>73.303200000000004</v>
      </c>
      <c r="F570" s="158">
        <v>-0.91469999999999996</v>
      </c>
      <c r="G570" s="158">
        <v>-1.5186999999999999</v>
      </c>
      <c r="H570" s="158">
        <v>2.1100000000000001E-2</v>
      </c>
      <c r="I570" s="158">
        <v>-1.5419</v>
      </c>
      <c r="J570" s="158">
        <v>0.49930000000000002</v>
      </c>
      <c r="K570" s="158">
        <v>-4.2145999999999999</v>
      </c>
      <c r="L570" s="158">
        <v>8.0736000000000008</v>
      </c>
      <c r="M570" s="158">
        <v>-3.3693</v>
      </c>
      <c r="N570" s="158">
        <v>-14.1487</v>
      </c>
      <c r="O570" s="158">
        <v>11.4816</v>
      </c>
      <c r="P570" s="158">
        <v>11.6684</v>
      </c>
      <c r="Q570" s="158">
        <v>17.482900000000001</v>
      </c>
      <c r="R570" s="158">
        <v>12.2072</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44882</v>
      </c>
      <c r="E571" s="158">
        <v>66.219200000000001</v>
      </c>
      <c r="F571" s="158">
        <v>-0.91679999999999995</v>
      </c>
      <c r="G571" s="158">
        <v>-1.5249999999999999</v>
      </c>
      <c r="H571" s="158">
        <v>5.7000000000000002E-3</v>
      </c>
      <c r="I571" s="158">
        <v>-1.5723</v>
      </c>
      <c r="J571" s="158">
        <v>0.43070000000000003</v>
      </c>
      <c r="K571" s="158">
        <v>-4.4124999999999996</v>
      </c>
      <c r="L571" s="158">
        <v>7.6329000000000002</v>
      </c>
      <c r="M571" s="158">
        <v>-3.9733999999999998</v>
      </c>
      <c r="N571" s="158">
        <v>-14.8683</v>
      </c>
      <c r="O571" s="158">
        <v>10.561299999999999</v>
      </c>
      <c r="P571" s="158">
        <v>10.680400000000001</v>
      </c>
      <c r="Q571" s="158">
        <v>15.7913</v>
      </c>
      <c r="R571" s="158">
        <v>11.259499999999999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2015</v>
      </c>
      <c r="C572" s="154">
        <v>141950</v>
      </c>
      <c r="D572" s="157">
        <v>44882</v>
      </c>
      <c r="E572" s="158">
        <v>17.45</v>
      </c>
      <c r="F572" s="158">
        <v>-0.56979999999999997</v>
      </c>
      <c r="G572" s="158">
        <v>-0.73950000000000005</v>
      </c>
      <c r="H572" s="158">
        <v>-1.4124000000000001</v>
      </c>
      <c r="I572" s="158">
        <v>-2.7854999999999999</v>
      </c>
      <c r="J572" s="158">
        <v>5.7299999999999997E-2</v>
      </c>
      <c r="K572" s="158">
        <v>-0.79590000000000005</v>
      </c>
      <c r="L572" s="158">
        <v>12.5806</v>
      </c>
      <c r="M572" s="158">
        <v>2.5867</v>
      </c>
      <c r="N572" s="158">
        <v>-4.5926999999999998</v>
      </c>
      <c r="O572" s="158">
        <v>24.482600000000001</v>
      </c>
      <c r="P572" s="158"/>
      <c r="Q572" s="158">
        <v>12.449</v>
      </c>
      <c r="R572" s="158">
        <v>24.267800000000001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2016</v>
      </c>
      <c r="C573" s="154">
        <v>141952</v>
      </c>
      <c r="D573" s="157">
        <v>44882</v>
      </c>
      <c r="E573" s="158">
        <v>16.86</v>
      </c>
      <c r="F573" s="158">
        <v>-0.58960000000000001</v>
      </c>
      <c r="G573" s="158">
        <v>-0.76519999999999999</v>
      </c>
      <c r="H573" s="158">
        <v>-1.4611000000000001</v>
      </c>
      <c r="I573" s="158">
        <v>-2.8241999999999998</v>
      </c>
      <c r="J573" s="158">
        <v>-5.9299999999999999E-2</v>
      </c>
      <c r="K573" s="158">
        <v>-0.99819999999999998</v>
      </c>
      <c r="L573" s="158">
        <v>12.175599999999999</v>
      </c>
      <c r="M573" s="158">
        <v>2.1198999999999999</v>
      </c>
      <c r="N573" s="158">
        <v>-5.2276999999999996</v>
      </c>
      <c r="O573" s="158">
        <v>23.662099999999999</v>
      </c>
      <c r="P573" s="158"/>
      <c r="Q573" s="158">
        <v>11.636900000000001</v>
      </c>
      <c r="R573" s="158">
        <v>23.467099999999999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2017</v>
      </c>
      <c r="C574" s="154">
        <v>144315</v>
      </c>
      <c r="D574" s="157">
        <v>44882</v>
      </c>
      <c r="E574" s="158">
        <v>20.8</v>
      </c>
      <c r="F574" s="158">
        <v>-0.71599999999999997</v>
      </c>
      <c r="G574" s="158">
        <v>-1.1407</v>
      </c>
      <c r="H574" s="158">
        <v>-1.6548</v>
      </c>
      <c r="I574" s="158">
        <v>-3.0754999999999999</v>
      </c>
      <c r="J574" s="158">
        <v>-0.3831</v>
      </c>
      <c r="K574" s="158">
        <v>-0.66859999999999997</v>
      </c>
      <c r="L574" s="158">
        <v>12.6761</v>
      </c>
      <c r="M574" s="158">
        <v>1.7115</v>
      </c>
      <c r="N574" s="158">
        <v>-5.1528</v>
      </c>
      <c r="O574" s="158">
        <v>22.056799999999999</v>
      </c>
      <c r="P574" s="158"/>
      <c r="Q574" s="158">
        <v>19.650600000000001</v>
      </c>
      <c r="R574" s="158">
        <v>22.7255</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2018</v>
      </c>
      <c r="C575" s="154">
        <v>144314</v>
      </c>
      <c r="D575" s="157">
        <v>44882</v>
      </c>
      <c r="E575" s="158">
        <v>19.98</v>
      </c>
      <c r="F575" s="158">
        <v>-0.69579999999999997</v>
      </c>
      <c r="G575" s="158">
        <v>-1.1380999999999999</v>
      </c>
      <c r="H575" s="158">
        <v>-1.6248</v>
      </c>
      <c r="I575" s="158">
        <v>-3.1038000000000001</v>
      </c>
      <c r="J575" s="158">
        <v>-0.44840000000000002</v>
      </c>
      <c r="K575" s="158">
        <v>-0.89290000000000003</v>
      </c>
      <c r="L575" s="158">
        <v>12.184200000000001</v>
      </c>
      <c r="M575" s="158">
        <v>1.0622</v>
      </c>
      <c r="N575" s="158">
        <v>-5.8879000000000001</v>
      </c>
      <c r="O575" s="158">
        <v>20.930499999999999</v>
      </c>
      <c r="P575" s="158"/>
      <c r="Q575" s="158">
        <v>18.477499999999999</v>
      </c>
      <c r="R575" s="158">
        <v>21.700299999999999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2019</v>
      </c>
      <c r="C576" s="154">
        <v>119351</v>
      </c>
      <c r="D576" s="157">
        <v>44882</v>
      </c>
      <c r="E576" s="158">
        <v>114.92</v>
      </c>
      <c r="F576" s="158">
        <v>-0.19969999999999999</v>
      </c>
      <c r="G576" s="158">
        <v>0.20930000000000001</v>
      </c>
      <c r="H576" s="158">
        <v>-0.39</v>
      </c>
      <c r="I576" s="158">
        <v>-1.1101000000000001</v>
      </c>
      <c r="J576" s="158">
        <v>3.2896000000000001</v>
      </c>
      <c r="K576" s="158">
        <v>3.5689000000000002</v>
      </c>
      <c r="L576" s="158">
        <v>14.943</v>
      </c>
      <c r="M576" s="158">
        <v>6.8625999999999996</v>
      </c>
      <c r="N576" s="158">
        <v>-1.2121</v>
      </c>
      <c r="O576" s="158">
        <v>24.3567</v>
      </c>
      <c r="P576" s="158">
        <v>15.1469</v>
      </c>
      <c r="Q576" s="158">
        <v>17.484200000000001</v>
      </c>
      <c r="R576" s="158">
        <v>24.854800000000001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2020</v>
      </c>
      <c r="C577" s="154">
        <v>111710</v>
      </c>
      <c r="D577" s="157">
        <v>44882</v>
      </c>
      <c r="E577" s="158">
        <v>101.64</v>
      </c>
      <c r="F577" s="158">
        <v>-0.20619999999999999</v>
      </c>
      <c r="G577" s="158">
        <v>0.19719999999999999</v>
      </c>
      <c r="H577" s="158">
        <v>-0.41149999999999998</v>
      </c>
      <c r="I577" s="158">
        <v>-1.1572</v>
      </c>
      <c r="J577" s="158">
        <v>3.1878000000000002</v>
      </c>
      <c r="K577" s="158">
        <v>3.2507000000000001</v>
      </c>
      <c r="L577" s="158">
        <v>14.2536</v>
      </c>
      <c r="M577" s="158">
        <v>5.9191000000000003</v>
      </c>
      <c r="N577" s="158">
        <v>-2.3256000000000001</v>
      </c>
      <c r="O577" s="158">
        <v>23.020099999999999</v>
      </c>
      <c r="P577" s="158">
        <v>13.8536</v>
      </c>
      <c r="Q577" s="158">
        <v>18.392700000000001</v>
      </c>
      <c r="R577" s="158">
        <v>23.508700000000001</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2021</v>
      </c>
      <c r="C578" s="154">
        <v>111709</v>
      </c>
      <c r="D578" s="157">
        <v>44882</v>
      </c>
      <c r="E578" s="158">
        <v>109.17</v>
      </c>
      <c r="F578" s="158">
        <v>-0.2102</v>
      </c>
      <c r="G578" s="158">
        <v>0.2019</v>
      </c>
      <c r="H578" s="158">
        <v>-0.41049999999999998</v>
      </c>
      <c r="I578" s="158">
        <v>-1.1498999999999999</v>
      </c>
      <c r="J578" s="158">
        <v>3.2048000000000001</v>
      </c>
      <c r="K578" s="158">
        <v>3.3220000000000001</v>
      </c>
      <c r="L578" s="158">
        <v>14.41</v>
      </c>
      <c r="M578" s="158">
        <v>6.1448999999999998</v>
      </c>
      <c r="N578" s="158">
        <v>-2.0632999999999999</v>
      </c>
      <c r="O578" s="158">
        <v>23.553999999999998</v>
      </c>
      <c r="P578" s="158">
        <v>14.504799999999999</v>
      </c>
      <c r="Q578" s="158">
        <v>19.010400000000001</v>
      </c>
      <c r="R578" s="158">
        <v>23.921700000000001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1963</v>
      </c>
      <c r="C579" s="154">
        <v>150159</v>
      </c>
      <c r="D579" s="157">
        <v>44882</v>
      </c>
      <c r="E579" s="158">
        <v>64.635800000000003</v>
      </c>
      <c r="F579" s="158">
        <v>-0.11849999999999999</v>
      </c>
      <c r="G579" s="158">
        <v>1.21E-2</v>
      </c>
      <c r="H579" s="158">
        <v>1.0154000000000001</v>
      </c>
      <c r="I579" s="158">
        <v>0.24829999999999999</v>
      </c>
      <c r="J579" s="158">
        <v>3.7534000000000001</v>
      </c>
      <c r="K579" s="158">
        <v>0.33450000000000002</v>
      </c>
      <c r="L579" s="158">
        <v>11.3209</v>
      </c>
      <c r="M579" s="158">
        <v>1.0313000000000001</v>
      </c>
      <c r="N579" s="158">
        <v>-3.9458000000000002</v>
      </c>
      <c r="O579" s="158">
        <v>14.8225</v>
      </c>
      <c r="P579" s="158">
        <v>10.699400000000001</v>
      </c>
      <c r="Q579" s="158">
        <v>14.453099999999999</v>
      </c>
      <c r="R579" s="158">
        <v>15.791600000000001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1991</v>
      </c>
      <c r="C580" s="154">
        <v>150156</v>
      </c>
      <c r="D580" s="157">
        <v>44882</v>
      </c>
      <c r="E580" s="158">
        <v>59.211599999999997</v>
      </c>
      <c r="F580" s="158">
        <v>-0.1216</v>
      </c>
      <c r="G580" s="158">
        <v>2.5000000000000001E-3</v>
      </c>
      <c r="H580" s="158">
        <v>0.99280000000000002</v>
      </c>
      <c r="I580" s="158">
        <v>0.2036</v>
      </c>
      <c r="J580" s="158">
        <v>3.6509</v>
      </c>
      <c r="K580" s="158">
        <v>2.5000000000000001E-2</v>
      </c>
      <c r="L580" s="158">
        <v>10.6258</v>
      </c>
      <c r="M580" s="158">
        <v>0.1177</v>
      </c>
      <c r="N580" s="158">
        <v>-5.1262999999999996</v>
      </c>
      <c r="O580" s="158">
        <v>13.385999999999999</v>
      </c>
      <c r="P580" s="158">
        <v>9.3651999999999997</v>
      </c>
      <c r="Q580" s="158">
        <v>11.1137</v>
      </c>
      <c r="R580" s="158">
        <v>14.3184</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44882</v>
      </c>
      <c r="E583" s="158">
        <v>128.91999999999999</v>
      </c>
      <c r="F583" s="158">
        <v>-0.2399</v>
      </c>
      <c r="G583" s="158">
        <v>0</v>
      </c>
      <c r="H583" s="158">
        <v>0.62439999999999996</v>
      </c>
      <c r="I583" s="158">
        <v>-3.8800000000000001E-2</v>
      </c>
      <c r="J583" s="158">
        <v>3.2267999999999999</v>
      </c>
      <c r="K583" s="158">
        <v>1.1534</v>
      </c>
      <c r="L583" s="158">
        <v>14.483599999999999</v>
      </c>
      <c r="M583" s="158">
        <v>5.1035000000000004</v>
      </c>
      <c r="N583" s="158">
        <v>0.22550000000000001</v>
      </c>
      <c r="O583" s="158">
        <v>22.115300000000001</v>
      </c>
      <c r="P583" s="158">
        <v>16.950900000000001</v>
      </c>
      <c r="Q583" s="158">
        <v>15.948600000000001</v>
      </c>
      <c r="R583" s="158">
        <v>24.2559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44882</v>
      </c>
      <c r="E584" s="158">
        <v>119.05</v>
      </c>
      <c r="F584" s="158">
        <v>-0.24299999999999999</v>
      </c>
      <c r="G584" s="158">
        <v>-8.3999999999999995E-3</v>
      </c>
      <c r="H584" s="158">
        <v>0.6</v>
      </c>
      <c r="I584" s="158">
        <v>-8.3900000000000002E-2</v>
      </c>
      <c r="J584" s="158">
        <v>3.1004</v>
      </c>
      <c r="K584" s="158">
        <v>0.81289999999999996</v>
      </c>
      <c r="L584" s="158">
        <v>13.7058</v>
      </c>
      <c r="M584" s="158">
        <v>4.0191999999999997</v>
      </c>
      <c r="N584" s="158">
        <v>-1.1294999999999999</v>
      </c>
      <c r="O584" s="158">
        <v>20.663399999999999</v>
      </c>
      <c r="P584" s="158">
        <v>15.7028</v>
      </c>
      <c r="Q584" s="158">
        <v>19.308599999999998</v>
      </c>
      <c r="R584" s="158">
        <v>22.657499999999999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44882</v>
      </c>
      <c r="E585" s="158">
        <v>90.99</v>
      </c>
      <c r="F585" s="158">
        <v>-0.49099999999999999</v>
      </c>
      <c r="G585" s="158">
        <v>0.10009999999999999</v>
      </c>
      <c r="H585" s="158">
        <v>0.91949999999999998</v>
      </c>
      <c r="I585" s="158">
        <v>0.4793</v>
      </c>
      <c r="J585" s="158">
        <v>4.4625000000000004</v>
      </c>
      <c r="K585" s="158">
        <v>1.7648999999999999</v>
      </c>
      <c r="L585" s="158">
        <v>12.186500000000001</v>
      </c>
      <c r="M585" s="158">
        <v>6.1021000000000001</v>
      </c>
      <c r="N585" s="158">
        <v>1.8513999999999999</v>
      </c>
      <c r="O585" s="158">
        <v>19.3734</v>
      </c>
      <c r="P585" s="158">
        <v>13.5808</v>
      </c>
      <c r="Q585" s="158">
        <v>17.2136</v>
      </c>
      <c r="R585" s="158">
        <v>25.328199999999999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44882</v>
      </c>
      <c r="E586" s="158">
        <v>83.98</v>
      </c>
      <c r="F586" s="158">
        <v>-0.4929</v>
      </c>
      <c r="G586" s="158">
        <v>9.2999999999999999E-2</v>
      </c>
      <c r="H586" s="158">
        <v>0.90110000000000001</v>
      </c>
      <c r="I586" s="158">
        <v>0.4425</v>
      </c>
      <c r="J586" s="158">
        <v>4.3787000000000003</v>
      </c>
      <c r="K586" s="158">
        <v>1.522</v>
      </c>
      <c r="L586" s="158">
        <v>11.6503</v>
      </c>
      <c r="M586" s="158">
        <v>5.3304999999999998</v>
      </c>
      <c r="N586" s="158">
        <v>0.86960000000000004</v>
      </c>
      <c r="O586" s="158">
        <v>18.238700000000001</v>
      </c>
      <c r="P586" s="158">
        <v>12.4826</v>
      </c>
      <c r="Q586" s="158">
        <v>14.3774</v>
      </c>
      <c r="R586" s="158">
        <v>24.128</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44882</v>
      </c>
      <c r="E587" s="158">
        <v>82.62</v>
      </c>
      <c r="F587" s="158">
        <v>-0.20530000000000001</v>
      </c>
      <c r="G587" s="158">
        <v>7.2700000000000001E-2</v>
      </c>
      <c r="H587" s="158">
        <v>0.82989999999999997</v>
      </c>
      <c r="I587" s="158">
        <v>0.35220000000000001</v>
      </c>
      <c r="J587" s="158">
        <v>4.2918000000000003</v>
      </c>
      <c r="K587" s="158">
        <v>2.3538000000000001</v>
      </c>
      <c r="L587" s="158">
        <v>14.2423</v>
      </c>
      <c r="M587" s="158">
        <v>5.6116999999999999</v>
      </c>
      <c r="N587" s="158">
        <v>2.3538000000000001</v>
      </c>
      <c r="O587" s="158">
        <v>17.150600000000001</v>
      </c>
      <c r="P587" s="158">
        <v>11.295199999999999</v>
      </c>
      <c r="Q587" s="158">
        <v>14.519399999999999</v>
      </c>
      <c r="R587" s="158">
        <v>21.823799999999999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44882</v>
      </c>
      <c r="E588" s="158">
        <v>73.010000000000005</v>
      </c>
      <c r="F588" s="158">
        <v>-0.20499999999999999</v>
      </c>
      <c r="G588" s="158">
        <v>6.8500000000000005E-2</v>
      </c>
      <c r="H588" s="158">
        <v>0.80079999999999996</v>
      </c>
      <c r="I588" s="158">
        <v>0.28849999999999998</v>
      </c>
      <c r="J588" s="158">
        <v>4.1512000000000002</v>
      </c>
      <c r="K588" s="158">
        <v>1.9123000000000001</v>
      </c>
      <c r="L588" s="158">
        <v>13.246499999999999</v>
      </c>
      <c r="M588" s="158">
        <v>4.2553000000000001</v>
      </c>
      <c r="N588" s="158">
        <v>0.60629999999999995</v>
      </c>
      <c r="O588" s="158">
        <v>15.167999999999999</v>
      </c>
      <c r="P588" s="158">
        <v>9.4747000000000003</v>
      </c>
      <c r="Q588" s="158">
        <v>15.387</v>
      </c>
      <c r="R588" s="158">
        <v>19.753900000000002</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44882</v>
      </c>
      <c r="E589" s="158">
        <v>920.55719999999997</v>
      </c>
      <c r="F589" s="158">
        <v>-0.26150000000000001</v>
      </c>
      <c r="G589" s="158">
        <v>0.37280000000000002</v>
      </c>
      <c r="H589" s="158">
        <v>1.5747</v>
      </c>
      <c r="I589" s="158">
        <v>0.72130000000000005</v>
      </c>
      <c r="J589" s="158">
        <v>4.8822999999999999</v>
      </c>
      <c r="K589" s="158">
        <v>4.1197999999999997</v>
      </c>
      <c r="L589" s="158">
        <v>15.2385</v>
      </c>
      <c r="M589" s="158">
        <v>7.3563999999999998</v>
      </c>
      <c r="N589" s="158">
        <v>2.3573</v>
      </c>
      <c r="O589" s="158">
        <v>17.5425</v>
      </c>
      <c r="P589" s="158">
        <v>10.933199999999999</v>
      </c>
      <c r="Q589" s="158">
        <v>21.100300000000001</v>
      </c>
      <c r="R589" s="158">
        <v>25.540800000000001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44882</v>
      </c>
      <c r="E590" s="158">
        <v>1004.2111</v>
      </c>
      <c r="F590" s="158">
        <v>-0.25919999999999999</v>
      </c>
      <c r="G590" s="158">
        <v>0.37969999999999998</v>
      </c>
      <c r="H590" s="158">
        <v>1.5907</v>
      </c>
      <c r="I590" s="158">
        <v>0.75260000000000005</v>
      </c>
      <c r="J590" s="158">
        <v>4.9551999999999996</v>
      </c>
      <c r="K590" s="158">
        <v>4.3349000000000002</v>
      </c>
      <c r="L590" s="158">
        <v>15.7158</v>
      </c>
      <c r="M590" s="158">
        <v>8.0166000000000004</v>
      </c>
      <c r="N590" s="158">
        <v>3.1943999999999999</v>
      </c>
      <c r="O590" s="158">
        <v>18.573499999999999</v>
      </c>
      <c r="P590" s="158">
        <v>11.9473</v>
      </c>
      <c r="Q590" s="158">
        <v>15.457599999999999</v>
      </c>
      <c r="R590" s="158">
        <v>26.591100000000001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44882</v>
      </c>
      <c r="E593" s="158">
        <v>2694.6445681447699</v>
      </c>
      <c r="F593" s="158">
        <v>-0.33150000000000002</v>
      </c>
      <c r="G593" s="158">
        <v>0.85860000000000003</v>
      </c>
      <c r="H593" s="158">
        <v>1.7002999999999999</v>
      </c>
      <c r="I593" s="158">
        <v>1.0313000000000001</v>
      </c>
      <c r="J593" s="158">
        <v>5.5728</v>
      </c>
      <c r="K593" s="158">
        <v>4.1113999999999997</v>
      </c>
      <c r="L593" s="158">
        <v>17.284700000000001</v>
      </c>
      <c r="M593" s="158">
        <v>14.522399999999999</v>
      </c>
      <c r="N593" s="158">
        <v>9.0409000000000006</v>
      </c>
      <c r="O593" s="158">
        <v>17.315799999999999</v>
      </c>
      <c r="P593" s="158">
        <v>8.8922000000000008</v>
      </c>
      <c r="Q593" s="158">
        <v>23.368200000000002</v>
      </c>
      <c r="R593" s="158">
        <v>28.334199999999999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44882</v>
      </c>
      <c r="E594" s="158">
        <v>877.36300000000006</v>
      </c>
      <c r="F594" s="158">
        <v>-0.33</v>
      </c>
      <c r="G594" s="158">
        <v>0.86350000000000005</v>
      </c>
      <c r="H594" s="158">
        <v>1.712</v>
      </c>
      <c r="I594" s="158">
        <v>1.0546</v>
      </c>
      <c r="J594" s="158">
        <v>5.6311999999999998</v>
      </c>
      <c r="K594" s="158">
        <v>4.2739000000000003</v>
      </c>
      <c r="L594" s="158">
        <v>17.6538</v>
      </c>
      <c r="M594" s="158">
        <v>15.047700000000001</v>
      </c>
      <c r="N594" s="158">
        <v>9.7126000000000001</v>
      </c>
      <c r="O594" s="158">
        <v>18.008600000000001</v>
      </c>
      <c r="P594" s="158">
        <v>9.5777999999999999</v>
      </c>
      <c r="Q594" s="158">
        <v>13.822900000000001</v>
      </c>
      <c r="R594" s="158">
        <v>29.093499999999999</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44882</v>
      </c>
      <c r="E595" s="158">
        <v>57.744999999999997</v>
      </c>
      <c r="F595" s="158">
        <v>-0.24690000000000001</v>
      </c>
      <c r="G595" s="158">
        <v>6.1499999999999999E-2</v>
      </c>
      <c r="H595" s="158">
        <v>1.3862000000000001</v>
      </c>
      <c r="I595" s="158">
        <v>0.80900000000000005</v>
      </c>
      <c r="J595" s="158">
        <v>4.2469999999999999</v>
      </c>
      <c r="K595" s="158">
        <v>0.82320000000000004</v>
      </c>
      <c r="L595" s="158">
        <v>13.1427</v>
      </c>
      <c r="M595" s="158">
        <v>3.3</v>
      </c>
      <c r="N595" s="158">
        <v>-0.68430000000000002</v>
      </c>
      <c r="O595" s="158">
        <v>15.540800000000001</v>
      </c>
      <c r="P595" s="158">
        <v>8.8446999999999996</v>
      </c>
      <c r="Q595" s="158">
        <v>11.677099999999999</v>
      </c>
      <c r="R595" s="158">
        <v>20.8813</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44882</v>
      </c>
      <c r="E596" s="158">
        <v>63.216200000000001</v>
      </c>
      <c r="F596" s="158">
        <v>-0.24379999999999999</v>
      </c>
      <c r="G596" s="158">
        <v>7.17E-2</v>
      </c>
      <c r="H596" s="158">
        <v>1.4101999999999999</v>
      </c>
      <c r="I596" s="158">
        <v>0.85819999999999996</v>
      </c>
      <c r="J596" s="158">
        <v>4.3578000000000001</v>
      </c>
      <c r="K596" s="158">
        <v>1.1400999999999999</v>
      </c>
      <c r="L596" s="158">
        <v>13.8551</v>
      </c>
      <c r="M596" s="158">
        <v>4.2713999999999999</v>
      </c>
      <c r="N596" s="158">
        <v>0.56940000000000002</v>
      </c>
      <c r="O596" s="158">
        <v>17.007400000000001</v>
      </c>
      <c r="P596" s="158">
        <v>10.049200000000001</v>
      </c>
      <c r="Q596" s="158">
        <v>14.241099999999999</v>
      </c>
      <c r="R596" s="158">
        <v>22.4102</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44882</v>
      </c>
      <c r="E597" s="158">
        <v>613.58000000000004</v>
      </c>
      <c r="F597" s="158">
        <v>-0.49299999999999999</v>
      </c>
      <c r="G597" s="158">
        <v>-0.32979999999999998</v>
      </c>
      <c r="H597" s="158">
        <v>0.87790000000000001</v>
      </c>
      <c r="I597" s="158">
        <v>-4.8899999999999999E-2</v>
      </c>
      <c r="J597" s="158">
        <v>4.3308</v>
      </c>
      <c r="K597" s="158">
        <v>1.3545</v>
      </c>
      <c r="L597" s="158">
        <v>11.9406</v>
      </c>
      <c r="M597" s="158">
        <v>4.7207999999999997</v>
      </c>
      <c r="N597" s="158">
        <v>-0.52690000000000003</v>
      </c>
      <c r="O597" s="158">
        <v>17.2498</v>
      </c>
      <c r="P597" s="158">
        <v>12.2887</v>
      </c>
      <c r="Q597" s="158">
        <v>19.358899999999998</v>
      </c>
      <c r="R597" s="158">
        <v>23.369499999999999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44882</v>
      </c>
      <c r="E598" s="158">
        <v>669.82</v>
      </c>
      <c r="F598" s="158">
        <v>-0.49170000000000003</v>
      </c>
      <c r="G598" s="158">
        <v>-0.32440000000000002</v>
      </c>
      <c r="H598" s="158">
        <v>0.89170000000000005</v>
      </c>
      <c r="I598" s="158">
        <v>-1.9400000000000001E-2</v>
      </c>
      <c r="J598" s="158">
        <v>4.3967999999999998</v>
      </c>
      <c r="K598" s="158">
        <v>1.5448</v>
      </c>
      <c r="L598" s="158">
        <v>12.3652</v>
      </c>
      <c r="M598" s="158">
        <v>5.2976999999999999</v>
      </c>
      <c r="N598" s="158">
        <v>0.187</v>
      </c>
      <c r="O598" s="158">
        <v>18.0578</v>
      </c>
      <c r="P598" s="158">
        <v>13.171099999999999</v>
      </c>
      <c r="Q598" s="158">
        <v>15.661</v>
      </c>
      <c r="R598" s="158">
        <v>24.235099999999999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44882</v>
      </c>
      <c r="E599" s="158">
        <v>17.920000000000002</v>
      </c>
      <c r="F599" s="158">
        <v>-0.3891</v>
      </c>
      <c r="G599" s="158">
        <v>0.22370000000000001</v>
      </c>
      <c r="H599" s="158">
        <v>0.56120000000000003</v>
      </c>
      <c r="I599" s="158">
        <v>0.39219999999999999</v>
      </c>
      <c r="J599" s="158">
        <v>4.4897999999999998</v>
      </c>
      <c r="K599" s="158">
        <v>2.2248000000000001</v>
      </c>
      <c r="L599" s="158">
        <v>18.832899999999999</v>
      </c>
      <c r="M599" s="158">
        <v>12.351100000000001</v>
      </c>
      <c r="N599" s="158">
        <v>6.9851000000000001</v>
      </c>
      <c r="O599" s="158">
        <v>16.668800000000001</v>
      </c>
      <c r="P599" s="158"/>
      <c r="Q599" s="158">
        <v>13.342599999999999</v>
      </c>
      <c r="R599" s="158">
        <v>24.993500000000001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44882</v>
      </c>
      <c r="E600" s="158">
        <v>18.510000000000002</v>
      </c>
      <c r="F600" s="158">
        <v>-0.43030000000000002</v>
      </c>
      <c r="G600" s="158">
        <v>0.21659999999999999</v>
      </c>
      <c r="H600" s="158">
        <v>0.5978</v>
      </c>
      <c r="I600" s="158">
        <v>0.43409999999999999</v>
      </c>
      <c r="J600" s="158">
        <v>4.5171999999999999</v>
      </c>
      <c r="K600" s="158">
        <v>2.3216999999999999</v>
      </c>
      <c r="L600" s="158">
        <v>19.035399999999999</v>
      </c>
      <c r="M600" s="158">
        <v>12.659800000000001</v>
      </c>
      <c r="N600" s="158">
        <v>7.3666</v>
      </c>
      <c r="O600" s="158">
        <v>17.176400000000001</v>
      </c>
      <c r="P600" s="158"/>
      <c r="Q600" s="158">
        <v>14.133699999999999</v>
      </c>
      <c r="R600" s="158">
        <v>25.458300000000001</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44882</v>
      </c>
      <c r="E601" s="158">
        <v>44.54</v>
      </c>
      <c r="F601" s="158">
        <v>-0.3579</v>
      </c>
      <c r="G601" s="158">
        <v>-0.11210000000000001</v>
      </c>
      <c r="H601" s="158">
        <v>0.74639999999999995</v>
      </c>
      <c r="I601" s="158">
        <v>0.33789999999999998</v>
      </c>
      <c r="J601" s="158">
        <v>3.9683000000000002</v>
      </c>
      <c r="K601" s="158">
        <v>1.5504</v>
      </c>
      <c r="L601" s="158">
        <v>14.2637</v>
      </c>
      <c r="M601" s="158">
        <v>6.5041000000000002</v>
      </c>
      <c r="N601" s="158">
        <v>2.0156000000000001</v>
      </c>
      <c r="O601" s="158">
        <v>13.7623</v>
      </c>
      <c r="P601" s="158">
        <v>10.2149</v>
      </c>
      <c r="Q601" s="158">
        <v>17.646599999999999</v>
      </c>
      <c r="R601" s="158">
        <v>20.863800000000001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44882</v>
      </c>
      <c r="E602" s="158">
        <v>39.96</v>
      </c>
      <c r="F602" s="158">
        <v>-0.34910000000000002</v>
      </c>
      <c r="G602" s="158">
        <v>-0.1</v>
      </c>
      <c r="H602" s="158">
        <v>0.73099999999999998</v>
      </c>
      <c r="I602" s="158">
        <v>0.30120000000000002</v>
      </c>
      <c r="J602" s="158">
        <v>3.8731</v>
      </c>
      <c r="K602" s="158">
        <v>1.2414000000000001</v>
      </c>
      <c r="L602" s="158">
        <v>13.555</v>
      </c>
      <c r="M602" s="158">
        <v>5.5746000000000002</v>
      </c>
      <c r="N602" s="158">
        <v>0.80730000000000002</v>
      </c>
      <c r="O602" s="158">
        <v>12.4175</v>
      </c>
      <c r="P602" s="158">
        <v>8.7294</v>
      </c>
      <c r="Q602" s="158">
        <v>16.265999999999998</v>
      </c>
      <c r="R602" s="158">
        <v>19.441800000000001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44882</v>
      </c>
      <c r="E603" s="158">
        <v>113.434</v>
      </c>
      <c r="F603" s="158">
        <v>-0.42220000000000002</v>
      </c>
      <c r="G603" s="158">
        <v>-9.0700000000000003E-2</v>
      </c>
      <c r="H603" s="158">
        <v>0.75139999999999996</v>
      </c>
      <c r="I603" s="158">
        <v>3.5299999999999998E-2</v>
      </c>
      <c r="J603" s="158">
        <v>3.3576999999999999</v>
      </c>
      <c r="K603" s="158">
        <v>2.4022000000000001</v>
      </c>
      <c r="L603" s="158">
        <v>12.0779</v>
      </c>
      <c r="M603" s="158">
        <v>6.641</v>
      </c>
      <c r="N603" s="158">
        <v>3.8488000000000002</v>
      </c>
      <c r="O603" s="158">
        <v>24.915400000000002</v>
      </c>
      <c r="P603" s="158">
        <v>14.1196</v>
      </c>
      <c r="Q603" s="158">
        <v>17.886299999999999</v>
      </c>
      <c r="R603" s="158">
        <v>32.317599999999999</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44882</v>
      </c>
      <c r="E604" s="158">
        <v>101.77800000000001</v>
      </c>
      <c r="F604" s="158">
        <v>-0.42559999999999998</v>
      </c>
      <c r="G604" s="158">
        <v>-0.10009999999999999</v>
      </c>
      <c r="H604" s="158">
        <v>0.72840000000000005</v>
      </c>
      <c r="I604" s="158">
        <v>-1.0800000000000001E-2</v>
      </c>
      <c r="J604" s="158">
        <v>3.2524000000000002</v>
      </c>
      <c r="K604" s="158">
        <v>2.0935000000000001</v>
      </c>
      <c r="L604" s="158">
        <v>11.4154</v>
      </c>
      <c r="M604" s="158">
        <v>5.6993999999999998</v>
      </c>
      <c r="N604" s="158">
        <v>2.5988000000000002</v>
      </c>
      <c r="O604" s="158">
        <v>23.529399999999999</v>
      </c>
      <c r="P604" s="158">
        <v>12.7858</v>
      </c>
      <c r="Q604" s="158">
        <v>18.164200000000001</v>
      </c>
      <c r="R604" s="158">
        <v>30.799199999999999</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44882</v>
      </c>
      <c r="E605" s="158">
        <v>15.06</v>
      </c>
      <c r="F605" s="158">
        <v>-0.1988</v>
      </c>
      <c r="G605" s="158">
        <v>0.46700000000000003</v>
      </c>
      <c r="H605" s="158">
        <v>1.006</v>
      </c>
      <c r="I605" s="158">
        <v>1.0738000000000001</v>
      </c>
      <c r="J605" s="158">
        <v>4.8746999999999998</v>
      </c>
      <c r="K605" s="158">
        <v>2.0325000000000002</v>
      </c>
      <c r="L605" s="158">
        <v>12.808999999999999</v>
      </c>
      <c r="M605" s="158">
        <v>6.6571999999999996</v>
      </c>
      <c r="N605" s="158">
        <v>1.6879999999999999</v>
      </c>
      <c r="O605" s="158">
        <v>14.391299999999999</v>
      </c>
      <c r="P605" s="158"/>
      <c r="Q605" s="158">
        <v>8.7331000000000003</v>
      </c>
      <c r="R605" s="158">
        <v>18.748200000000001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44882</v>
      </c>
      <c r="E606" s="158">
        <v>13.85</v>
      </c>
      <c r="F606" s="158">
        <v>-0.21609999999999999</v>
      </c>
      <c r="G606" s="158">
        <v>0.43509999999999999</v>
      </c>
      <c r="H606" s="158">
        <v>0.94750000000000001</v>
      </c>
      <c r="I606" s="158">
        <v>0.94750000000000001</v>
      </c>
      <c r="J606" s="158">
        <v>4.6863000000000001</v>
      </c>
      <c r="K606" s="158">
        <v>1.5396000000000001</v>
      </c>
      <c r="L606" s="158">
        <v>11.7837</v>
      </c>
      <c r="M606" s="158">
        <v>5.2431999999999999</v>
      </c>
      <c r="N606" s="158">
        <v>-0.14419999999999999</v>
      </c>
      <c r="O606" s="158">
        <v>11.9206</v>
      </c>
      <c r="P606" s="158"/>
      <c r="Q606" s="158">
        <v>6.8868</v>
      </c>
      <c r="R606" s="158">
        <v>15.791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44882</v>
      </c>
      <c r="E607" s="158">
        <v>79.45</v>
      </c>
      <c r="F607" s="158">
        <v>-0.41360000000000002</v>
      </c>
      <c r="G607" s="158">
        <v>-0.36370000000000002</v>
      </c>
      <c r="H607" s="158">
        <v>1.1200000000000001</v>
      </c>
      <c r="I607" s="158">
        <v>0.35370000000000001</v>
      </c>
      <c r="J607" s="158">
        <v>3.5718999999999999</v>
      </c>
      <c r="K607" s="158">
        <v>-0.18840000000000001</v>
      </c>
      <c r="L607" s="158">
        <v>8.9999000000000002</v>
      </c>
      <c r="M607" s="158">
        <v>-1.6830000000000001</v>
      </c>
      <c r="N607" s="158">
        <v>-8.0653000000000006</v>
      </c>
      <c r="O607" s="158">
        <v>14.405200000000001</v>
      </c>
      <c r="P607" s="158">
        <v>10.750400000000001</v>
      </c>
      <c r="Q607" s="158">
        <v>13.926399999999999</v>
      </c>
      <c r="R607" s="158">
        <v>16.808299999999999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44882</v>
      </c>
      <c r="E608" s="158">
        <v>91.1</v>
      </c>
      <c r="F608" s="158">
        <v>-0.41539999999999999</v>
      </c>
      <c r="G608" s="158">
        <v>-0.35</v>
      </c>
      <c r="H608" s="158">
        <v>1.1323000000000001</v>
      </c>
      <c r="I608" s="158">
        <v>0.38569999999999999</v>
      </c>
      <c r="J608" s="158">
        <v>3.6640999999999999</v>
      </c>
      <c r="K608" s="158">
        <v>0.1099</v>
      </c>
      <c r="L608" s="158">
        <v>9.6797000000000004</v>
      </c>
      <c r="M608" s="158">
        <v>-0.73009999999999997</v>
      </c>
      <c r="N608" s="158">
        <v>-6.8601999999999999</v>
      </c>
      <c r="O608" s="158">
        <v>15.810600000000001</v>
      </c>
      <c r="P608" s="158">
        <v>12.225099999999999</v>
      </c>
      <c r="Q608" s="158">
        <v>16.737100000000002</v>
      </c>
      <c r="R608" s="158">
        <v>18.313800000000001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44882</v>
      </c>
      <c r="E609" s="158">
        <v>15.444100000000001</v>
      </c>
      <c r="F609" s="158">
        <v>-0.378</v>
      </c>
      <c r="G609" s="158">
        <v>-8.4099999999999994E-2</v>
      </c>
      <c r="H609" s="158">
        <v>0.98080000000000001</v>
      </c>
      <c r="I609" s="158">
        <v>0.56259999999999999</v>
      </c>
      <c r="J609" s="158">
        <v>4.6249000000000002</v>
      </c>
      <c r="K609" s="158">
        <v>4.1536</v>
      </c>
      <c r="L609" s="158">
        <v>16.375699999999998</v>
      </c>
      <c r="M609" s="158">
        <v>8.2460000000000004</v>
      </c>
      <c r="N609" s="158">
        <v>-1.9117</v>
      </c>
      <c r="O609" s="158">
        <v>14.150399999999999</v>
      </c>
      <c r="P609" s="158"/>
      <c r="Q609" s="158">
        <v>15.13</v>
      </c>
      <c r="R609" s="158">
        <v>18.360800000000001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44882</v>
      </c>
      <c r="E610" s="158">
        <v>14.445</v>
      </c>
      <c r="F610" s="158">
        <v>-0.3841</v>
      </c>
      <c r="G610" s="158">
        <v>-0.1017</v>
      </c>
      <c r="H610" s="158">
        <v>0.93989999999999996</v>
      </c>
      <c r="I610" s="158">
        <v>0.48139999999999999</v>
      </c>
      <c r="J610" s="158">
        <v>4.4385000000000003</v>
      </c>
      <c r="K610" s="158">
        <v>3.6040999999999999</v>
      </c>
      <c r="L610" s="158">
        <v>15.134499999999999</v>
      </c>
      <c r="M610" s="158">
        <v>6.5186999999999999</v>
      </c>
      <c r="N610" s="158">
        <v>-3.9689000000000001</v>
      </c>
      <c r="O610" s="158">
        <v>11.704000000000001</v>
      </c>
      <c r="P610" s="158"/>
      <c r="Q610" s="158">
        <v>12.661</v>
      </c>
      <c r="R610" s="158">
        <v>15.8339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44882</v>
      </c>
      <c r="E611" s="158">
        <v>29.0322</v>
      </c>
      <c r="F611" s="158">
        <v>-0.29089999999999999</v>
      </c>
      <c r="G611" s="158">
        <v>1.52E-2</v>
      </c>
      <c r="H611" s="158">
        <v>0.95279999999999998</v>
      </c>
      <c r="I611" s="158">
        <v>0.34739999999999999</v>
      </c>
      <c r="J611" s="158">
        <v>4.1656000000000004</v>
      </c>
      <c r="K611" s="158">
        <v>1.2958000000000001</v>
      </c>
      <c r="L611" s="158">
        <v>12.534000000000001</v>
      </c>
      <c r="M611" s="158">
        <v>3.5847000000000002</v>
      </c>
      <c r="N611" s="158">
        <v>-3.4176000000000002</v>
      </c>
      <c r="O611" s="158">
        <v>16.820900000000002</v>
      </c>
      <c r="P611" s="158">
        <v>12.2658</v>
      </c>
      <c r="Q611" s="158">
        <v>7.5511999999999997</v>
      </c>
      <c r="R611" s="158">
        <v>20.5063</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44882</v>
      </c>
      <c r="E612" s="158">
        <v>32.171100000000003</v>
      </c>
      <c r="F612" s="158">
        <v>-0.28820000000000001</v>
      </c>
      <c r="G612" s="158">
        <v>2.2700000000000001E-2</v>
      </c>
      <c r="H612" s="158">
        <v>0.97040000000000004</v>
      </c>
      <c r="I612" s="158">
        <v>0.38219999999999998</v>
      </c>
      <c r="J612" s="158">
        <v>4.2454999999999998</v>
      </c>
      <c r="K612" s="158">
        <v>1.5427999999999999</v>
      </c>
      <c r="L612" s="158">
        <v>13.079000000000001</v>
      </c>
      <c r="M612" s="158">
        <v>4.2870999999999997</v>
      </c>
      <c r="N612" s="158">
        <v>-2.5390000000000001</v>
      </c>
      <c r="O612" s="158">
        <v>17.7593</v>
      </c>
      <c r="P612" s="158">
        <v>13.144600000000001</v>
      </c>
      <c r="Q612" s="158">
        <v>16.444099999999999</v>
      </c>
      <c r="R612" s="158">
        <v>21.506499999999999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44882</v>
      </c>
      <c r="E613" s="158">
        <v>76.369</v>
      </c>
      <c r="F613" s="158">
        <v>-0.26250000000000001</v>
      </c>
      <c r="G613" s="158">
        <v>-0.2417</v>
      </c>
      <c r="H613" s="158">
        <v>0.2389</v>
      </c>
      <c r="I613" s="158">
        <v>0.16259999999999999</v>
      </c>
      <c r="J613" s="158">
        <v>3.8511000000000002</v>
      </c>
      <c r="K613" s="158">
        <v>3.1958000000000002</v>
      </c>
      <c r="L613" s="158">
        <v>13.482200000000001</v>
      </c>
      <c r="M613" s="158">
        <v>7.9863</v>
      </c>
      <c r="N613" s="158">
        <v>3.1511999999999998</v>
      </c>
      <c r="O613" s="158">
        <v>18.628900000000002</v>
      </c>
      <c r="P613" s="158">
        <v>12.756399999999999</v>
      </c>
      <c r="Q613" s="158">
        <v>12.707599999999999</v>
      </c>
      <c r="R613" s="158">
        <v>23.7544</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44882</v>
      </c>
      <c r="E614" s="158">
        <v>86.594999999999999</v>
      </c>
      <c r="F614" s="158">
        <v>-0.25919999999999999</v>
      </c>
      <c r="G614" s="158">
        <v>-0.23039999999999999</v>
      </c>
      <c r="H614" s="158">
        <v>0.26400000000000001</v>
      </c>
      <c r="I614" s="158">
        <v>0.21290000000000001</v>
      </c>
      <c r="J614" s="158">
        <v>3.9681000000000002</v>
      </c>
      <c r="K614" s="158">
        <v>3.5428999999999999</v>
      </c>
      <c r="L614" s="158">
        <v>14.244400000000001</v>
      </c>
      <c r="M614" s="158">
        <v>9.0782000000000007</v>
      </c>
      <c r="N614" s="158">
        <v>4.5529999999999999</v>
      </c>
      <c r="O614" s="158">
        <v>20.199000000000002</v>
      </c>
      <c r="P614" s="158">
        <v>14.1693</v>
      </c>
      <c r="Q614" s="158">
        <v>15.798500000000001</v>
      </c>
      <c r="R614" s="158">
        <v>25.430499999999999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44882</v>
      </c>
      <c r="E615" s="158">
        <v>85.763999999999996</v>
      </c>
      <c r="F615" s="158">
        <v>-0.2477</v>
      </c>
      <c r="G615" s="158">
        <v>3.27E-2</v>
      </c>
      <c r="H615" s="158">
        <v>0.21970000000000001</v>
      </c>
      <c r="I615" s="158">
        <v>-0.88639999999999997</v>
      </c>
      <c r="J615" s="158">
        <v>2.0065</v>
      </c>
      <c r="K615" s="158">
        <v>1.2478</v>
      </c>
      <c r="L615" s="158">
        <v>12.4803</v>
      </c>
      <c r="M615" s="158">
        <v>3.9904000000000002</v>
      </c>
      <c r="N615" s="158">
        <v>-1.6242000000000001</v>
      </c>
      <c r="O615" s="158">
        <v>14.712</v>
      </c>
      <c r="P615" s="158">
        <v>8.7042999999999999</v>
      </c>
      <c r="Q615" s="158">
        <v>13.921799999999999</v>
      </c>
      <c r="R615" s="158">
        <v>18.5443</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44882</v>
      </c>
      <c r="E616" s="158">
        <v>80.361999999999995</v>
      </c>
      <c r="F616" s="158">
        <v>-0.25069999999999998</v>
      </c>
      <c r="G616" s="158">
        <v>2.6100000000000002E-2</v>
      </c>
      <c r="H616" s="158">
        <v>0.20449999999999999</v>
      </c>
      <c r="I616" s="158">
        <v>-0.91610000000000003</v>
      </c>
      <c r="J616" s="158">
        <v>1.9381999999999999</v>
      </c>
      <c r="K616" s="158">
        <v>1.0474000000000001</v>
      </c>
      <c r="L616" s="158">
        <v>12.035600000000001</v>
      </c>
      <c r="M616" s="158">
        <v>3.3834</v>
      </c>
      <c r="N616" s="158">
        <v>-2.3845000000000001</v>
      </c>
      <c r="O616" s="158">
        <v>13.918100000000001</v>
      </c>
      <c r="P616" s="158">
        <v>7.9745999999999997</v>
      </c>
      <c r="Q616" s="158">
        <v>13.264200000000001</v>
      </c>
      <c r="R616" s="158">
        <v>17.668900000000001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44882</v>
      </c>
      <c r="E617" s="158">
        <v>110.9131</v>
      </c>
      <c r="F617" s="158">
        <v>1.3100000000000001E-2</v>
      </c>
      <c r="G617" s="158">
        <v>0.26129999999999998</v>
      </c>
      <c r="H617" s="158">
        <v>0.25650000000000001</v>
      </c>
      <c r="I617" s="158">
        <v>-1.504</v>
      </c>
      <c r="J617" s="158">
        <v>0.44290000000000002</v>
      </c>
      <c r="K617" s="158">
        <v>-1.0209999999999999</v>
      </c>
      <c r="L617" s="158">
        <v>10.3246</v>
      </c>
      <c r="M617" s="158">
        <v>3.0548000000000002</v>
      </c>
      <c r="N617" s="158">
        <v>-1.8745000000000001</v>
      </c>
      <c r="O617" s="158">
        <v>13.0402</v>
      </c>
      <c r="P617" s="158">
        <v>11.505100000000001</v>
      </c>
      <c r="Q617" s="158">
        <v>14.147</v>
      </c>
      <c r="R617" s="158">
        <v>18.537199999999999</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1879</v>
      </c>
      <c r="C618" s="154">
        <v>100865</v>
      </c>
      <c r="D618" s="157">
        <v>44882</v>
      </c>
      <c r="E618" s="158">
        <v>100.1711</v>
      </c>
      <c r="F618" s="158">
        <v>1.03E-2</v>
      </c>
      <c r="G618" s="158">
        <v>0.253</v>
      </c>
      <c r="H618" s="158">
        <v>0.23710000000000001</v>
      </c>
      <c r="I618" s="158">
        <v>-1.5423</v>
      </c>
      <c r="J618" s="158">
        <v>0.35659999999999997</v>
      </c>
      <c r="K618" s="158">
        <v>-1.2749999999999999</v>
      </c>
      <c r="L618" s="158">
        <v>9.7483000000000004</v>
      </c>
      <c r="M618" s="158">
        <v>2.2111999999999998</v>
      </c>
      <c r="N618" s="158">
        <v>-2.9822000000000002</v>
      </c>
      <c r="O618" s="158">
        <v>11.694000000000001</v>
      </c>
      <c r="P618" s="158">
        <v>10.1981</v>
      </c>
      <c r="Q618" s="158">
        <v>9.6547000000000001</v>
      </c>
      <c r="R618" s="158">
        <v>17.124199999999998</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44882</v>
      </c>
      <c r="E619" s="158">
        <v>21.8689</v>
      </c>
      <c r="F619" s="158">
        <v>-0.25040000000000001</v>
      </c>
      <c r="G619" s="158">
        <v>-0.34179999999999999</v>
      </c>
      <c r="H619" s="158">
        <v>1.3059000000000001</v>
      </c>
      <c r="I619" s="158">
        <v>1.343</v>
      </c>
      <c r="J619" s="158">
        <v>4.0895000000000001</v>
      </c>
      <c r="K619" s="158">
        <v>1.1353</v>
      </c>
      <c r="L619" s="158">
        <v>14.1615</v>
      </c>
      <c r="M619" s="158">
        <v>6.8437999999999999</v>
      </c>
      <c r="N619" s="158">
        <v>3.6234000000000002</v>
      </c>
      <c r="O619" s="158">
        <v>20.178799999999999</v>
      </c>
      <c r="P619" s="158">
        <v>11.796900000000001</v>
      </c>
      <c r="Q619" s="158">
        <v>13.7227</v>
      </c>
      <c r="R619" s="158">
        <v>27.957000000000001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44882</v>
      </c>
      <c r="E620" s="158">
        <v>19.457899999999999</v>
      </c>
      <c r="F620" s="158">
        <v>-0.25530000000000003</v>
      </c>
      <c r="G620" s="158">
        <v>-0.35589999999999999</v>
      </c>
      <c r="H620" s="158">
        <v>1.272</v>
      </c>
      <c r="I620" s="158">
        <v>1.2751999999999999</v>
      </c>
      <c r="J620" s="158">
        <v>3.9357000000000002</v>
      </c>
      <c r="K620" s="158">
        <v>0.69399999999999995</v>
      </c>
      <c r="L620" s="158">
        <v>13.1609</v>
      </c>
      <c r="M620" s="158">
        <v>5.4565999999999999</v>
      </c>
      <c r="N620" s="158">
        <v>1.8386</v>
      </c>
      <c r="O620" s="158">
        <v>18.1676</v>
      </c>
      <c r="P620" s="158">
        <v>9.7896000000000001</v>
      </c>
      <c r="Q620" s="158">
        <v>11.5604</v>
      </c>
      <c r="R620" s="158">
        <v>25.813199999999998</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44882</v>
      </c>
      <c r="E621" s="158">
        <v>34.808999999999997</v>
      </c>
      <c r="F621" s="158">
        <v>-0.27500000000000002</v>
      </c>
      <c r="G621" s="158">
        <v>-0.1234</v>
      </c>
      <c r="H621" s="158">
        <v>1.4602999999999999</v>
      </c>
      <c r="I621" s="158">
        <v>1.3126</v>
      </c>
      <c r="J621" s="158">
        <v>4.5347</v>
      </c>
      <c r="K621" s="158">
        <v>0.5605</v>
      </c>
      <c r="L621" s="158">
        <v>10.536300000000001</v>
      </c>
      <c r="M621" s="158">
        <v>4.3216000000000001</v>
      </c>
      <c r="N621" s="158">
        <v>-0.79800000000000004</v>
      </c>
      <c r="O621" s="158">
        <v>20.864999999999998</v>
      </c>
      <c r="P621" s="158">
        <v>15.730700000000001</v>
      </c>
      <c r="Q621" s="158">
        <v>19.835100000000001</v>
      </c>
      <c r="R621" s="158">
        <v>22.787099999999999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44882</v>
      </c>
      <c r="E622" s="158">
        <v>31.603000000000002</v>
      </c>
      <c r="F622" s="158">
        <v>-0.2777</v>
      </c>
      <c r="G622" s="158">
        <v>-0.13270000000000001</v>
      </c>
      <c r="H622" s="158">
        <v>1.4412</v>
      </c>
      <c r="I622" s="158">
        <v>1.2688999999999999</v>
      </c>
      <c r="J622" s="158">
        <v>4.4348000000000001</v>
      </c>
      <c r="K622" s="158">
        <v>0.26650000000000001</v>
      </c>
      <c r="L622" s="158">
        <v>9.9044000000000008</v>
      </c>
      <c r="M622" s="158">
        <v>3.4129999999999998</v>
      </c>
      <c r="N622" s="158">
        <v>-1.9819</v>
      </c>
      <c r="O622" s="158">
        <v>19.2182</v>
      </c>
      <c r="P622" s="158">
        <v>14.1404</v>
      </c>
      <c r="Q622" s="158">
        <v>18.167000000000002</v>
      </c>
      <c r="R622" s="158">
        <v>21.2059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44882</v>
      </c>
      <c r="E623" s="158">
        <v>30.2562</v>
      </c>
      <c r="F623" s="158">
        <v>-0.51100000000000001</v>
      </c>
      <c r="G623" s="158">
        <v>7.6700000000000004E-2</v>
      </c>
      <c r="H623" s="158">
        <v>1.2611000000000001</v>
      </c>
      <c r="I623" s="158">
        <v>-0.26469999999999999</v>
      </c>
      <c r="J623" s="158">
        <v>4.1098999999999997</v>
      </c>
      <c r="K623" s="158">
        <v>2.0878999999999999</v>
      </c>
      <c r="L623" s="158">
        <v>16.514299999999999</v>
      </c>
      <c r="M623" s="158">
        <v>5.0941999999999998</v>
      </c>
      <c r="N623" s="158">
        <v>-0.63449999999999995</v>
      </c>
      <c r="O623" s="158">
        <v>15.1456</v>
      </c>
      <c r="P623" s="158">
        <v>11.357799999999999</v>
      </c>
      <c r="Q623" s="158">
        <v>15.193300000000001</v>
      </c>
      <c r="R623" s="158">
        <v>22.352</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44882</v>
      </c>
      <c r="E624" s="158">
        <v>27.2666</v>
      </c>
      <c r="F624" s="158">
        <v>-0.51449999999999996</v>
      </c>
      <c r="G624" s="158">
        <v>6.6400000000000001E-2</v>
      </c>
      <c r="H624" s="158">
        <v>1.2366999999999999</v>
      </c>
      <c r="I624" s="158">
        <v>-0.31330000000000002</v>
      </c>
      <c r="J624" s="158">
        <v>3.9971999999999999</v>
      </c>
      <c r="K624" s="158">
        <v>1.7593000000000001</v>
      </c>
      <c r="L624" s="158">
        <v>15.7744</v>
      </c>
      <c r="M624" s="158">
        <v>4.1281999999999996</v>
      </c>
      <c r="N624" s="158">
        <v>-1.8407</v>
      </c>
      <c r="O624" s="158">
        <v>13.6647</v>
      </c>
      <c r="P624" s="158">
        <v>9.9376999999999995</v>
      </c>
      <c r="Q624" s="158">
        <v>13.6723</v>
      </c>
      <c r="R624" s="158">
        <v>20.817699999999999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1949</v>
      </c>
      <c r="C625" s="154">
        <v>135654</v>
      </c>
      <c r="D625" s="157">
        <v>44882</v>
      </c>
      <c r="E625" s="158">
        <v>23.286100000000001</v>
      </c>
      <c r="F625" s="158">
        <v>-0.37180000000000002</v>
      </c>
      <c r="G625" s="158">
        <v>-3.73E-2</v>
      </c>
      <c r="H625" s="158">
        <v>0.94899999999999995</v>
      </c>
      <c r="I625" s="158">
        <v>0.1066</v>
      </c>
      <c r="J625" s="158">
        <v>3.1974999999999998</v>
      </c>
      <c r="K625" s="158">
        <v>1.3188</v>
      </c>
      <c r="L625" s="158">
        <v>11.6973</v>
      </c>
      <c r="M625" s="158">
        <v>3.5503999999999998</v>
      </c>
      <c r="N625" s="158">
        <v>-1.895</v>
      </c>
      <c r="O625" s="158">
        <v>14.2133</v>
      </c>
      <c r="P625" s="158">
        <v>10.1197</v>
      </c>
      <c r="Q625" s="158">
        <v>13.0571</v>
      </c>
      <c r="R625" s="158">
        <v>19.578499999999998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1950</v>
      </c>
      <c r="C626" s="154">
        <v>135655</v>
      </c>
      <c r="D626" s="157">
        <v>44882</v>
      </c>
      <c r="E626" s="158">
        <v>20.662500000000001</v>
      </c>
      <c r="F626" s="158">
        <v>-0.377</v>
      </c>
      <c r="G626" s="158">
        <v>-5.3199999999999997E-2</v>
      </c>
      <c r="H626" s="158">
        <v>0.91180000000000005</v>
      </c>
      <c r="I626" s="158">
        <v>3.2399999999999998E-2</v>
      </c>
      <c r="J626" s="158">
        <v>3.0276000000000001</v>
      </c>
      <c r="K626" s="158">
        <v>0.82509999999999994</v>
      </c>
      <c r="L626" s="158">
        <v>10.596399999999999</v>
      </c>
      <c r="M626" s="158">
        <v>2.0329999999999999</v>
      </c>
      <c r="N626" s="158">
        <v>-3.7924000000000002</v>
      </c>
      <c r="O626" s="158">
        <v>12.1297</v>
      </c>
      <c r="P626" s="158">
        <v>8.1757000000000009</v>
      </c>
      <c r="Q626" s="158">
        <v>11.1119</v>
      </c>
      <c r="R626" s="158">
        <v>17.288</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44882</v>
      </c>
      <c r="E627" s="158">
        <v>81.7059</v>
      </c>
      <c r="F627" s="158">
        <v>-0.25190000000000001</v>
      </c>
      <c r="G627" s="158">
        <v>0.27710000000000001</v>
      </c>
      <c r="H627" s="158">
        <v>1.5919000000000001</v>
      </c>
      <c r="I627" s="158">
        <v>1.1666000000000001</v>
      </c>
      <c r="J627" s="158">
        <v>5.0422000000000002</v>
      </c>
      <c r="K627" s="158">
        <v>2.0815000000000001</v>
      </c>
      <c r="L627" s="158">
        <v>13.705</v>
      </c>
      <c r="M627" s="158">
        <v>7.0887000000000002</v>
      </c>
      <c r="N627" s="158">
        <v>3.1328999999999998</v>
      </c>
      <c r="O627" s="158">
        <v>14.9193</v>
      </c>
      <c r="P627" s="158">
        <v>4.2954999999999997</v>
      </c>
      <c r="Q627" s="158">
        <v>13.0159</v>
      </c>
      <c r="R627" s="158">
        <v>26.714400000000001</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44882</v>
      </c>
      <c r="E628" s="158">
        <v>88.101399999999998</v>
      </c>
      <c r="F628" s="158">
        <v>-0.24990000000000001</v>
      </c>
      <c r="G628" s="158">
        <v>0.28270000000000001</v>
      </c>
      <c r="H628" s="158">
        <v>1.6053999999999999</v>
      </c>
      <c r="I628" s="158">
        <v>1.1934</v>
      </c>
      <c r="J628" s="158">
        <v>5.1005000000000003</v>
      </c>
      <c r="K628" s="158">
        <v>2.2633000000000001</v>
      </c>
      <c r="L628" s="158">
        <v>14.1732</v>
      </c>
      <c r="M628" s="158">
        <v>7.7149999999999999</v>
      </c>
      <c r="N628" s="158">
        <v>3.9205000000000001</v>
      </c>
      <c r="O628" s="158">
        <v>15.757099999999999</v>
      </c>
      <c r="P628" s="158">
        <v>5.1032000000000002</v>
      </c>
      <c r="Q628" s="158">
        <v>13.6884</v>
      </c>
      <c r="R628" s="158">
        <v>27.6511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44882</v>
      </c>
      <c r="E629" s="158">
        <v>21.296399999999998</v>
      </c>
      <c r="F629" s="158">
        <v>-0.19539999999999999</v>
      </c>
      <c r="G629" s="158">
        <v>7.1900000000000006E-2</v>
      </c>
      <c r="H629" s="158">
        <v>0.85960000000000003</v>
      </c>
      <c r="I629" s="158">
        <v>0.76649999999999996</v>
      </c>
      <c r="J629" s="158">
        <v>4.7319000000000004</v>
      </c>
      <c r="K629" s="158">
        <v>6.2838000000000003</v>
      </c>
      <c r="L629" s="158">
        <v>14.9057</v>
      </c>
      <c r="M629" s="158">
        <v>10.343999999999999</v>
      </c>
      <c r="N629" s="158">
        <v>8.8506</v>
      </c>
      <c r="O629" s="158">
        <v>25.515699999999999</v>
      </c>
      <c r="P629" s="158"/>
      <c r="Q629" s="158">
        <v>25.5657</v>
      </c>
      <c r="R629" s="158">
        <v>27.467600000000001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44882</v>
      </c>
      <c r="E630" s="158">
        <v>20.418800000000001</v>
      </c>
      <c r="F630" s="158">
        <v>-0.19939999999999999</v>
      </c>
      <c r="G630" s="158">
        <v>6.0299999999999999E-2</v>
      </c>
      <c r="H630" s="158">
        <v>0.83260000000000001</v>
      </c>
      <c r="I630" s="158">
        <v>0.71220000000000006</v>
      </c>
      <c r="J630" s="158">
        <v>4.6082999999999998</v>
      </c>
      <c r="K630" s="158">
        <v>5.9131999999999998</v>
      </c>
      <c r="L630" s="158">
        <v>14.107200000000001</v>
      </c>
      <c r="M630" s="158">
        <v>9.2159999999999993</v>
      </c>
      <c r="N630" s="158">
        <v>7.3871000000000002</v>
      </c>
      <c r="O630" s="158">
        <v>23.9221</v>
      </c>
      <c r="P630" s="158"/>
      <c r="Q630" s="158">
        <v>23.984400000000001</v>
      </c>
      <c r="R630" s="158">
        <v>25.822700000000001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1924</v>
      </c>
      <c r="C631" s="154">
        <v>135601</v>
      </c>
      <c r="D631" s="157">
        <v>44882</v>
      </c>
      <c r="E631" s="158">
        <v>27.29</v>
      </c>
      <c r="F631" s="158">
        <v>-7.3200000000000001E-2</v>
      </c>
      <c r="G631" s="158">
        <v>0.14680000000000001</v>
      </c>
      <c r="H631" s="158">
        <v>0.99929999999999997</v>
      </c>
      <c r="I631" s="158">
        <v>0.25719999999999998</v>
      </c>
      <c r="J631" s="158">
        <v>4.0808999999999997</v>
      </c>
      <c r="K631" s="158">
        <v>3.3321000000000001</v>
      </c>
      <c r="L631" s="158">
        <v>12.629</v>
      </c>
      <c r="M631" s="158">
        <v>6.6432000000000002</v>
      </c>
      <c r="N631" s="158">
        <v>5.2449000000000003</v>
      </c>
      <c r="O631" s="158">
        <v>20.8185</v>
      </c>
      <c r="P631" s="158">
        <v>14.0459</v>
      </c>
      <c r="Q631" s="158">
        <v>15.565200000000001</v>
      </c>
      <c r="R631" s="158">
        <v>27.718499999999999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1925</v>
      </c>
      <c r="C632" s="154">
        <v>135598</v>
      </c>
      <c r="D632" s="157">
        <v>44882</v>
      </c>
      <c r="E632" s="158">
        <v>24.82</v>
      </c>
      <c r="F632" s="158">
        <v>-4.0300000000000002E-2</v>
      </c>
      <c r="G632" s="158">
        <v>0.121</v>
      </c>
      <c r="H632" s="158">
        <v>0.97640000000000005</v>
      </c>
      <c r="I632" s="158">
        <v>0.2019</v>
      </c>
      <c r="J632" s="158">
        <v>3.9799000000000002</v>
      </c>
      <c r="K632" s="158">
        <v>2.9447999999999999</v>
      </c>
      <c r="L632" s="158">
        <v>11.8018</v>
      </c>
      <c r="M632" s="158">
        <v>5.4375999999999998</v>
      </c>
      <c r="N632" s="158">
        <v>3.7191999999999998</v>
      </c>
      <c r="O632" s="158">
        <v>19.263500000000001</v>
      </c>
      <c r="P632" s="158">
        <v>12.335599999999999</v>
      </c>
      <c r="Q632" s="158">
        <v>13.9961</v>
      </c>
      <c r="R632" s="158">
        <v>26.095500000000001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44882</v>
      </c>
      <c r="E635" s="158">
        <v>249.3511</v>
      </c>
      <c r="F635" s="158">
        <v>-0.35610000000000003</v>
      </c>
      <c r="G635" s="158">
        <v>-0.89590000000000003</v>
      </c>
      <c r="H635" s="158">
        <v>-0.78969999999999996</v>
      </c>
      <c r="I635" s="158">
        <v>-0.2036</v>
      </c>
      <c r="J635" s="158">
        <v>3.2770999999999999</v>
      </c>
      <c r="K635" s="158">
        <v>6.0153999999999996</v>
      </c>
      <c r="L635" s="158">
        <v>16.168700000000001</v>
      </c>
      <c r="M635" s="158">
        <v>13.387499999999999</v>
      </c>
      <c r="N635" s="158">
        <v>9.8658999999999999</v>
      </c>
      <c r="O635" s="158">
        <v>37.113199999999999</v>
      </c>
      <c r="P635" s="158">
        <v>22.156300000000002</v>
      </c>
      <c r="Q635" s="158">
        <v>15.26</v>
      </c>
      <c r="R635" s="158">
        <v>43.539400000000001</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44882</v>
      </c>
      <c r="E636" s="158">
        <v>270.58370000000002</v>
      </c>
      <c r="F636" s="158">
        <v>-0.35149999999999998</v>
      </c>
      <c r="G636" s="158">
        <v>-0.88229999999999997</v>
      </c>
      <c r="H636" s="158">
        <v>-0.7581</v>
      </c>
      <c r="I636" s="158">
        <v>-0.13969999999999999</v>
      </c>
      <c r="J636" s="158">
        <v>3.4251999999999998</v>
      </c>
      <c r="K636" s="158">
        <v>6.3992000000000004</v>
      </c>
      <c r="L636" s="158">
        <v>17.117799999999999</v>
      </c>
      <c r="M636" s="158">
        <v>14.820600000000001</v>
      </c>
      <c r="N636" s="158">
        <v>11.808999999999999</v>
      </c>
      <c r="O636" s="158">
        <v>39.738199999999999</v>
      </c>
      <c r="P636" s="158">
        <v>23.954499999999999</v>
      </c>
      <c r="Q636" s="158">
        <v>21.645800000000001</v>
      </c>
      <c r="R636" s="158">
        <v>46.361699999999999</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44882</v>
      </c>
      <c r="E637" s="158">
        <v>81.67</v>
      </c>
      <c r="F637" s="158">
        <v>-0.43890000000000001</v>
      </c>
      <c r="G637" s="158">
        <v>0.1963</v>
      </c>
      <c r="H637" s="158">
        <v>1.5039</v>
      </c>
      <c r="I637" s="158">
        <v>1.6934</v>
      </c>
      <c r="J637" s="158">
        <v>5.4894999999999996</v>
      </c>
      <c r="K637" s="158">
        <v>1.6680999999999999</v>
      </c>
      <c r="L637" s="158">
        <v>11.8767</v>
      </c>
      <c r="M637" s="158">
        <v>8.0005000000000006</v>
      </c>
      <c r="N637" s="158">
        <v>2.5617999999999999</v>
      </c>
      <c r="O637" s="158">
        <v>15.72</v>
      </c>
      <c r="P637" s="158">
        <v>9.3513000000000002</v>
      </c>
      <c r="Q637" s="158">
        <v>16.297599999999999</v>
      </c>
      <c r="R637" s="158">
        <v>21.067</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44882</v>
      </c>
      <c r="E638" s="158">
        <v>79.91</v>
      </c>
      <c r="F638" s="158">
        <v>-0.43609999999999999</v>
      </c>
      <c r="G638" s="158">
        <v>0.2006</v>
      </c>
      <c r="H638" s="158">
        <v>1.4987999999999999</v>
      </c>
      <c r="I638" s="158">
        <v>1.6796</v>
      </c>
      <c r="J638" s="158">
        <v>5.4360999999999997</v>
      </c>
      <c r="K638" s="158">
        <v>1.5375000000000001</v>
      </c>
      <c r="L638" s="158">
        <v>11.6061</v>
      </c>
      <c r="M638" s="158">
        <v>7.6083999999999996</v>
      </c>
      <c r="N638" s="158">
        <v>2.0562</v>
      </c>
      <c r="O638" s="158">
        <v>15.162000000000001</v>
      </c>
      <c r="P638" s="158">
        <v>8.9053000000000004</v>
      </c>
      <c r="Q638" s="158">
        <v>15.9422</v>
      </c>
      <c r="R638" s="158">
        <v>20.4819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44882</v>
      </c>
      <c r="E639" s="158">
        <v>253.32730000000001</v>
      </c>
      <c r="F639" s="158">
        <v>-0.1164</v>
      </c>
      <c r="G639" s="158">
        <v>-0.13519999999999999</v>
      </c>
      <c r="H639" s="158">
        <v>0.58850000000000002</v>
      </c>
      <c r="I639" s="158">
        <v>0.33629999999999999</v>
      </c>
      <c r="J639" s="158">
        <v>5.7514000000000003</v>
      </c>
      <c r="K639" s="158">
        <v>3.8849999999999998</v>
      </c>
      <c r="L639" s="158">
        <v>15.945399999999999</v>
      </c>
      <c r="M639" s="158">
        <v>9.9067000000000007</v>
      </c>
      <c r="N639" s="158">
        <v>3.1086999999999998</v>
      </c>
      <c r="O639" s="158">
        <v>19.2334</v>
      </c>
      <c r="P639" s="158">
        <v>11.210900000000001</v>
      </c>
      <c r="Q639" s="158">
        <v>14.309799999999999</v>
      </c>
      <c r="R639" s="158">
        <v>25.562799999999999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44882</v>
      </c>
      <c r="E640" s="158">
        <v>741.14939289663596</v>
      </c>
      <c r="F640" s="158">
        <v>-0.1181</v>
      </c>
      <c r="G640" s="158">
        <v>-0.14030000000000001</v>
      </c>
      <c r="H640" s="158">
        <v>0.57640000000000002</v>
      </c>
      <c r="I640" s="158">
        <v>0.31209999999999999</v>
      </c>
      <c r="J640" s="158">
        <v>5.6951000000000001</v>
      </c>
      <c r="K640" s="158">
        <v>3.7233000000000001</v>
      </c>
      <c r="L640" s="158">
        <v>15.604699999999999</v>
      </c>
      <c r="M640" s="158">
        <v>9.4036000000000008</v>
      </c>
      <c r="N640" s="158">
        <v>2.4782000000000002</v>
      </c>
      <c r="O640" s="158">
        <v>18.4937</v>
      </c>
      <c r="P640" s="158">
        <v>10.4983</v>
      </c>
      <c r="Q640" s="158">
        <v>15.627599999999999</v>
      </c>
      <c r="R640" s="158">
        <v>24.788</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44882</v>
      </c>
      <c r="E641" s="158">
        <v>28.3157</v>
      </c>
      <c r="F641" s="158">
        <v>-0.49480000000000002</v>
      </c>
      <c r="G641" s="158">
        <v>-0.74560000000000004</v>
      </c>
      <c r="H641" s="158">
        <v>0.10639999999999999</v>
      </c>
      <c r="I641" s="158">
        <v>-0.43359999999999999</v>
      </c>
      <c r="J641" s="158">
        <v>2.9415</v>
      </c>
      <c r="K641" s="158">
        <v>3.7650000000000001</v>
      </c>
      <c r="L641" s="158">
        <v>17.903500000000001</v>
      </c>
      <c r="M641" s="158">
        <v>7.5506000000000002</v>
      </c>
      <c r="N641" s="158">
        <v>10.3689</v>
      </c>
      <c r="O641" s="158">
        <v>26.935500000000001</v>
      </c>
      <c r="P641" s="158">
        <v>14.024100000000001</v>
      </c>
      <c r="Q641" s="158">
        <v>14.3896</v>
      </c>
      <c r="R641" s="158">
        <v>33.452300000000001</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44882</v>
      </c>
      <c r="E642" s="158">
        <v>27.486499999999999</v>
      </c>
      <c r="F642" s="158">
        <v>-0.496</v>
      </c>
      <c r="G642" s="158">
        <v>-0.74890000000000001</v>
      </c>
      <c r="H642" s="158">
        <v>9.9099999999999994E-2</v>
      </c>
      <c r="I642" s="158">
        <v>-0.44729999999999998</v>
      </c>
      <c r="J642" s="158">
        <v>2.9102000000000001</v>
      </c>
      <c r="K642" s="158">
        <v>3.6732999999999998</v>
      </c>
      <c r="L642" s="158">
        <v>17.698599999999999</v>
      </c>
      <c r="M642" s="158">
        <v>7.2672999999999996</v>
      </c>
      <c r="N642" s="158">
        <v>9.9811999999999994</v>
      </c>
      <c r="O642" s="158">
        <v>26.491499999999998</v>
      </c>
      <c r="P642" s="158">
        <v>13.4442</v>
      </c>
      <c r="Q642" s="158">
        <v>13.952999999999999</v>
      </c>
      <c r="R642" s="158">
        <v>32.9831</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44882</v>
      </c>
      <c r="E643" s="158">
        <v>29.653300000000002</v>
      </c>
      <c r="F643" s="158">
        <v>-0.504</v>
      </c>
      <c r="G643" s="158">
        <v>-0.74280000000000002</v>
      </c>
      <c r="H643" s="158">
        <v>0.13170000000000001</v>
      </c>
      <c r="I643" s="158">
        <v>-0.43080000000000002</v>
      </c>
      <c r="J643" s="158">
        <v>2.8378999999999999</v>
      </c>
      <c r="K643" s="158">
        <v>3.4701</v>
      </c>
      <c r="L643" s="158">
        <v>17.0443</v>
      </c>
      <c r="M643" s="158">
        <v>6.8634000000000004</v>
      </c>
      <c r="N643" s="158">
        <v>8.9825999999999997</v>
      </c>
      <c r="O643" s="158">
        <v>27.421299999999999</v>
      </c>
      <c r="P643" s="158">
        <v>14.5802</v>
      </c>
      <c r="Q643" s="158">
        <v>15.2622</v>
      </c>
      <c r="R643" s="158">
        <v>32.300600000000003</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44882</v>
      </c>
      <c r="E644" s="158">
        <v>28.794699999999999</v>
      </c>
      <c r="F644" s="158">
        <v>-0.50480000000000003</v>
      </c>
      <c r="G644" s="158">
        <v>-0.74560000000000004</v>
      </c>
      <c r="H644" s="158">
        <v>0.12479999999999999</v>
      </c>
      <c r="I644" s="158">
        <v>-0.44429999999999997</v>
      </c>
      <c r="J644" s="158">
        <v>2.8073999999999999</v>
      </c>
      <c r="K644" s="158">
        <v>3.3799000000000001</v>
      </c>
      <c r="L644" s="158">
        <v>16.841699999999999</v>
      </c>
      <c r="M644" s="158">
        <v>6.5877999999999997</v>
      </c>
      <c r="N644" s="158">
        <v>8.6056000000000008</v>
      </c>
      <c r="O644" s="158">
        <v>26.9816</v>
      </c>
      <c r="P644" s="158">
        <v>14.0114</v>
      </c>
      <c r="Q644" s="158">
        <v>14.819900000000001</v>
      </c>
      <c r="R644" s="158">
        <v>31.840900000000001</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44882</v>
      </c>
      <c r="E645" s="158">
        <v>29.885400000000001</v>
      </c>
      <c r="F645" s="158">
        <v>-0.46989999999999998</v>
      </c>
      <c r="G645" s="158">
        <v>-0.71860000000000002</v>
      </c>
      <c r="H645" s="158">
        <v>0.13600000000000001</v>
      </c>
      <c r="I645" s="158">
        <v>-0.47989999999999999</v>
      </c>
      <c r="J645" s="158">
        <v>2.9236</v>
      </c>
      <c r="K645" s="158">
        <v>3.8773</v>
      </c>
      <c r="L645" s="158">
        <v>18.190000000000001</v>
      </c>
      <c r="M645" s="158">
        <v>8.1292000000000009</v>
      </c>
      <c r="N645" s="158">
        <v>11.2263</v>
      </c>
      <c r="O645" s="158">
        <v>28.143000000000001</v>
      </c>
      <c r="P645" s="158">
        <v>15.727600000000001</v>
      </c>
      <c r="Q645" s="158">
        <v>17.9377</v>
      </c>
      <c r="R645" s="158">
        <v>34.125700000000002</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44882</v>
      </c>
      <c r="E646" s="158">
        <v>28.331900000000001</v>
      </c>
      <c r="F646" s="158">
        <v>-0.47110000000000002</v>
      </c>
      <c r="G646" s="158">
        <v>-0.7218</v>
      </c>
      <c r="H646" s="158">
        <v>0.12759999999999999</v>
      </c>
      <c r="I646" s="158">
        <v>-0.497</v>
      </c>
      <c r="J646" s="158">
        <v>2.8843999999999999</v>
      </c>
      <c r="K646" s="158">
        <v>3.7597</v>
      </c>
      <c r="L646" s="158">
        <v>17.922799999999999</v>
      </c>
      <c r="M646" s="158">
        <v>7.7671999999999999</v>
      </c>
      <c r="N646" s="158">
        <v>10.7281</v>
      </c>
      <c r="O646" s="158">
        <v>27.549099999999999</v>
      </c>
      <c r="P646" s="158">
        <v>15.0192</v>
      </c>
      <c r="Q646" s="158">
        <v>16.992699999999999</v>
      </c>
      <c r="R646" s="158">
        <v>33.518599999999999</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44882</v>
      </c>
      <c r="E647" s="158">
        <v>33.173699999999997</v>
      </c>
      <c r="F647" s="158">
        <v>-0.14360000000000001</v>
      </c>
      <c r="G647" s="158">
        <v>1.2415</v>
      </c>
      <c r="H647" s="158">
        <v>0.8206</v>
      </c>
      <c r="I647" s="158">
        <v>5.2200000000000003E-2</v>
      </c>
      <c r="J647" s="158">
        <v>0.54530000000000001</v>
      </c>
      <c r="K647" s="158">
        <v>2.1745000000000001</v>
      </c>
      <c r="L647" s="158">
        <v>11.927</v>
      </c>
      <c r="M647" s="158">
        <v>9.1118000000000006</v>
      </c>
      <c r="N647" s="158">
        <v>4.5400999999999998</v>
      </c>
      <c r="O647" s="158">
        <v>32.601500000000001</v>
      </c>
      <c r="P647" s="158">
        <v>20.312999999999999</v>
      </c>
      <c r="Q647" s="158">
        <v>23.7118</v>
      </c>
      <c r="R647" s="158">
        <v>39.939500000000002</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44882</v>
      </c>
      <c r="E648" s="158">
        <v>31.976400000000002</v>
      </c>
      <c r="F648" s="158">
        <v>-0.14460000000000001</v>
      </c>
      <c r="G648" s="158">
        <v>1.2379</v>
      </c>
      <c r="H648" s="158">
        <v>0.81179999999999997</v>
      </c>
      <c r="I648" s="158">
        <v>3.5000000000000003E-2</v>
      </c>
      <c r="J648" s="158">
        <v>0.50670000000000004</v>
      </c>
      <c r="K648" s="158">
        <v>2.0586000000000002</v>
      </c>
      <c r="L648" s="158">
        <v>11.6732</v>
      </c>
      <c r="M648" s="158">
        <v>8.7459000000000007</v>
      </c>
      <c r="N648" s="158">
        <v>4.0712000000000002</v>
      </c>
      <c r="O648" s="158">
        <v>31.979700000000001</v>
      </c>
      <c r="P648" s="158">
        <v>19.5702</v>
      </c>
      <c r="Q648" s="158">
        <v>22.907499999999999</v>
      </c>
      <c r="R648" s="158">
        <v>39.305799999999998</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44882</v>
      </c>
      <c r="E649" s="158">
        <v>17.714500000000001</v>
      </c>
      <c r="F649" s="158">
        <v>-0.36840000000000001</v>
      </c>
      <c r="G649" s="158">
        <v>0.1691</v>
      </c>
      <c r="H649" s="158">
        <v>0.59399999999999997</v>
      </c>
      <c r="I649" s="158">
        <v>-0.42780000000000001</v>
      </c>
      <c r="J649" s="158">
        <v>3.3481999999999998</v>
      </c>
      <c r="K649" s="158">
        <v>2.3639999999999999</v>
      </c>
      <c r="L649" s="158">
        <v>11.2433</v>
      </c>
      <c r="M649" s="158">
        <v>5.9397000000000002</v>
      </c>
      <c r="N649" s="158">
        <v>2.9350000000000001</v>
      </c>
      <c r="O649" s="158">
        <v>17.993200000000002</v>
      </c>
      <c r="P649" s="158"/>
      <c r="Q649" s="158">
        <v>13.095000000000001</v>
      </c>
      <c r="R649" s="158">
        <v>24.077999999999999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44882</v>
      </c>
      <c r="E650" s="158">
        <v>17.215</v>
      </c>
      <c r="F650" s="158">
        <v>-0.36980000000000002</v>
      </c>
      <c r="G650" s="158">
        <v>0.1658</v>
      </c>
      <c r="H650" s="158">
        <v>0.58599999999999997</v>
      </c>
      <c r="I650" s="158">
        <v>-0.443</v>
      </c>
      <c r="J650" s="158">
        <v>3.3132999999999999</v>
      </c>
      <c r="K650" s="158">
        <v>2.2614999999999998</v>
      </c>
      <c r="L650" s="158">
        <v>11.020799999999999</v>
      </c>
      <c r="M650" s="158">
        <v>5.6245000000000003</v>
      </c>
      <c r="N650" s="158">
        <v>2.5251999999999999</v>
      </c>
      <c r="O650" s="158">
        <v>17.450800000000001</v>
      </c>
      <c r="P650" s="158"/>
      <c r="Q650" s="158">
        <v>12.401</v>
      </c>
      <c r="R650" s="158">
        <v>23.591799999999999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44882</v>
      </c>
      <c r="E651" s="158">
        <v>18.749300000000002</v>
      </c>
      <c r="F651" s="158">
        <v>-0.33169999999999999</v>
      </c>
      <c r="G651" s="158">
        <v>-0.25540000000000002</v>
      </c>
      <c r="H651" s="158">
        <v>-0.62170000000000003</v>
      </c>
      <c r="I651" s="158">
        <v>-2.4687999999999999</v>
      </c>
      <c r="J651" s="158">
        <v>6.9400000000000003E-2</v>
      </c>
      <c r="K651" s="158">
        <v>2.0419999999999998</v>
      </c>
      <c r="L651" s="158">
        <v>11.433199999999999</v>
      </c>
      <c r="M651" s="158">
        <v>5.1919000000000004</v>
      </c>
      <c r="N651" s="158">
        <v>1.1775</v>
      </c>
      <c r="O651" s="158">
        <v>18.8032</v>
      </c>
      <c r="P651" s="158"/>
      <c r="Q651" s="158">
        <v>15.585599999999999</v>
      </c>
      <c r="R651" s="158">
        <v>22.816600000000001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44882</v>
      </c>
      <c r="E652" s="158">
        <v>18.225999999999999</v>
      </c>
      <c r="F652" s="158">
        <v>-0.33250000000000002</v>
      </c>
      <c r="G652" s="158">
        <v>-0.25829999999999997</v>
      </c>
      <c r="H652" s="158">
        <v>-0.62919999999999998</v>
      </c>
      <c r="I652" s="158">
        <v>-2.4836999999999998</v>
      </c>
      <c r="J652" s="158">
        <v>3.4599999999999999E-2</v>
      </c>
      <c r="K652" s="158">
        <v>1.9379999999999999</v>
      </c>
      <c r="L652" s="158">
        <v>11.210800000000001</v>
      </c>
      <c r="M652" s="158">
        <v>4.8791000000000002</v>
      </c>
      <c r="N652" s="158">
        <v>0.7752</v>
      </c>
      <c r="O652" s="158">
        <v>18.236899999999999</v>
      </c>
      <c r="P652" s="158"/>
      <c r="Q652" s="158">
        <v>14.834099999999999</v>
      </c>
      <c r="R652" s="158">
        <v>22.328900000000001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44882</v>
      </c>
      <c r="E654" s="158">
        <v>65.698899999999995</v>
      </c>
      <c r="F654" s="158">
        <v>-0.26129999999999998</v>
      </c>
      <c r="G654" s="158">
        <v>-0.22919999999999999</v>
      </c>
      <c r="H654" s="158">
        <v>0.16789999999999999</v>
      </c>
      <c r="I654" s="158">
        <v>-0.98970000000000002</v>
      </c>
      <c r="J654" s="158">
        <v>0.55879999999999996</v>
      </c>
      <c r="K654" s="158">
        <v>1.9637</v>
      </c>
      <c r="L654" s="158">
        <v>12.9101</v>
      </c>
      <c r="M654" s="158">
        <v>11.15</v>
      </c>
      <c r="N654" s="158">
        <v>7.2268999999999997</v>
      </c>
      <c r="O654" s="158">
        <v>32.628</v>
      </c>
      <c r="P654" s="158">
        <v>22.7559</v>
      </c>
      <c r="Q654" s="158">
        <v>24.323399999999999</v>
      </c>
      <c r="R654" s="158">
        <v>33.181800000000003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44882</v>
      </c>
      <c r="E655" s="158">
        <v>63.428400000000003</v>
      </c>
      <c r="F655" s="158">
        <v>-0.26229999999999998</v>
      </c>
      <c r="G655" s="158">
        <v>-0.23230000000000001</v>
      </c>
      <c r="H655" s="158">
        <v>0.1603</v>
      </c>
      <c r="I655" s="158">
        <v>-1.0047999999999999</v>
      </c>
      <c r="J655" s="158">
        <v>0.52470000000000006</v>
      </c>
      <c r="K655" s="158">
        <v>1.8611</v>
      </c>
      <c r="L655" s="158">
        <v>12.684100000000001</v>
      </c>
      <c r="M655" s="158">
        <v>10.820600000000001</v>
      </c>
      <c r="N655" s="158">
        <v>6.8014000000000001</v>
      </c>
      <c r="O655" s="158">
        <v>32.048200000000001</v>
      </c>
      <c r="P655" s="158">
        <v>22.048100000000002</v>
      </c>
      <c r="Q655" s="158">
        <v>23.8187</v>
      </c>
      <c r="R655" s="158">
        <v>32.637700000000002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44882</v>
      </c>
      <c r="E656" s="158">
        <v>17.150500000000001</v>
      </c>
      <c r="F656" s="158">
        <v>-0.26050000000000001</v>
      </c>
      <c r="G656" s="158">
        <v>8.4000000000000005E-2</v>
      </c>
      <c r="H656" s="158">
        <v>0.88290000000000002</v>
      </c>
      <c r="I656" s="158">
        <v>0.25719999999999998</v>
      </c>
      <c r="J656" s="158">
        <v>3.5920999999999998</v>
      </c>
      <c r="K656" s="158">
        <v>2.1800000000000002</v>
      </c>
      <c r="L656" s="158">
        <v>13.407500000000001</v>
      </c>
      <c r="M656" s="158">
        <v>6.4725999999999999</v>
      </c>
      <c r="N656" s="158">
        <v>0.29530000000000001</v>
      </c>
      <c r="O656" s="158">
        <v>15.179</v>
      </c>
      <c r="P656" s="158"/>
      <c r="Q656" s="158">
        <v>15.194100000000001</v>
      </c>
      <c r="R656" s="158">
        <v>16.6175</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44882</v>
      </c>
      <c r="E657" s="158">
        <v>15.966900000000001</v>
      </c>
      <c r="F657" s="158">
        <v>-0.2661</v>
      </c>
      <c r="G657" s="158">
        <v>6.8900000000000003E-2</v>
      </c>
      <c r="H657" s="158">
        <v>0.84760000000000002</v>
      </c>
      <c r="I657" s="158">
        <v>0.18820000000000001</v>
      </c>
      <c r="J657" s="158">
        <v>3.4346999999999999</v>
      </c>
      <c r="K657" s="158">
        <v>1.7226999999999999</v>
      </c>
      <c r="L657" s="158">
        <v>12.392300000000001</v>
      </c>
      <c r="M657" s="158">
        <v>5.0551000000000004</v>
      </c>
      <c r="N657" s="158">
        <v>-1.4881</v>
      </c>
      <c r="O657" s="158">
        <v>13.083600000000001</v>
      </c>
      <c r="P657" s="158"/>
      <c r="Q657" s="158">
        <v>13.0543</v>
      </c>
      <c r="R657" s="158">
        <v>14.5275</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44882</v>
      </c>
      <c r="E658" s="158">
        <v>156.21459999999999</v>
      </c>
      <c r="F658" s="158">
        <v>-0.40110000000000001</v>
      </c>
      <c r="G658" s="158">
        <v>-0.35759999999999997</v>
      </c>
      <c r="H658" s="158">
        <v>0.66469999999999996</v>
      </c>
      <c r="I658" s="158">
        <v>-0.32479999999999998</v>
      </c>
      <c r="J658" s="158">
        <v>3.0760999999999998</v>
      </c>
      <c r="K658" s="158">
        <v>1.0243</v>
      </c>
      <c r="L658" s="158">
        <v>13.6221</v>
      </c>
      <c r="M658" s="158">
        <v>8.0591000000000008</v>
      </c>
      <c r="N658" s="158">
        <v>3.1480000000000001</v>
      </c>
      <c r="O658" s="158">
        <v>15.149900000000001</v>
      </c>
      <c r="P658" s="158">
        <v>8.6392000000000007</v>
      </c>
      <c r="Q658" s="158">
        <v>15.1113</v>
      </c>
      <c r="R658" s="158">
        <v>22.956600000000002</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44882</v>
      </c>
      <c r="E659" s="158">
        <v>163.08279999999999</v>
      </c>
      <c r="F659" s="158">
        <v>-0.3992</v>
      </c>
      <c r="G659" s="158">
        <v>-0.35210000000000002</v>
      </c>
      <c r="H659" s="158">
        <v>0.67749999999999999</v>
      </c>
      <c r="I659" s="158">
        <v>-0.29949999999999999</v>
      </c>
      <c r="J659" s="158">
        <v>3.1339000000000001</v>
      </c>
      <c r="K659" s="158">
        <v>1.1924999999999999</v>
      </c>
      <c r="L659" s="158">
        <v>14.0008</v>
      </c>
      <c r="M659" s="158">
        <v>8.5968</v>
      </c>
      <c r="N659" s="158">
        <v>3.8123999999999998</v>
      </c>
      <c r="O659" s="158">
        <v>15.735200000000001</v>
      </c>
      <c r="P659" s="158">
        <v>9.1838999999999995</v>
      </c>
      <c r="Q659" s="158">
        <v>13.0139</v>
      </c>
      <c r="R659" s="158">
        <v>23.664899999999999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44882</v>
      </c>
      <c r="E660" s="158">
        <v>20.480499999999999</v>
      </c>
      <c r="F660" s="158">
        <v>0.35620000000000002</v>
      </c>
      <c r="G660" s="158">
        <v>-0.2387</v>
      </c>
      <c r="H660" s="158">
        <v>0.1389</v>
      </c>
      <c r="I660" s="158">
        <v>-0.44090000000000001</v>
      </c>
      <c r="J660" s="158">
        <v>0.88770000000000004</v>
      </c>
      <c r="K660" s="158">
        <v>3.2138</v>
      </c>
      <c r="L660" s="158">
        <v>15.139200000000001</v>
      </c>
      <c r="M660" s="158">
        <v>12.474</v>
      </c>
      <c r="N660" s="158">
        <v>5.1802999999999999</v>
      </c>
      <c r="O660" s="158">
        <v>30.2699</v>
      </c>
      <c r="P660" s="158">
        <v>8.8697999999999997</v>
      </c>
      <c r="Q660" s="158">
        <v>12.6912</v>
      </c>
      <c r="R660" s="158">
        <v>46.221899999999998</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44882</v>
      </c>
      <c r="E661" s="158">
        <v>19.9848</v>
      </c>
      <c r="F661" s="158">
        <v>0.35599999999999998</v>
      </c>
      <c r="G661" s="158">
        <v>-0.23960000000000001</v>
      </c>
      <c r="H661" s="158">
        <v>0.1358</v>
      </c>
      <c r="I661" s="158">
        <v>-0.44729999999999998</v>
      </c>
      <c r="J661" s="158">
        <v>0.87370000000000003</v>
      </c>
      <c r="K661" s="158">
        <v>3.1692</v>
      </c>
      <c r="L661" s="158">
        <v>15.0403</v>
      </c>
      <c r="M661" s="158">
        <v>12.3398</v>
      </c>
      <c r="N661" s="158">
        <v>5.0102000000000002</v>
      </c>
      <c r="O661" s="158">
        <v>30.062000000000001</v>
      </c>
      <c r="P661" s="158">
        <v>8.5993999999999993</v>
      </c>
      <c r="Q661" s="158">
        <v>12.231999999999999</v>
      </c>
      <c r="R661" s="158">
        <v>45.990600000000001</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44882</v>
      </c>
      <c r="E662" s="158">
        <v>17.616</v>
      </c>
      <c r="F662" s="158">
        <v>0.34920000000000001</v>
      </c>
      <c r="G662" s="158">
        <v>-0.14910000000000001</v>
      </c>
      <c r="H662" s="158">
        <v>0.2167</v>
      </c>
      <c r="I662" s="158">
        <v>-0.44359999999999999</v>
      </c>
      <c r="J662" s="158">
        <v>0.93220000000000003</v>
      </c>
      <c r="K662" s="158">
        <v>3.1381999999999999</v>
      </c>
      <c r="L662" s="158">
        <v>15.254</v>
      </c>
      <c r="M662" s="158">
        <v>12.709199999999999</v>
      </c>
      <c r="N662" s="158">
        <v>5.1525999999999996</v>
      </c>
      <c r="O662" s="158">
        <v>30.576699999999999</v>
      </c>
      <c r="P662" s="158">
        <v>9.3355999999999995</v>
      </c>
      <c r="Q662" s="158">
        <v>10.531599999999999</v>
      </c>
      <c r="R662" s="158">
        <v>46.811599999999999</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44882</v>
      </c>
      <c r="E663" s="158">
        <v>17.279699999999998</v>
      </c>
      <c r="F663" s="158">
        <v>0.34839999999999999</v>
      </c>
      <c r="G663" s="158">
        <v>-0.1497</v>
      </c>
      <c r="H663" s="158">
        <v>0.21460000000000001</v>
      </c>
      <c r="I663" s="158">
        <v>-0.4476</v>
      </c>
      <c r="J663" s="158">
        <v>0.92279999999999995</v>
      </c>
      <c r="K663" s="158">
        <v>3.1093999999999999</v>
      </c>
      <c r="L663" s="158">
        <v>15.1896</v>
      </c>
      <c r="M663" s="158">
        <v>12.6227</v>
      </c>
      <c r="N663" s="158">
        <v>5.0425000000000004</v>
      </c>
      <c r="O663" s="158">
        <v>30.435700000000001</v>
      </c>
      <c r="P663" s="158">
        <v>9.0137</v>
      </c>
      <c r="Q663" s="158">
        <v>10.1555</v>
      </c>
      <c r="R663" s="158">
        <v>46.655000000000001</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44882</v>
      </c>
      <c r="E664" s="158">
        <v>17.206800000000001</v>
      </c>
      <c r="F664" s="158">
        <v>0.28499999999999998</v>
      </c>
      <c r="G664" s="158">
        <v>-0.28920000000000001</v>
      </c>
      <c r="H664" s="158">
        <v>0.32829999999999998</v>
      </c>
      <c r="I664" s="158">
        <v>-0.53010000000000002</v>
      </c>
      <c r="J664" s="158">
        <v>0.624</v>
      </c>
      <c r="K664" s="158">
        <v>2.2473999999999998</v>
      </c>
      <c r="L664" s="158">
        <v>13.637</v>
      </c>
      <c r="M664" s="158">
        <v>11.0861</v>
      </c>
      <c r="N664" s="158">
        <v>3.5731000000000002</v>
      </c>
      <c r="O664" s="158">
        <v>30.819700000000001</v>
      </c>
      <c r="P664" s="158">
        <v>10.427899999999999</v>
      </c>
      <c r="Q664" s="158">
        <v>10.6294</v>
      </c>
      <c r="R664" s="158">
        <v>47.334299999999999</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44882</v>
      </c>
      <c r="E665" s="158">
        <v>16.833500000000001</v>
      </c>
      <c r="F665" s="158">
        <v>0.2848</v>
      </c>
      <c r="G665" s="158">
        <v>-0.29020000000000001</v>
      </c>
      <c r="H665" s="158">
        <v>0.32540000000000002</v>
      </c>
      <c r="I665" s="158">
        <v>-0.53649999999999998</v>
      </c>
      <c r="J665" s="158">
        <v>0.60840000000000005</v>
      </c>
      <c r="K665" s="158">
        <v>2.1989999999999998</v>
      </c>
      <c r="L665" s="158">
        <v>13.5289</v>
      </c>
      <c r="M665" s="158">
        <v>10.9153</v>
      </c>
      <c r="N665" s="158">
        <v>3.3643000000000001</v>
      </c>
      <c r="O665" s="158">
        <v>30.486000000000001</v>
      </c>
      <c r="P665" s="158">
        <v>10.011100000000001</v>
      </c>
      <c r="Q665" s="158">
        <v>10.178699999999999</v>
      </c>
      <c r="R665" s="158">
        <v>47.008899999999997</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44882</v>
      </c>
      <c r="E666" s="158">
        <v>16.603100000000001</v>
      </c>
      <c r="F666" s="158">
        <v>0.35120000000000001</v>
      </c>
      <c r="G666" s="158">
        <v>-0.17680000000000001</v>
      </c>
      <c r="H666" s="158">
        <v>0.76290000000000002</v>
      </c>
      <c r="I666" s="158">
        <v>-0.28649999999999998</v>
      </c>
      <c r="J666" s="158">
        <v>0.77569999999999995</v>
      </c>
      <c r="K666" s="158">
        <v>2.7317999999999998</v>
      </c>
      <c r="L666" s="158">
        <v>14.964</v>
      </c>
      <c r="M666" s="158">
        <v>12.1051</v>
      </c>
      <c r="N666" s="158">
        <v>4.3334000000000001</v>
      </c>
      <c r="O666" s="158">
        <v>31.167999999999999</v>
      </c>
      <c r="P666" s="158">
        <v>10.1296</v>
      </c>
      <c r="Q666" s="158">
        <v>10.3674</v>
      </c>
      <c r="R666" s="158">
        <v>49.322200000000002</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44882</v>
      </c>
      <c r="E667" s="158">
        <v>15.9468</v>
      </c>
      <c r="F667" s="158">
        <v>0.35110000000000002</v>
      </c>
      <c r="G667" s="158">
        <v>-0.1784</v>
      </c>
      <c r="H667" s="158">
        <v>0.75949999999999995</v>
      </c>
      <c r="I667" s="158">
        <v>-0.29320000000000002</v>
      </c>
      <c r="J667" s="158">
        <v>0.76080000000000003</v>
      </c>
      <c r="K667" s="158">
        <v>2.6852</v>
      </c>
      <c r="L667" s="158">
        <v>14.8599</v>
      </c>
      <c r="M667" s="158">
        <v>11.927</v>
      </c>
      <c r="N667" s="158">
        <v>4.1199000000000003</v>
      </c>
      <c r="O667" s="158">
        <v>30.860399999999998</v>
      </c>
      <c r="P667" s="158">
        <v>9.3150999999999993</v>
      </c>
      <c r="Q667" s="158">
        <v>9.5046999999999997</v>
      </c>
      <c r="R667" s="158">
        <v>49.006399999999999</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44882</v>
      </c>
      <c r="E668" s="158">
        <v>23.943999999999999</v>
      </c>
      <c r="F668" s="158">
        <v>-0.193</v>
      </c>
      <c r="G668" s="158">
        <v>0.43409999999999999</v>
      </c>
      <c r="H668" s="158">
        <v>1.6415</v>
      </c>
      <c r="I668" s="158">
        <v>1.4374</v>
      </c>
      <c r="J668" s="158">
        <v>5.4676</v>
      </c>
      <c r="K668" s="158">
        <v>3.3454000000000002</v>
      </c>
      <c r="L668" s="158">
        <v>15.3194</v>
      </c>
      <c r="M668" s="158">
        <v>10.6776</v>
      </c>
      <c r="N668" s="158">
        <v>7.0538999999999996</v>
      </c>
      <c r="O668" s="158">
        <v>19.549099999999999</v>
      </c>
      <c r="P668" s="158">
        <v>12.5078</v>
      </c>
      <c r="Q668" s="158">
        <v>12.0869</v>
      </c>
      <c r="R668" s="158">
        <v>25.097000000000001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44882</v>
      </c>
      <c r="E669" s="158">
        <v>23.360900000000001</v>
      </c>
      <c r="F669" s="158">
        <v>-0.19400000000000001</v>
      </c>
      <c r="G669" s="158">
        <v>0.43120000000000003</v>
      </c>
      <c r="H669" s="158">
        <v>1.6345000000000001</v>
      </c>
      <c r="I669" s="158">
        <v>1.4236</v>
      </c>
      <c r="J669" s="158">
        <v>5.4359000000000002</v>
      </c>
      <c r="K669" s="158">
        <v>3.2526000000000002</v>
      </c>
      <c r="L669" s="158">
        <v>15.112299999999999</v>
      </c>
      <c r="M669" s="158">
        <v>10.547000000000001</v>
      </c>
      <c r="N669" s="158">
        <v>6.8318000000000003</v>
      </c>
      <c r="O669" s="158">
        <v>19.342400000000001</v>
      </c>
      <c r="P669" s="158">
        <v>12.224299999999999</v>
      </c>
      <c r="Q669" s="158">
        <v>11.7264</v>
      </c>
      <c r="R669" s="158">
        <v>24.891400000000001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44882</v>
      </c>
      <c r="E670" s="158">
        <v>26.008800000000001</v>
      </c>
      <c r="F670" s="158">
        <v>-0.25659999999999999</v>
      </c>
      <c r="G670" s="158">
        <v>0.36080000000000001</v>
      </c>
      <c r="H670" s="158">
        <v>1.7435</v>
      </c>
      <c r="I670" s="158">
        <v>1.4831000000000001</v>
      </c>
      <c r="J670" s="158">
        <v>5.5903</v>
      </c>
      <c r="K670" s="158">
        <v>2.9186999999999999</v>
      </c>
      <c r="L670" s="158">
        <v>15.039899999999999</v>
      </c>
      <c r="M670" s="158">
        <v>10.149800000000001</v>
      </c>
      <c r="N670" s="158">
        <v>6.2842000000000002</v>
      </c>
      <c r="O670" s="158">
        <v>19.4969</v>
      </c>
      <c r="P670" s="158">
        <v>12.7761</v>
      </c>
      <c r="Q670" s="158">
        <v>15.425599999999999</v>
      </c>
      <c r="R670" s="158">
        <v>24.486999999999998</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44882</v>
      </c>
      <c r="E671" s="158">
        <v>25.375699999999998</v>
      </c>
      <c r="F671" s="158">
        <v>-0.2571</v>
      </c>
      <c r="G671" s="158">
        <v>0.35949999999999999</v>
      </c>
      <c r="H671" s="158">
        <v>1.7401</v>
      </c>
      <c r="I671" s="158">
        <v>1.4763999999999999</v>
      </c>
      <c r="J671" s="158">
        <v>5.5742000000000003</v>
      </c>
      <c r="K671" s="158">
        <v>2.8721999999999999</v>
      </c>
      <c r="L671" s="158">
        <v>14.935499999999999</v>
      </c>
      <c r="M671" s="158">
        <v>9.9977</v>
      </c>
      <c r="N671" s="158">
        <v>6.0892999999999997</v>
      </c>
      <c r="O671" s="158">
        <v>19.273900000000001</v>
      </c>
      <c r="P671" s="158">
        <v>12.3773</v>
      </c>
      <c r="Q671" s="158">
        <v>14.999499999999999</v>
      </c>
      <c r="R671" s="158">
        <v>24.267800000000001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44882</v>
      </c>
      <c r="E672" s="158">
        <v>17.3337</v>
      </c>
      <c r="F672" s="158">
        <v>0.32179999999999997</v>
      </c>
      <c r="G672" s="158">
        <v>-0.23080000000000001</v>
      </c>
      <c r="H672" s="158">
        <v>0.76270000000000004</v>
      </c>
      <c r="I672" s="158">
        <v>-0.31059999999999999</v>
      </c>
      <c r="J672" s="158">
        <v>1.3174999999999999</v>
      </c>
      <c r="K672" s="158">
        <v>2.3247</v>
      </c>
      <c r="L672" s="158">
        <v>16.3828</v>
      </c>
      <c r="M672" s="158">
        <v>14.4834</v>
      </c>
      <c r="N672" s="158">
        <v>7.5297999999999998</v>
      </c>
      <c r="O672" s="158">
        <v>29.6936</v>
      </c>
      <c r="P672" s="158"/>
      <c r="Q672" s="158">
        <v>12.575200000000001</v>
      </c>
      <c r="R672" s="158">
        <v>47.710799999999999</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44882</v>
      </c>
      <c r="E673" s="158">
        <v>16.8734</v>
      </c>
      <c r="F673" s="158">
        <v>0.3211</v>
      </c>
      <c r="G673" s="158">
        <v>-0.2341</v>
      </c>
      <c r="H673" s="158">
        <v>0.75480000000000003</v>
      </c>
      <c r="I673" s="158">
        <v>-0.3261</v>
      </c>
      <c r="J673" s="158">
        <v>1.2833000000000001</v>
      </c>
      <c r="K673" s="158">
        <v>2.2214999999999998</v>
      </c>
      <c r="L673" s="158">
        <v>16.148</v>
      </c>
      <c r="M673" s="158">
        <v>14.2302</v>
      </c>
      <c r="N673" s="158">
        <v>7.1844000000000001</v>
      </c>
      <c r="O673" s="158">
        <v>29.3566</v>
      </c>
      <c r="P673" s="158"/>
      <c r="Q673" s="158">
        <v>11.9246</v>
      </c>
      <c r="R673" s="158">
        <v>47.289900000000003</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44882</v>
      </c>
      <c r="E674" s="158">
        <v>19.745200000000001</v>
      </c>
      <c r="F674" s="158">
        <v>0.2747</v>
      </c>
      <c r="G674" s="158">
        <v>-0.34720000000000001</v>
      </c>
      <c r="H674" s="158">
        <v>0.67200000000000004</v>
      </c>
      <c r="I674" s="158">
        <v>-0.3206</v>
      </c>
      <c r="J674" s="158">
        <v>1.3224</v>
      </c>
      <c r="K674" s="158">
        <v>2.1638000000000002</v>
      </c>
      <c r="L674" s="158">
        <v>16.081299999999999</v>
      </c>
      <c r="M674" s="158">
        <v>13.674200000000001</v>
      </c>
      <c r="N674" s="158">
        <v>6.6955999999999998</v>
      </c>
      <c r="O674" s="158">
        <v>29.672999999999998</v>
      </c>
      <c r="P674" s="158"/>
      <c r="Q674" s="158">
        <v>16.766400000000001</v>
      </c>
      <c r="R674" s="158">
        <v>46.870600000000003</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44882</v>
      </c>
      <c r="E675" s="158">
        <v>19.4877</v>
      </c>
      <c r="F675" s="158">
        <v>0.27479999999999999</v>
      </c>
      <c r="G675" s="158">
        <v>-0.34770000000000001</v>
      </c>
      <c r="H675" s="158">
        <v>0.67049999999999998</v>
      </c>
      <c r="I675" s="158">
        <v>-0.32479999999999998</v>
      </c>
      <c r="J675" s="158">
        <v>1.3122</v>
      </c>
      <c r="K675" s="158">
        <v>2.133</v>
      </c>
      <c r="L675" s="158">
        <v>16.011299999999999</v>
      </c>
      <c r="M675" s="158">
        <v>13.5746</v>
      </c>
      <c r="N675" s="158">
        <v>6.5698999999999996</v>
      </c>
      <c r="O675" s="158">
        <v>29.373999999999999</v>
      </c>
      <c r="P675" s="158"/>
      <c r="Q675" s="158">
        <v>16.4177</v>
      </c>
      <c r="R675" s="158">
        <v>46.575800000000001</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1904</v>
      </c>
      <c r="C680" s="154">
        <v>149570</v>
      </c>
      <c r="D680" s="157">
        <v>44882</v>
      </c>
      <c r="E680" s="158">
        <v>363.91809999999998</v>
      </c>
      <c r="F680" s="158">
        <v>-0.35210000000000002</v>
      </c>
      <c r="G680" s="158">
        <v>-0.33589999999999998</v>
      </c>
      <c r="H680" s="158">
        <v>0.77110000000000001</v>
      </c>
      <c r="I680" s="158">
        <v>-0.1288</v>
      </c>
      <c r="J680" s="158">
        <v>3.0987</v>
      </c>
      <c r="K680" s="158">
        <v>1.7245999999999999</v>
      </c>
      <c r="L680" s="158">
        <v>13.6472</v>
      </c>
      <c r="M680" s="158">
        <v>6.6700999999999997</v>
      </c>
      <c r="N680" s="158">
        <v>1.9693000000000001</v>
      </c>
      <c r="O680" s="158">
        <v>19.779900000000001</v>
      </c>
      <c r="P680" s="158">
        <v>10.663500000000001</v>
      </c>
      <c r="Q680" s="158">
        <v>15.759399999999999</v>
      </c>
      <c r="R680" s="158">
        <v>23.986699999999999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1905</v>
      </c>
      <c r="C681" s="154">
        <v>149569</v>
      </c>
      <c r="D681" s="157">
        <v>44882</v>
      </c>
      <c r="E681" s="158">
        <v>521.099969661415</v>
      </c>
      <c r="F681" s="158">
        <v>-0.35370000000000001</v>
      </c>
      <c r="G681" s="158">
        <v>-0.34079999999999999</v>
      </c>
      <c r="H681" s="158">
        <v>0.75960000000000005</v>
      </c>
      <c r="I681" s="158">
        <v>-0.15160000000000001</v>
      </c>
      <c r="J681" s="158">
        <v>3.0465</v>
      </c>
      <c r="K681" s="158">
        <v>1.5708</v>
      </c>
      <c r="L681" s="158">
        <v>13.295400000000001</v>
      </c>
      <c r="M681" s="158">
        <v>6.1868999999999996</v>
      </c>
      <c r="N681" s="158">
        <v>1.3593999999999999</v>
      </c>
      <c r="O681" s="158">
        <v>19.131399999999999</v>
      </c>
      <c r="P681" s="158">
        <v>10.005800000000001</v>
      </c>
      <c r="Q681" s="158">
        <v>15.9916</v>
      </c>
      <c r="R681" s="158">
        <v>23.292400000000001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44882</v>
      </c>
      <c r="E682" s="158">
        <v>33.313499999999998</v>
      </c>
      <c r="F682" s="158">
        <v>-0.24579999999999999</v>
      </c>
      <c r="G682" s="158">
        <v>-0.14899999999999999</v>
      </c>
      <c r="H682" s="158">
        <v>1.1483000000000001</v>
      </c>
      <c r="I682" s="158">
        <v>1.0286999999999999</v>
      </c>
      <c r="J682" s="158">
        <v>5.0293000000000001</v>
      </c>
      <c r="K682" s="158">
        <v>3.5175000000000001</v>
      </c>
      <c r="L682" s="158">
        <v>16.286799999999999</v>
      </c>
      <c r="M682" s="158">
        <v>9.1151</v>
      </c>
      <c r="N682" s="158">
        <v>5.5617999999999999</v>
      </c>
      <c r="O682" s="158">
        <v>18.085699999999999</v>
      </c>
      <c r="P682" s="158">
        <v>13.162100000000001</v>
      </c>
      <c r="Q682" s="158">
        <v>16.0139</v>
      </c>
      <c r="R682" s="158">
        <v>23.676200000000001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44882</v>
      </c>
      <c r="E683" s="158">
        <v>29.994599999999998</v>
      </c>
      <c r="F683" s="158">
        <v>-0.24909999999999999</v>
      </c>
      <c r="G683" s="158">
        <v>-0.16009999999999999</v>
      </c>
      <c r="H683" s="158">
        <v>1.1236999999999999</v>
      </c>
      <c r="I683" s="158">
        <v>0.98170000000000002</v>
      </c>
      <c r="J683" s="158">
        <v>4.9206000000000003</v>
      </c>
      <c r="K683" s="158">
        <v>3.2014999999999998</v>
      </c>
      <c r="L683" s="158">
        <v>15.5768</v>
      </c>
      <c r="M683" s="158">
        <v>8.1112000000000002</v>
      </c>
      <c r="N683" s="158">
        <v>4.2619999999999996</v>
      </c>
      <c r="O683" s="158">
        <v>16.5197</v>
      </c>
      <c r="P683" s="158">
        <v>11.6715</v>
      </c>
      <c r="Q683" s="158">
        <v>14.520799999999999</v>
      </c>
      <c r="R683" s="158">
        <v>22.1235</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44882</v>
      </c>
      <c r="E684" s="158">
        <v>127.71</v>
      </c>
      <c r="F684" s="158">
        <v>-0.24210000000000001</v>
      </c>
      <c r="G684" s="158">
        <v>0</v>
      </c>
      <c r="H684" s="158">
        <v>0.94059999999999999</v>
      </c>
      <c r="I684" s="158">
        <v>1.1324000000000001</v>
      </c>
      <c r="J684" s="158">
        <v>4.6032000000000002</v>
      </c>
      <c r="K684" s="158">
        <v>4.9211</v>
      </c>
      <c r="L684" s="158">
        <v>12.658799999999999</v>
      </c>
      <c r="M684" s="158">
        <v>8.4954999999999998</v>
      </c>
      <c r="N684" s="158">
        <v>3.8546</v>
      </c>
      <c r="O684" s="158">
        <v>14.816000000000001</v>
      </c>
      <c r="P684" s="158">
        <v>11.0992</v>
      </c>
      <c r="Q684" s="158">
        <v>12.8446</v>
      </c>
      <c r="R684" s="158">
        <v>18.3874</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44882</v>
      </c>
      <c r="E685" s="158">
        <v>180.98718229579899</v>
      </c>
      <c r="F685" s="158">
        <v>-0.25109999999999999</v>
      </c>
      <c r="G685" s="158">
        <v>-8.3999999999999995E-3</v>
      </c>
      <c r="H685" s="158">
        <v>0.92300000000000004</v>
      </c>
      <c r="I685" s="158">
        <v>1.1028</v>
      </c>
      <c r="J685" s="158">
        <v>4.5347</v>
      </c>
      <c r="K685" s="158">
        <v>4.7460000000000004</v>
      </c>
      <c r="L685" s="158">
        <v>12.296200000000001</v>
      </c>
      <c r="M685" s="158">
        <v>7.9725000000000001</v>
      </c>
      <c r="N685" s="158">
        <v>3.1682999999999999</v>
      </c>
      <c r="O685" s="158">
        <v>13.988899999999999</v>
      </c>
      <c r="P685" s="158">
        <v>10.336600000000001</v>
      </c>
      <c r="Q685" s="158">
        <v>11.478899999999999</v>
      </c>
      <c r="R685" s="158">
        <v>17.604399999999998</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44882</v>
      </c>
      <c r="E686" s="158">
        <v>43.61</v>
      </c>
      <c r="F686" s="158">
        <v>-0.34279999999999999</v>
      </c>
      <c r="G686" s="158">
        <v>0.18379999999999999</v>
      </c>
      <c r="H686" s="158">
        <v>0.85570000000000002</v>
      </c>
      <c r="I686" s="158">
        <v>0.1148</v>
      </c>
      <c r="J686" s="158">
        <v>3.4392999999999998</v>
      </c>
      <c r="K686" s="158">
        <v>1.5840000000000001</v>
      </c>
      <c r="L686" s="158">
        <v>13.597300000000001</v>
      </c>
      <c r="M686" s="158">
        <v>6.9135</v>
      </c>
      <c r="N686" s="158">
        <v>0.3221</v>
      </c>
      <c r="O686" s="158">
        <v>19.668600000000001</v>
      </c>
      <c r="P686" s="158">
        <v>13.338900000000001</v>
      </c>
      <c r="Q686" s="158">
        <v>14.4527</v>
      </c>
      <c r="R686" s="158">
        <v>23.462199999999999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44882</v>
      </c>
      <c r="E687" s="158">
        <v>46.26</v>
      </c>
      <c r="F687" s="158">
        <v>-0.32319999999999999</v>
      </c>
      <c r="G687" s="158">
        <v>0.19489999999999999</v>
      </c>
      <c r="H687" s="158">
        <v>0.89419999999999999</v>
      </c>
      <c r="I687" s="158">
        <v>0.17319999999999999</v>
      </c>
      <c r="J687" s="158">
        <v>3.5363000000000002</v>
      </c>
      <c r="K687" s="158">
        <v>1.8493999999999999</v>
      </c>
      <c r="L687" s="158">
        <v>14.165800000000001</v>
      </c>
      <c r="M687" s="158">
        <v>7.6565000000000003</v>
      </c>
      <c r="N687" s="158">
        <v>1.2254</v>
      </c>
      <c r="O687" s="158">
        <v>20.437100000000001</v>
      </c>
      <c r="P687" s="158">
        <v>13.9785</v>
      </c>
      <c r="Q687" s="158">
        <v>13.5916</v>
      </c>
      <c r="R687" s="158">
        <v>24.364000000000001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44882</v>
      </c>
      <c r="E698" s="158">
        <v>157.5642</v>
      </c>
      <c r="F698" s="158">
        <v>-0.56689999999999996</v>
      </c>
      <c r="G698" s="158">
        <v>-0.56689999999999996</v>
      </c>
      <c r="H698" s="158">
        <v>0.72670000000000001</v>
      </c>
      <c r="I698" s="158">
        <v>-0.87170000000000003</v>
      </c>
      <c r="J698" s="158">
        <v>2.3633999999999999</v>
      </c>
      <c r="K698" s="158">
        <v>-0.127</v>
      </c>
      <c r="L698" s="158">
        <v>12.1845</v>
      </c>
      <c r="M698" s="158">
        <v>2.6770999999999998</v>
      </c>
      <c r="N698" s="158">
        <v>-4.0157999999999996</v>
      </c>
      <c r="O698" s="158">
        <v>18.646999999999998</v>
      </c>
      <c r="P698" s="158">
        <v>12.1508</v>
      </c>
      <c r="Q698" s="158">
        <v>14.1884</v>
      </c>
      <c r="R698" s="158">
        <v>20.735600000000002</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44882</v>
      </c>
      <c r="E699" s="158">
        <v>144.6309</v>
      </c>
      <c r="F699" s="158">
        <v>-0.57020000000000004</v>
      </c>
      <c r="G699" s="158">
        <v>-0.57630000000000003</v>
      </c>
      <c r="H699" s="158">
        <v>0.70550000000000002</v>
      </c>
      <c r="I699" s="158">
        <v>-0.9113</v>
      </c>
      <c r="J699" s="158">
        <v>2.2736000000000001</v>
      </c>
      <c r="K699" s="158">
        <v>-0.38490000000000002</v>
      </c>
      <c r="L699" s="158">
        <v>11.619400000000001</v>
      </c>
      <c r="M699" s="158">
        <v>1.9221999999999999</v>
      </c>
      <c r="N699" s="158">
        <v>-4.9844999999999997</v>
      </c>
      <c r="O699" s="158">
        <v>17.518799999999999</v>
      </c>
      <c r="P699" s="158">
        <v>11.1198</v>
      </c>
      <c r="Q699" s="158">
        <v>11.6974</v>
      </c>
      <c r="R699" s="158">
        <v>19.574200000000001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44882</v>
      </c>
      <c r="E700" s="158">
        <v>236.175832124354</v>
      </c>
      <c r="F700" s="158">
        <v>-0.31879999999999997</v>
      </c>
      <c r="G700" s="158">
        <v>9.98E-2</v>
      </c>
      <c r="H700" s="158">
        <v>1.6069</v>
      </c>
      <c r="I700" s="158">
        <v>0.81920000000000004</v>
      </c>
      <c r="J700" s="158">
        <v>4.3756000000000004</v>
      </c>
      <c r="K700" s="158">
        <v>1.8924000000000001</v>
      </c>
      <c r="L700" s="158">
        <v>12.8324</v>
      </c>
      <c r="M700" s="158">
        <v>4.5579999999999998</v>
      </c>
      <c r="N700" s="158">
        <v>0.56389999999999996</v>
      </c>
      <c r="O700" s="158">
        <v>14.637499999999999</v>
      </c>
      <c r="P700" s="158">
        <v>10.064500000000001</v>
      </c>
      <c r="Q700" s="158">
        <v>17.454000000000001</v>
      </c>
      <c r="R700" s="158">
        <v>19.339700000000001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-0.26541913043478255</v>
      </c>
      <c r="G701" s="160">
        <v>-0.10521913043478259</v>
      </c>
      <c r="H701" s="160">
        <v>0.69743826086956562</v>
      </c>
      <c r="I701" s="160">
        <v>2.8921739130434959E-3</v>
      </c>
      <c r="J701" s="160">
        <v>3.2266678260869566</v>
      </c>
      <c r="K701" s="160">
        <v>1.9797686956521745</v>
      </c>
      <c r="L701" s="160">
        <v>13.56591739130435</v>
      </c>
      <c r="M701" s="160">
        <v>6.813320869565219</v>
      </c>
      <c r="N701" s="160">
        <v>1.7088852173913043</v>
      </c>
      <c r="O701" s="160">
        <v>19.894590434782607</v>
      </c>
      <c r="P701" s="160">
        <v>11.806892473118278</v>
      </c>
      <c r="Q701" s="160">
        <v>14.951283478260867</v>
      </c>
      <c r="R701" s="160">
        <v>25.815132173913057</v>
      </c>
    </row>
    <row r="702" spans="1:34" x14ac:dyDescent="0.3">
      <c r="A702" s="159" t="s">
        <v>407</v>
      </c>
      <c r="B702" s="154"/>
      <c r="C702" s="154"/>
      <c r="D702" s="154"/>
      <c r="E702" s="154"/>
      <c r="F702" s="160">
        <v>-0.27500000000000002</v>
      </c>
      <c r="G702" s="160">
        <v>-0.10009999999999999</v>
      </c>
      <c r="H702" s="160">
        <v>0.80079999999999996</v>
      </c>
      <c r="I702" s="160">
        <v>0.1148</v>
      </c>
      <c r="J702" s="160">
        <v>3.5920999999999998</v>
      </c>
      <c r="K702" s="160">
        <v>2.0586000000000002</v>
      </c>
      <c r="L702" s="160">
        <v>13.5289</v>
      </c>
      <c r="M702" s="160">
        <v>6.641</v>
      </c>
      <c r="N702" s="160">
        <v>2.0562</v>
      </c>
      <c r="O702" s="160">
        <v>18.4937</v>
      </c>
      <c r="P702" s="160">
        <v>11.295199999999999</v>
      </c>
      <c r="Q702" s="160">
        <v>14.453099999999999</v>
      </c>
      <c r="R702" s="160">
        <v>23.7544</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44882</v>
      </c>
      <c r="E705" s="158">
        <v>35.022300000000001</v>
      </c>
      <c r="F705" s="158">
        <v>-0.2077</v>
      </c>
      <c r="G705" s="158">
        <v>-3.3700000000000001E-2</v>
      </c>
      <c r="H705" s="158">
        <v>0.79</v>
      </c>
      <c r="I705" s="158">
        <v>0.5504</v>
      </c>
      <c r="J705" s="158">
        <v>3.1162000000000001</v>
      </c>
      <c r="K705" s="158">
        <v>1.7191000000000001</v>
      </c>
      <c r="L705" s="158">
        <v>9.4620999999999995</v>
      </c>
      <c r="M705" s="158">
        <v>4.7702999999999998</v>
      </c>
      <c r="N705" s="158">
        <v>1.6869000000000001</v>
      </c>
      <c r="O705" s="158">
        <v>15.122199999999999</v>
      </c>
      <c r="P705" s="158">
        <v>9.8551000000000002</v>
      </c>
      <c r="Q705" s="158">
        <v>11.479200000000001</v>
      </c>
      <c r="R705" s="158">
        <v>15.758699999999999</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44882</v>
      </c>
      <c r="E706" s="158">
        <v>37.683199999999999</v>
      </c>
      <c r="F706" s="158">
        <v>-0.20519999999999999</v>
      </c>
      <c r="G706" s="158">
        <v>-2.63E-2</v>
      </c>
      <c r="H706" s="158">
        <v>0.80710000000000004</v>
      </c>
      <c r="I706" s="158">
        <v>0.58399999999999996</v>
      </c>
      <c r="J706" s="158">
        <v>3.1905000000000001</v>
      </c>
      <c r="K706" s="158">
        <v>1.9391</v>
      </c>
      <c r="L706" s="158">
        <v>9.9369999999999994</v>
      </c>
      <c r="M706" s="158">
        <v>5.4179000000000004</v>
      </c>
      <c r="N706" s="158">
        <v>2.5230999999999999</v>
      </c>
      <c r="O706" s="158">
        <v>16.200399999999998</v>
      </c>
      <c r="P706" s="158">
        <v>10.8024</v>
      </c>
      <c r="Q706" s="158">
        <v>12.766400000000001</v>
      </c>
      <c r="R706" s="158">
        <v>16.8475</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44882</v>
      </c>
      <c r="E707" s="158">
        <v>121.0963</v>
      </c>
      <c r="F707" s="158">
        <v>-0.3997</v>
      </c>
      <c r="G707" s="158">
        <v>-9.74E-2</v>
      </c>
      <c r="H707" s="158">
        <v>1.3179000000000001</v>
      </c>
      <c r="I707" s="158">
        <v>0.63339999999999996</v>
      </c>
      <c r="J707" s="158">
        <v>3.2204000000000002</v>
      </c>
      <c r="K707" s="158">
        <v>0.61029999999999995</v>
      </c>
      <c r="L707" s="158">
        <v>10.141299999999999</v>
      </c>
      <c r="M707" s="158">
        <v>4.1128</v>
      </c>
      <c r="N707" s="158">
        <v>-0.85699999999999998</v>
      </c>
      <c r="O707" s="158">
        <v>13.871700000000001</v>
      </c>
      <c r="P707" s="158">
        <v>8.3019999999999996</v>
      </c>
      <c r="Q707" s="158">
        <v>14.046200000000001</v>
      </c>
      <c r="R707" s="158">
        <v>20.259399999999999</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44882</v>
      </c>
      <c r="E708" s="158">
        <v>126.937</v>
      </c>
      <c r="F708" s="158">
        <v>-0.39839999999999998</v>
      </c>
      <c r="G708" s="158">
        <v>-9.3299999999999994E-2</v>
      </c>
      <c r="H708" s="158">
        <v>1.3280000000000001</v>
      </c>
      <c r="I708" s="158">
        <v>0.65339999999999998</v>
      </c>
      <c r="J708" s="158">
        <v>3.2654999999999998</v>
      </c>
      <c r="K708" s="158">
        <v>0.74019999999999997</v>
      </c>
      <c r="L708" s="158">
        <v>10.421099999999999</v>
      </c>
      <c r="M708" s="158">
        <v>4.4954999999999998</v>
      </c>
      <c r="N708" s="158">
        <v>-0.37740000000000001</v>
      </c>
      <c r="O708" s="158">
        <v>14.551399999999999</v>
      </c>
      <c r="P708" s="158">
        <v>8.8770000000000007</v>
      </c>
      <c r="Q708" s="158">
        <v>11.8452</v>
      </c>
      <c r="R708" s="158">
        <v>20.847100000000001</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44882</v>
      </c>
      <c r="E709" s="158">
        <v>80.948099999999997</v>
      </c>
      <c r="F709" s="158">
        <v>-0.25190000000000001</v>
      </c>
      <c r="G709" s="158">
        <v>-2.4299999999999999E-2</v>
      </c>
      <c r="H709" s="158">
        <v>0.99780000000000002</v>
      </c>
      <c r="I709" s="158">
        <v>0.5978</v>
      </c>
      <c r="J709" s="158">
        <v>2.4578000000000002</v>
      </c>
      <c r="K709" s="158">
        <v>0.65880000000000005</v>
      </c>
      <c r="L709" s="158">
        <v>7.5589000000000004</v>
      </c>
      <c r="M709" s="158">
        <v>3.7267999999999999</v>
      </c>
      <c r="N709" s="158">
        <v>0.78220000000000001</v>
      </c>
      <c r="O709" s="158">
        <v>10.296099999999999</v>
      </c>
      <c r="P709" s="158">
        <v>7.1163999999999996</v>
      </c>
      <c r="Q709" s="158">
        <v>11.651</v>
      </c>
      <c r="R709" s="158">
        <v>19.449300000000001</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44882</v>
      </c>
      <c r="E710" s="158">
        <v>85.5488</v>
      </c>
      <c r="F710" s="158">
        <v>-0.25069999999999998</v>
      </c>
      <c r="G710" s="158">
        <v>-2.0899999999999998E-2</v>
      </c>
      <c r="H710" s="158">
        <v>1.0058</v>
      </c>
      <c r="I710" s="158">
        <v>0.61380000000000001</v>
      </c>
      <c r="J710" s="158">
        <v>2.4933999999999998</v>
      </c>
      <c r="K710" s="158">
        <v>0.75929999999999997</v>
      </c>
      <c r="L710" s="158">
        <v>7.7675999999999998</v>
      </c>
      <c r="M710" s="158">
        <v>4.0342000000000002</v>
      </c>
      <c r="N710" s="158">
        <v>1.1904999999999999</v>
      </c>
      <c r="O710" s="158">
        <v>10.907500000000001</v>
      </c>
      <c r="P710" s="158">
        <v>7.7262000000000004</v>
      </c>
      <c r="Q710" s="158">
        <v>10.3749</v>
      </c>
      <c r="R710" s="158">
        <v>19.995200000000001</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44882</v>
      </c>
      <c r="E711" s="158">
        <v>27.273</v>
      </c>
      <c r="F711" s="158">
        <v>-0.30159999999999998</v>
      </c>
      <c r="G711" s="158">
        <v>-5.5E-2</v>
      </c>
      <c r="H711" s="158">
        <v>0.77669999999999995</v>
      </c>
      <c r="I711" s="158">
        <v>0.23230000000000001</v>
      </c>
      <c r="J711" s="158">
        <v>3.1739000000000002</v>
      </c>
      <c r="K711" s="158">
        <v>0.98640000000000005</v>
      </c>
      <c r="L711" s="158">
        <v>11.0631</v>
      </c>
      <c r="M711" s="158">
        <v>2.3784000000000001</v>
      </c>
      <c r="N711" s="158">
        <v>-1.1343000000000001</v>
      </c>
      <c r="O711" s="158">
        <v>14.344799999999999</v>
      </c>
      <c r="P711" s="158">
        <v>9.3069000000000006</v>
      </c>
      <c r="Q711" s="158">
        <v>12.4414</v>
      </c>
      <c r="R711" s="158">
        <v>16.75</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44882</v>
      </c>
      <c r="E712" s="158">
        <v>27.993200000000002</v>
      </c>
      <c r="F712" s="158">
        <v>-0.30020000000000002</v>
      </c>
      <c r="G712" s="158">
        <v>-5.1799999999999999E-2</v>
      </c>
      <c r="H712" s="158">
        <v>0.78410000000000002</v>
      </c>
      <c r="I712" s="158">
        <v>0.24640000000000001</v>
      </c>
      <c r="J712" s="158">
        <v>3.2057000000000002</v>
      </c>
      <c r="K712" s="158">
        <v>1.0792999999999999</v>
      </c>
      <c r="L712" s="158">
        <v>11.265599999999999</v>
      </c>
      <c r="M712" s="158">
        <v>2.6530999999999998</v>
      </c>
      <c r="N712" s="158">
        <v>-0.78120000000000001</v>
      </c>
      <c r="O712" s="158">
        <v>14.7525</v>
      </c>
      <c r="P712" s="158">
        <v>9.6672999999999991</v>
      </c>
      <c r="Q712" s="158">
        <v>12.7844</v>
      </c>
      <c r="R712" s="158">
        <v>17.163699999999999</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44882</v>
      </c>
      <c r="E713" s="158">
        <v>24.85</v>
      </c>
      <c r="F713" s="158">
        <v>-0.23769999999999999</v>
      </c>
      <c r="G713" s="158">
        <v>-2.29E-2</v>
      </c>
      <c r="H713" s="158">
        <v>0.68720000000000003</v>
      </c>
      <c r="I713" s="158">
        <v>0.30230000000000001</v>
      </c>
      <c r="J713" s="158">
        <v>2.6957</v>
      </c>
      <c r="K713" s="158">
        <v>0.93830000000000002</v>
      </c>
      <c r="L713" s="158">
        <v>9.3638999999999992</v>
      </c>
      <c r="M713" s="158">
        <v>2.0626000000000002</v>
      </c>
      <c r="N713" s="158">
        <v>-0.74450000000000005</v>
      </c>
      <c r="O713" s="158">
        <v>12.5463</v>
      </c>
      <c r="P713" s="158">
        <v>8.4984000000000002</v>
      </c>
      <c r="Q713" s="158">
        <v>11.225300000000001</v>
      </c>
      <c r="R713" s="158">
        <v>13.8224</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44882</v>
      </c>
      <c r="E714" s="158">
        <v>25.711600000000001</v>
      </c>
      <c r="F714" s="158">
        <v>-0.2359</v>
      </c>
      <c r="G714" s="158">
        <v>-1.7899999999999999E-2</v>
      </c>
      <c r="H714" s="158">
        <v>0.69869999999999999</v>
      </c>
      <c r="I714" s="158">
        <v>0.32540000000000002</v>
      </c>
      <c r="J714" s="158">
        <v>2.7486000000000002</v>
      </c>
      <c r="K714" s="158">
        <v>1.0922000000000001</v>
      </c>
      <c r="L714" s="158">
        <v>9.6958000000000002</v>
      </c>
      <c r="M714" s="158">
        <v>2.5286</v>
      </c>
      <c r="N714" s="158">
        <v>-0.13439999999999999</v>
      </c>
      <c r="O714" s="158">
        <v>13.2332</v>
      </c>
      <c r="P714" s="158">
        <v>9.0464000000000002</v>
      </c>
      <c r="Q714" s="158">
        <v>11.6693</v>
      </c>
      <c r="R714" s="158">
        <v>14.5053</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44882</v>
      </c>
      <c r="E715" s="158">
        <v>16.5702</v>
      </c>
      <c r="F715" s="158">
        <v>0.16020000000000001</v>
      </c>
      <c r="G715" s="158">
        <v>0.437</v>
      </c>
      <c r="H715" s="158">
        <v>0.28810000000000002</v>
      </c>
      <c r="I715" s="158">
        <v>-0.20180000000000001</v>
      </c>
      <c r="J715" s="158">
        <v>6.3467000000000002</v>
      </c>
      <c r="K715" s="158">
        <v>7.3762999999999996</v>
      </c>
      <c r="L715" s="158">
        <v>17.2257</v>
      </c>
      <c r="M715" s="158">
        <v>17.900400000000001</v>
      </c>
      <c r="N715" s="158">
        <v>21.067900000000002</v>
      </c>
      <c r="O715" s="158">
        <v>17.0185</v>
      </c>
      <c r="P715" s="158"/>
      <c r="Q715" s="158">
        <v>12.1945</v>
      </c>
      <c r="R715" s="158">
        <v>40.674599999999998</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44882</v>
      </c>
      <c r="E716" s="158">
        <v>16.572099999999999</v>
      </c>
      <c r="F716" s="158">
        <v>0.16020000000000001</v>
      </c>
      <c r="G716" s="158">
        <v>0.43640000000000001</v>
      </c>
      <c r="H716" s="158">
        <v>0.28810000000000002</v>
      </c>
      <c r="I716" s="158">
        <v>-0.20169999999999999</v>
      </c>
      <c r="J716" s="158">
        <v>6.3472999999999997</v>
      </c>
      <c r="K716" s="158">
        <v>7.3795000000000002</v>
      </c>
      <c r="L716" s="158">
        <v>17.2316</v>
      </c>
      <c r="M716" s="158">
        <v>17.910599999999999</v>
      </c>
      <c r="N716" s="158">
        <v>21.0809</v>
      </c>
      <c r="O716" s="158">
        <v>17.0229</v>
      </c>
      <c r="P716" s="158"/>
      <c r="Q716" s="158">
        <v>12.1975</v>
      </c>
      <c r="R716" s="158">
        <v>40.682600000000001</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44882</v>
      </c>
      <c r="E717" s="158">
        <v>17.894300000000001</v>
      </c>
      <c r="F717" s="158">
        <v>-0.35799999999999998</v>
      </c>
      <c r="G717" s="158">
        <v>-0.1835</v>
      </c>
      <c r="H717" s="158">
        <v>1.0571999999999999</v>
      </c>
      <c r="I717" s="158">
        <v>0.31669999999999998</v>
      </c>
      <c r="J717" s="158">
        <v>4.0015999999999998</v>
      </c>
      <c r="K717" s="158">
        <v>1.5717000000000001</v>
      </c>
      <c r="L717" s="158">
        <v>11.0364</v>
      </c>
      <c r="M717" s="158">
        <v>6.2885</v>
      </c>
      <c r="N717" s="158">
        <v>3.3277999999999999</v>
      </c>
      <c r="O717" s="158"/>
      <c r="P717" s="158"/>
      <c r="Q717" s="158">
        <v>23.768799999999999</v>
      </c>
      <c r="R717" s="158">
        <v>31.106300000000001</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44882</v>
      </c>
      <c r="E718" s="158">
        <v>18.337499999999999</v>
      </c>
      <c r="F718" s="158">
        <v>-0.35589999999999999</v>
      </c>
      <c r="G718" s="158">
        <v>-0.1769</v>
      </c>
      <c r="H718" s="158">
        <v>1.0726</v>
      </c>
      <c r="I718" s="158">
        <v>0.34310000000000002</v>
      </c>
      <c r="J718" s="158">
        <v>4.0637999999999996</v>
      </c>
      <c r="K718" s="158">
        <v>1.7659</v>
      </c>
      <c r="L718" s="158">
        <v>11.484299999999999</v>
      </c>
      <c r="M718" s="158">
        <v>6.9409999999999998</v>
      </c>
      <c r="N718" s="158">
        <v>4.2016</v>
      </c>
      <c r="O718" s="158"/>
      <c r="P718" s="158"/>
      <c r="Q718" s="158">
        <v>24.883500000000002</v>
      </c>
      <c r="R718" s="158">
        <v>32.301900000000003</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44882</v>
      </c>
      <c r="E719" s="158">
        <v>104.23779999999999</v>
      </c>
      <c r="F719" s="158">
        <v>-0.36409999999999998</v>
      </c>
      <c r="G719" s="158">
        <v>5.2999999999999999E-2</v>
      </c>
      <c r="H719" s="158">
        <v>1.1160000000000001</v>
      </c>
      <c r="I719" s="158">
        <v>2.0999999999999999E-3</v>
      </c>
      <c r="J719" s="158">
        <v>3.6503000000000001</v>
      </c>
      <c r="K719" s="158">
        <v>3.6821000000000002</v>
      </c>
      <c r="L719" s="158">
        <v>13.8565</v>
      </c>
      <c r="M719" s="158">
        <v>6.1913999999999998</v>
      </c>
      <c r="N719" s="158">
        <v>2.1602000000000001</v>
      </c>
      <c r="O719" s="158">
        <v>15.389099999999999</v>
      </c>
      <c r="P719" s="158">
        <v>11.198600000000001</v>
      </c>
      <c r="Q719" s="158">
        <v>13.183199999999999</v>
      </c>
      <c r="R719" s="158">
        <v>22.875800000000002</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44882</v>
      </c>
      <c r="E720" s="158">
        <v>108.31100000000001</v>
      </c>
      <c r="F720" s="158">
        <v>-0.36320000000000002</v>
      </c>
      <c r="G720" s="158">
        <v>5.5399999999999998E-2</v>
      </c>
      <c r="H720" s="158">
        <v>1.1216999999999999</v>
      </c>
      <c r="I720" s="158">
        <v>1.32E-2</v>
      </c>
      <c r="J720" s="158">
        <v>3.6760000000000002</v>
      </c>
      <c r="K720" s="158">
        <v>3.7551000000000001</v>
      </c>
      <c r="L720" s="158">
        <v>14.016</v>
      </c>
      <c r="M720" s="158">
        <v>6.4108999999999998</v>
      </c>
      <c r="N720" s="158">
        <v>2.4483999999999999</v>
      </c>
      <c r="O720" s="158">
        <v>15.7582</v>
      </c>
      <c r="P720" s="158">
        <v>11.575900000000001</v>
      </c>
      <c r="Q720" s="158">
        <v>11.8657</v>
      </c>
      <c r="R720" s="158">
        <v>23.261099999999999</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44882</v>
      </c>
      <c r="E721" s="158">
        <v>137.07929999999999</v>
      </c>
      <c r="F721" s="158">
        <v>-0.622</v>
      </c>
      <c r="G721" s="158">
        <v>-0.1137</v>
      </c>
      <c r="H721" s="158">
        <v>2.3576000000000001</v>
      </c>
      <c r="I721" s="158">
        <v>1.915</v>
      </c>
      <c r="J721" s="158">
        <v>5.3563000000000001</v>
      </c>
      <c r="K721" s="158">
        <v>3.6274000000000002</v>
      </c>
      <c r="L721" s="158">
        <v>12.0565</v>
      </c>
      <c r="M721" s="158">
        <v>6.4135999999999997</v>
      </c>
      <c r="N721" s="158">
        <v>3.4115000000000002</v>
      </c>
      <c r="O721" s="158">
        <v>25.369900000000001</v>
      </c>
      <c r="P721" s="158">
        <v>14.584300000000001</v>
      </c>
      <c r="Q721" s="158">
        <v>14.832800000000001</v>
      </c>
      <c r="R721" s="158">
        <v>32.364600000000003</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44882</v>
      </c>
      <c r="E722" s="158">
        <v>141.9683</v>
      </c>
      <c r="F722" s="158">
        <v>-0.61819999999999997</v>
      </c>
      <c r="G722" s="158">
        <v>-0.1021</v>
      </c>
      <c r="H722" s="158">
        <v>2.3852000000000002</v>
      </c>
      <c r="I722" s="158">
        <v>1.9697</v>
      </c>
      <c r="J722" s="158">
        <v>5.4825999999999997</v>
      </c>
      <c r="K722" s="158">
        <v>3.9956</v>
      </c>
      <c r="L722" s="158">
        <v>12.847200000000001</v>
      </c>
      <c r="M722" s="158">
        <v>7.5232000000000001</v>
      </c>
      <c r="N722" s="158">
        <v>4.8544</v>
      </c>
      <c r="O722" s="158">
        <v>26.0732</v>
      </c>
      <c r="P722" s="158">
        <v>15.228</v>
      </c>
      <c r="Q722" s="158">
        <v>15.241</v>
      </c>
      <c r="R722" s="158">
        <v>33.646500000000003</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44882</v>
      </c>
      <c r="E723" s="158">
        <v>33.411499999999997</v>
      </c>
      <c r="F723" s="158">
        <v>-0.28920000000000001</v>
      </c>
      <c r="G723" s="158">
        <v>-7.4499999999999997E-2</v>
      </c>
      <c r="H723" s="158">
        <v>0.58279999999999998</v>
      </c>
      <c r="I723" s="158">
        <v>-2.3300000000000001E-2</v>
      </c>
      <c r="J723" s="158">
        <v>1.9522999999999999</v>
      </c>
      <c r="K723" s="158">
        <v>0.33179999999999998</v>
      </c>
      <c r="L723" s="158">
        <v>8.3637999999999995</v>
      </c>
      <c r="M723" s="158">
        <v>1.8251999999999999</v>
      </c>
      <c r="N723" s="158">
        <v>-1.1409</v>
      </c>
      <c r="O723" s="158">
        <v>11.7302</v>
      </c>
      <c r="P723" s="158">
        <v>7.6418999999999997</v>
      </c>
      <c r="Q723" s="158">
        <v>9.8005999999999993</v>
      </c>
      <c r="R723" s="158">
        <v>14.0283</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44882</v>
      </c>
      <c r="E724" s="158">
        <v>31.514299999999999</v>
      </c>
      <c r="F724" s="158">
        <v>-0.29110000000000003</v>
      </c>
      <c r="G724" s="158">
        <v>-8.0199999999999994E-2</v>
      </c>
      <c r="H724" s="158">
        <v>0.56999999999999995</v>
      </c>
      <c r="I724" s="158">
        <v>-4.8500000000000001E-2</v>
      </c>
      <c r="J724" s="158">
        <v>1.8959999999999999</v>
      </c>
      <c r="K724" s="158">
        <v>0.16750000000000001</v>
      </c>
      <c r="L724" s="158">
        <v>7.9915000000000003</v>
      </c>
      <c r="M724" s="158">
        <v>1.2999000000000001</v>
      </c>
      <c r="N724" s="158">
        <v>-1.8249</v>
      </c>
      <c r="O724" s="158">
        <v>10.8581</v>
      </c>
      <c r="P724" s="158">
        <v>6.7847</v>
      </c>
      <c r="Q724" s="158">
        <v>9.4031000000000002</v>
      </c>
      <c r="R724" s="158">
        <v>13.1503</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2042</v>
      </c>
      <c r="C725" s="154">
        <v>146513</v>
      </c>
      <c r="D725" s="157">
        <v>44882</v>
      </c>
      <c r="E725" s="158">
        <v>15.9148</v>
      </c>
      <c r="F725" s="158">
        <v>-0.75770000000000004</v>
      </c>
      <c r="G725" s="158">
        <v>-1.3230999999999999</v>
      </c>
      <c r="H725" s="158">
        <v>0.129</v>
      </c>
      <c r="I725" s="158">
        <v>2.4500000000000001E-2</v>
      </c>
      <c r="J725" s="158">
        <v>3.1659999999999999</v>
      </c>
      <c r="K725" s="158">
        <v>-0.86709999999999998</v>
      </c>
      <c r="L725" s="158">
        <v>10.495699999999999</v>
      </c>
      <c r="M725" s="158">
        <v>5.1412000000000004</v>
      </c>
      <c r="N725" s="158">
        <v>-2.3283999999999998</v>
      </c>
      <c r="O725" s="158">
        <v>15.4186</v>
      </c>
      <c r="P725" s="158"/>
      <c r="Q725" s="158">
        <v>13.3864</v>
      </c>
      <c r="R725" s="158">
        <v>20.982900000000001</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2043</v>
      </c>
      <c r="C726" s="154">
        <v>146514</v>
      </c>
      <c r="D726" s="157">
        <v>44882</v>
      </c>
      <c r="E726" s="158">
        <v>15.7582</v>
      </c>
      <c r="F726" s="158">
        <v>-0.75890000000000002</v>
      </c>
      <c r="G726" s="158">
        <v>-1.3255999999999999</v>
      </c>
      <c r="H726" s="158">
        <v>0.12330000000000001</v>
      </c>
      <c r="I726" s="158">
        <v>1.4E-2</v>
      </c>
      <c r="J726" s="158">
        <v>3.1431</v>
      </c>
      <c r="K726" s="158">
        <v>-0.93420000000000003</v>
      </c>
      <c r="L726" s="158">
        <v>10.3484</v>
      </c>
      <c r="M726" s="158">
        <v>4.9287999999999998</v>
      </c>
      <c r="N726" s="158">
        <v>-2.5901000000000001</v>
      </c>
      <c r="O726" s="158">
        <v>15.1287</v>
      </c>
      <c r="P726" s="158"/>
      <c r="Q726" s="158">
        <v>13.0837</v>
      </c>
      <c r="R726" s="158">
        <v>20.6678</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1948</v>
      </c>
      <c r="C727" s="154">
        <v>112039</v>
      </c>
      <c r="D727" s="157">
        <v>44882</v>
      </c>
      <c r="E727" s="158">
        <v>55.109000000000002</v>
      </c>
      <c r="F727" s="158">
        <v>-0.34179999999999999</v>
      </c>
      <c r="G727" s="158">
        <v>-0.2064</v>
      </c>
      <c r="H727" s="158">
        <v>0.64649999999999996</v>
      </c>
      <c r="I727" s="158">
        <v>-5.62E-2</v>
      </c>
      <c r="J727" s="158">
        <v>3.2932000000000001</v>
      </c>
      <c r="K727" s="158">
        <v>1.2475000000000001</v>
      </c>
      <c r="L727" s="158">
        <v>12.192600000000001</v>
      </c>
      <c r="M727" s="158">
        <v>3.8048999999999999</v>
      </c>
      <c r="N727" s="158">
        <v>-2.0562999999999998</v>
      </c>
      <c r="O727" s="158">
        <v>14.8772</v>
      </c>
      <c r="P727" s="158">
        <v>9.7019000000000002</v>
      </c>
      <c r="Q727" s="158">
        <v>13.6518</v>
      </c>
      <c r="R727" s="158">
        <v>19.293199999999999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-0.32994347826086956</v>
      </c>
      <c r="G728" s="160">
        <v>-0.13250869565217388</v>
      </c>
      <c r="H728" s="160">
        <v>0.91006086956521759</v>
      </c>
      <c r="I728" s="160">
        <v>0.38286956521739118</v>
      </c>
      <c r="J728" s="160">
        <v>3.5627347826086955</v>
      </c>
      <c r="K728" s="160">
        <v>1.8966130434782611</v>
      </c>
      <c r="L728" s="160">
        <v>11.122721739130435</v>
      </c>
      <c r="M728" s="160">
        <v>5.5982521739130426</v>
      </c>
      <c r="N728" s="160">
        <v>2.3811304347826083</v>
      </c>
      <c r="O728" s="160">
        <v>15.260509523809525</v>
      </c>
      <c r="P728" s="160">
        <v>9.7596117647058822</v>
      </c>
      <c r="Q728" s="160">
        <v>13.381560869565215</v>
      </c>
      <c r="R728" s="160">
        <v>22.627586956521736</v>
      </c>
    </row>
    <row r="729" spans="1:34" x14ac:dyDescent="0.3">
      <c r="A729" s="159" t="s">
        <v>407</v>
      </c>
      <c r="B729" s="154"/>
      <c r="C729" s="154"/>
      <c r="D729" s="154"/>
      <c r="E729" s="154"/>
      <c r="F729" s="160">
        <v>-0.30159999999999998</v>
      </c>
      <c r="G729" s="160">
        <v>-5.5E-2</v>
      </c>
      <c r="H729" s="160">
        <v>0.79</v>
      </c>
      <c r="I729" s="160">
        <v>0.30230000000000001</v>
      </c>
      <c r="J729" s="160">
        <v>3.2057000000000002</v>
      </c>
      <c r="K729" s="160">
        <v>1.0922000000000001</v>
      </c>
      <c r="L729" s="160">
        <v>10.495699999999999</v>
      </c>
      <c r="M729" s="160">
        <v>4.7702999999999998</v>
      </c>
      <c r="N729" s="160">
        <v>0.78220000000000001</v>
      </c>
      <c r="O729" s="160">
        <v>14.8772</v>
      </c>
      <c r="P729" s="160">
        <v>9.3069000000000006</v>
      </c>
      <c r="Q729" s="160">
        <v>12.4414</v>
      </c>
      <c r="R729" s="160">
        <v>20.259399999999999</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1640</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1641</v>
      </c>
      <c r="B732" s="154" t="s">
        <v>1546</v>
      </c>
      <c r="C732" s="154">
        <v>132995</v>
      </c>
      <c r="D732" s="157">
        <v>44882</v>
      </c>
      <c r="E732" s="158">
        <v>18.96</v>
      </c>
      <c r="F732" s="158">
        <v>-0.10539999999999999</v>
      </c>
      <c r="G732" s="158">
        <v>-0.10539999999999999</v>
      </c>
      <c r="H732" s="158">
        <v>0.5302</v>
      </c>
      <c r="I732" s="158">
        <v>0.1056</v>
      </c>
      <c r="J732" s="158">
        <v>1.5532999999999999</v>
      </c>
      <c r="K732" s="158">
        <v>1.0661</v>
      </c>
      <c r="L732" s="158">
        <v>5.6266999999999996</v>
      </c>
      <c r="M732" s="158">
        <v>1.6076999999999999</v>
      </c>
      <c r="N732" s="158">
        <v>-1.1984999999999999</v>
      </c>
      <c r="O732" s="158">
        <v>8.7539999999999996</v>
      </c>
      <c r="P732" s="158">
        <v>7.0090000000000003</v>
      </c>
      <c r="Q732" s="158">
        <v>8.3521000000000001</v>
      </c>
      <c r="R732" s="158">
        <v>9.5099</v>
      </c>
      <c r="T732" s="106"/>
      <c r="U732" s="107"/>
      <c r="V732" s="107"/>
      <c r="W732" s="107"/>
      <c r="X732" s="107"/>
      <c r="Y732" s="107"/>
      <c r="Z732" s="107"/>
      <c r="AA732" s="107"/>
      <c r="AB732" s="107"/>
      <c r="AC732" s="107"/>
      <c r="AD732" s="107"/>
      <c r="AE732" s="107"/>
      <c r="AF732" s="107"/>
      <c r="AG732" s="107"/>
      <c r="AH732" s="107"/>
    </row>
    <row r="733" spans="1:34" x14ac:dyDescent="0.3">
      <c r="A733" s="154" t="s">
        <v>1641</v>
      </c>
      <c r="B733" s="154" t="s">
        <v>1569</v>
      </c>
      <c r="C733" s="154">
        <v>132998</v>
      </c>
      <c r="D733" s="157">
        <v>44882</v>
      </c>
      <c r="E733" s="158">
        <v>17.420000000000002</v>
      </c>
      <c r="F733" s="158">
        <v>-0.1147</v>
      </c>
      <c r="G733" s="158">
        <v>-0.1147</v>
      </c>
      <c r="H733" s="158">
        <v>0.51929999999999998</v>
      </c>
      <c r="I733" s="158">
        <v>5.74E-2</v>
      </c>
      <c r="J733" s="158">
        <v>1.5152000000000001</v>
      </c>
      <c r="K733" s="158">
        <v>0.81020000000000003</v>
      </c>
      <c r="L733" s="158">
        <v>5.1298000000000004</v>
      </c>
      <c r="M733" s="158">
        <v>0.81020000000000003</v>
      </c>
      <c r="N733" s="158">
        <v>-2.1898</v>
      </c>
      <c r="O733" s="158">
        <v>7.6638999999999999</v>
      </c>
      <c r="P733" s="158">
        <v>5.9108999999999998</v>
      </c>
      <c r="Q733" s="158">
        <v>7.2073</v>
      </c>
      <c r="R733" s="158">
        <v>8.3811</v>
      </c>
      <c r="T733" s="106"/>
      <c r="U733" s="107"/>
      <c r="V733" s="107"/>
      <c r="W733" s="107"/>
      <c r="X733" s="107"/>
      <c r="Y733" s="107"/>
      <c r="Z733" s="107"/>
      <c r="AA733" s="107"/>
      <c r="AB733" s="107"/>
      <c r="AC733" s="107"/>
      <c r="AD733" s="107"/>
      <c r="AE733" s="107"/>
      <c r="AF733" s="107"/>
      <c r="AG733" s="107"/>
      <c r="AH733" s="107"/>
    </row>
    <row r="734" spans="1:34" x14ac:dyDescent="0.3">
      <c r="A734" s="154" t="s">
        <v>1641</v>
      </c>
      <c r="B734" s="154" t="s">
        <v>1547</v>
      </c>
      <c r="C734" s="154">
        <v>135120</v>
      </c>
      <c r="D734" s="157">
        <v>44882</v>
      </c>
      <c r="E734" s="158">
        <v>18.690000000000001</v>
      </c>
      <c r="F734" s="158">
        <v>-0.21360000000000001</v>
      </c>
      <c r="G734" s="158">
        <v>5.3499999999999999E-2</v>
      </c>
      <c r="H734" s="158">
        <v>0.86350000000000005</v>
      </c>
      <c r="I734" s="158">
        <v>0.59199999999999997</v>
      </c>
      <c r="J734" s="158">
        <v>2.0754000000000001</v>
      </c>
      <c r="K734" s="158">
        <v>0.91790000000000005</v>
      </c>
      <c r="L734" s="158">
        <v>6.9222000000000001</v>
      </c>
      <c r="M734" s="158">
        <v>3.2027000000000001</v>
      </c>
      <c r="N734" s="158">
        <v>0.59199999999999997</v>
      </c>
      <c r="O734" s="158">
        <v>9.7950999999999997</v>
      </c>
      <c r="P734" s="158">
        <v>9.2972999999999999</v>
      </c>
      <c r="Q734" s="158">
        <v>8.9888999999999992</v>
      </c>
      <c r="R734" s="158">
        <v>10.633100000000001</v>
      </c>
      <c r="T734" s="106"/>
      <c r="U734" s="107"/>
      <c r="V734" s="107"/>
      <c r="W734" s="107"/>
      <c r="X734" s="107"/>
      <c r="Y734" s="107"/>
      <c r="Z734" s="107"/>
      <c r="AA734" s="107"/>
      <c r="AB734" s="107"/>
      <c r="AC734" s="107"/>
      <c r="AD734" s="107"/>
      <c r="AE734" s="107"/>
      <c r="AF734" s="107"/>
      <c r="AG734" s="107"/>
      <c r="AH734" s="107"/>
    </row>
    <row r="735" spans="1:34" x14ac:dyDescent="0.3">
      <c r="A735" s="154" t="s">
        <v>1641</v>
      </c>
      <c r="B735" s="154" t="s">
        <v>1570</v>
      </c>
      <c r="C735" s="154">
        <v>135122</v>
      </c>
      <c r="D735" s="157">
        <v>44882</v>
      </c>
      <c r="E735" s="158">
        <v>17.07</v>
      </c>
      <c r="F735" s="158">
        <v>-0.23380000000000001</v>
      </c>
      <c r="G735" s="158">
        <v>0</v>
      </c>
      <c r="H735" s="158">
        <v>0.76739999999999997</v>
      </c>
      <c r="I735" s="158">
        <v>0.47089999999999999</v>
      </c>
      <c r="J735" s="158">
        <v>1.9713000000000001</v>
      </c>
      <c r="K735" s="158">
        <v>0.58930000000000005</v>
      </c>
      <c r="L735" s="158">
        <v>6.2228000000000003</v>
      </c>
      <c r="M735" s="158">
        <v>2.1543999999999999</v>
      </c>
      <c r="N735" s="158">
        <v>-0.75580000000000003</v>
      </c>
      <c r="O735" s="158">
        <v>8.3257999999999992</v>
      </c>
      <c r="P735" s="158">
        <v>7.9168000000000003</v>
      </c>
      <c r="Q735" s="158">
        <v>7.6372999999999998</v>
      </c>
      <c r="R735" s="158">
        <v>9.1044</v>
      </c>
      <c r="T735" s="106"/>
      <c r="U735" s="107"/>
      <c r="V735" s="107"/>
      <c r="W735" s="107"/>
      <c r="X735" s="107"/>
      <c r="Y735" s="107"/>
      <c r="Z735" s="107"/>
      <c r="AA735" s="107"/>
      <c r="AB735" s="107"/>
      <c r="AC735" s="107"/>
      <c r="AD735" s="107"/>
      <c r="AE735" s="107"/>
      <c r="AF735" s="107"/>
      <c r="AG735" s="107"/>
      <c r="AH735" s="107"/>
    </row>
    <row r="736" spans="1:34" x14ac:dyDescent="0.3">
      <c r="A736" s="154" t="s">
        <v>1641</v>
      </c>
      <c r="B736" s="154" t="s">
        <v>1964</v>
      </c>
      <c r="C736" s="154">
        <v>147496</v>
      </c>
      <c r="D736" s="157">
        <v>44882</v>
      </c>
      <c r="E736" s="158">
        <v>13.229100000000001</v>
      </c>
      <c r="F736" s="158">
        <v>-0.12379999999999999</v>
      </c>
      <c r="G736" s="158">
        <v>5.5199999999999999E-2</v>
      </c>
      <c r="H736" s="158">
        <v>0.52049999999999996</v>
      </c>
      <c r="I736" s="158">
        <v>0.19239999999999999</v>
      </c>
      <c r="J736" s="158">
        <v>1.7874000000000001</v>
      </c>
      <c r="K736" s="158">
        <v>1.0471999999999999</v>
      </c>
      <c r="L736" s="158">
        <v>7.0930999999999997</v>
      </c>
      <c r="M736" s="158">
        <v>4.6605999999999996</v>
      </c>
      <c r="N736" s="158">
        <v>4.3304</v>
      </c>
      <c r="O736" s="158">
        <v>8.5357000000000003</v>
      </c>
      <c r="P736" s="158"/>
      <c r="Q736" s="158">
        <v>8.8002000000000002</v>
      </c>
      <c r="R736" s="158">
        <v>6.9297000000000004</v>
      </c>
      <c r="T736" s="106"/>
      <c r="U736" s="107"/>
      <c r="V736" s="107"/>
      <c r="W736" s="107"/>
      <c r="X736" s="107"/>
      <c r="Y736" s="107"/>
      <c r="Z736" s="107"/>
      <c r="AA736" s="107"/>
      <c r="AB736" s="107"/>
      <c r="AC736" s="107"/>
      <c r="AD736" s="107"/>
      <c r="AE736" s="107"/>
      <c r="AF736" s="107"/>
      <c r="AG736" s="107"/>
      <c r="AH736" s="107"/>
    </row>
    <row r="737" spans="1:34" x14ac:dyDescent="0.3">
      <c r="A737" s="154" t="s">
        <v>1641</v>
      </c>
      <c r="B737" s="154" t="s">
        <v>1965</v>
      </c>
      <c r="C737" s="154">
        <v>147494</v>
      </c>
      <c r="D737" s="157">
        <v>44882</v>
      </c>
      <c r="E737" s="158">
        <v>12.761100000000001</v>
      </c>
      <c r="F737" s="158">
        <v>-0.1268</v>
      </c>
      <c r="G737" s="158">
        <v>4.5499999999999999E-2</v>
      </c>
      <c r="H737" s="158">
        <v>0.4985</v>
      </c>
      <c r="I737" s="158">
        <v>0.14990000000000001</v>
      </c>
      <c r="J737" s="158">
        <v>1.6901999999999999</v>
      </c>
      <c r="K737" s="158">
        <v>0.75960000000000005</v>
      </c>
      <c r="L737" s="158">
        <v>6.4790999999999999</v>
      </c>
      <c r="M737" s="158">
        <v>3.8332000000000002</v>
      </c>
      <c r="N737" s="158">
        <v>3.1617000000000002</v>
      </c>
      <c r="O737" s="158">
        <v>7.3822000000000001</v>
      </c>
      <c r="P737" s="158"/>
      <c r="Q737" s="158">
        <v>7.6254999999999997</v>
      </c>
      <c r="R737" s="158">
        <v>5.8014999999999999</v>
      </c>
      <c r="T737" s="106"/>
      <c r="U737" s="107"/>
      <c r="V737" s="107"/>
      <c r="W737" s="107"/>
      <c r="X737" s="107"/>
      <c r="Y737" s="107"/>
      <c r="Z737" s="107"/>
      <c r="AA737" s="107"/>
      <c r="AB737" s="107"/>
      <c r="AC737" s="107"/>
      <c r="AD737" s="107"/>
      <c r="AE737" s="107"/>
      <c r="AF737" s="107"/>
      <c r="AG737" s="107"/>
      <c r="AH737" s="107"/>
    </row>
    <row r="738" spans="1:34" x14ac:dyDescent="0.3">
      <c r="A738" s="154" t="s">
        <v>1641</v>
      </c>
      <c r="B738" s="154" t="s">
        <v>1548</v>
      </c>
      <c r="C738" s="154">
        <v>136567</v>
      </c>
      <c r="D738" s="157">
        <v>44882</v>
      </c>
      <c r="E738" s="158">
        <v>18.225999999999999</v>
      </c>
      <c r="F738" s="158">
        <v>-5.4800000000000001E-2</v>
      </c>
      <c r="G738" s="158">
        <v>0.253</v>
      </c>
      <c r="H738" s="158">
        <v>0.85770000000000002</v>
      </c>
      <c r="I738" s="158">
        <v>0.2641</v>
      </c>
      <c r="J738" s="158">
        <v>1.419</v>
      </c>
      <c r="K738" s="158">
        <v>1.1039000000000001</v>
      </c>
      <c r="L738" s="158">
        <v>4.9702999999999999</v>
      </c>
      <c r="M738" s="158">
        <v>4.2081</v>
      </c>
      <c r="N738" s="158">
        <v>4.8074000000000003</v>
      </c>
      <c r="O738" s="158">
        <v>9.7466000000000008</v>
      </c>
      <c r="P738" s="158">
        <v>7.9595000000000002</v>
      </c>
      <c r="Q738" s="158">
        <v>9.4556000000000004</v>
      </c>
      <c r="R738" s="158">
        <v>11.729900000000001</v>
      </c>
      <c r="T738" s="106"/>
      <c r="U738" s="107"/>
      <c r="V738" s="107"/>
      <c r="W738" s="107"/>
      <c r="X738" s="107"/>
      <c r="Y738" s="107"/>
      <c r="Z738" s="107"/>
      <c r="AA738" s="107"/>
      <c r="AB738" s="107"/>
      <c r="AC738" s="107"/>
      <c r="AD738" s="107"/>
      <c r="AE738" s="107"/>
      <c r="AF738" s="107"/>
      <c r="AG738" s="107"/>
      <c r="AH738" s="107"/>
    </row>
    <row r="739" spans="1:34" x14ac:dyDescent="0.3">
      <c r="A739" s="154" t="s">
        <v>1641</v>
      </c>
      <c r="B739" s="154" t="s">
        <v>1571</v>
      </c>
      <c r="C739" s="154">
        <v>136563</v>
      </c>
      <c r="D739" s="157">
        <v>44882</v>
      </c>
      <c r="E739" s="158">
        <v>16.637</v>
      </c>
      <c r="F739" s="158">
        <v>-6.0100000000000001E-2</v>
      </c>
      <c r="G739" s="158">
        <v>0.247</v>
      </c>
      <c r="H739" s="158">
        <v>0.83640000000000003</v>
      </c>
      <c r="I739" s="158">
        <v>0.22889999999999999</v>
      </c>
      <c r="J739" s="158">
        <v>1.3462000000000001</v>
      </c>
      <c r="K739" s="158">
        <v>0.89759999999999995</v>
      </c>
      <c r="L739" s="158">
        <v>4.5563000000000002</v>
      </c>
      <c r="M739" s="158">
        <v>3.5541</v>
      </c>
      <c r="N739" s="158">
        <v>3.9293</v>
      </c>
      <c r="O739" s="158">
        <v>8.3135999999999992</v>
      </c>
      <c r="P739" s="158">
        <v>6.4420999999999999</v>
      </c>
      <c r="Q739" s="158">
        <v>7.9630999999999998</v>
      </c>
      <c r="R739" s="158">
        <v>10.388400000000001</v>
      </c>
      <c r="T739" s="106"/>
      <c r="U739" s="107"/>
      <c r="V739" s="107"/>
      <c r="W739" s="107"/>
      <c r="X739" s="107"/>
      <c r="Y739" s="107"/>
      <c r="Z739" s="107"/>
      <c r="AA739" s="107"/>
      <c r="AB739" s="107"/>
      <c r="AC739" s="107"/>
      <c r="AD739" s="107"/>
      <c r="AE739" s="107"/>
      <c r="AF739" s="107"/>
      <c r="AG739" s="107"/>
      <c r="AH739" s="107"/>
    </row>
    <row r="740" spans="1:34" x14ac:dyDescent="0.3">
      <c r="A740" s="154" t="s">
        <v>1641</v>
      </c>
      <c r="B740" s="154" t="s">
        <v>1549</v>
      </c>
      <c r="C740" s="154">
        <v>140347</v>
      </c>
      <c r="D740" s="157">
        <v>44882</v>
      </c>
      <c r="E740" s="158">
        <v>20.241900000000001</v>
      </c>
      <c r="F740" s="158">
        <v>2.5000000000000001E-3</v>
      </c>
      <c r="G740" s="158">
        <v>0.15440000000000001</v>
      </c>
      <c r="H740" s="158">
        <v>0.48599999999999999</v>
      </c>
      <c r="I740" s="158">
        <v>0.38279999999999997</v>
      </c>
      <c r="J740" s="158">
        <v>1.6981999999999999</v>
      </c>
      <c r="K740" s="158">
        <v>1.4830000000000001</v>
      </c>
      <c r="L740" s="158">
        <v>6.1291000000000002</v>
      </c>
      <c r="M740" s="158">
        <v>4.5622999999999996</v>
      </c>
      <c r="N740" s="158">
        <v>3.3683000000000001</v>
      </c>
      <c r="O740" s="158">
        <v>10.5931</v>
      </c>
      <c r="P740" s="158">
        <v>9.2226999999999997</v>
      </c>
      <c r="Q740" s="158">
        <v>9.0944000000000003</v>
      </c>
      <c r="R740" s="158">
        <v>10.646599999999999</v>
      </c>
      <c r="T740" s="106"/>
      <c r="U740" s="107"/>
      <c r="V740" s="107"/>
      <c r="W740" s="107"/>
      <c r="X740" s="107"/>
      <c r="Y740" s="107"/>
      <c r="Z740" s="107"/>
      <c r="AA740" s="107"/>
      <c r="AB740" s="107"/>
      <c r="AC740" s="107"/>
      <c r="AD740" s="107"/>
      <c r="AE740" s="107"/>
      <c r="AF740" s="107"/>
      <c r="AG740" s="107"/>
      <c r="AH740" s="107"/>
    </row>
    <row r="741" spans="1:34" x14ac:dyDescent="0.3">
      <c r="A741" s="154" t="s">
        <v>1641</v>
      </c>
      <c r="B741" s="154" t="s">
        <v>1572</v>
      </c>
      <c r="C741" s="154">
        <v>140351</v>
      </c>
      <c r="D741" s="157">
        <v>44882</v>
      </c>
      <c r="E741" s="158">
        <v>18.870999999999999</v>
      </c>
      <c r="F741" s="158">
        <v>-1.6000000000000001E-3</v>
      </c>
      <c r="G741" s="158">
        <v>0.14280000000000001</v>
      </c>
      <c r="H741" s="158">
        <v>0.45939999999999998</v>
      </c>
      <c r="I741" s="158">
        <v>0.33019999999999999</v>
      </c>
      <c r="J741" s="158">
        <v>1.5804</v>
      </c>
      <c r="K741" s="158">
        <v>1.1351</v>
      </c>
      <c r="L741" s="158">
        <v>5.4034000000000004</v>
      </c>
      <c r="M741" s="158">
        <v>3.5122</v>
      </c>
      <c r="N741" s="158">
        <v>1.9662999999999999</v>
      </c>
      <c r="O741" s="158">
        <v>9.2943999999999996</v>
      </c>
      <c r="P741" s="158">
        <v>7.9991000000000003</v>
      </c>
      <c r="Q741" s="158">
        <v>8.1540999999999997</v>
      </c>
      <c r="R741" s="158">
        <v>9.2403999999999993</v>
      </c>
      <c r="T741" s="106"/>
      <c r="U741" s="107"/>
      <c r="V741" s="107"/>
      <c r="W741" s="107"/>
      <c r="X741" s="107"/>
      <c r="Y741" s="107"/>
      <c r="Z741" s="107"/>
      <c r="AA741" s="107"/>
      <c r="AB741" s="107"/>
      <c r="AC741" s="107"/>
      <c r="AD741" s="107"/>
      <c r="AE741" s="107"/>
      <c r="AF741" s="107"/>
      <c r="AG741" s="107"/>
      <c r="AH741" s="107"/>
    </row>
    <row r="742" spans="1:34" x14ac:dyDescent="0.3">
      <c r="A742" s="154" t="s">
        <v>1641</v>
      </c>
      <c r="B742" s="154" t="s">
        <v>1573</v>
      </c>
      <c r="C742" s="154">
        <v>144461</v>
      </c>
      <c r="D742" s="157">
        <v>44882</v>
      </c>
      <c r="E742" s="158">
        <v>13.2613</v>
      </c>
      <c r="F742" s="158">
        <v>-9.7199999999999995E-2</v>
      </c>
      <c r="G742" s="158">
        <v>0.2722</v>
      </c>
      <c r="H742" s="158">
        <v>0.91549999999999998</v>
      </c>
      <c r="I742" s="158">
        <v>0.60309999999999997</v>
      </c>
      <c r="J742" s="158">
        <v>2.0045000000000002</v>
      </c>
      <c r="K742" s="158">
        <v>1.8619000000000001</v>
      </c>
      <c r="L742" s="158">
        <v>6.4276</v>
      </c>
      <c r="M742" s="158">
        <v>4.0019999999999998</v>
      </c>
      <c r="N742" s="158">
        <v>2.4870000000000001</v>
      </c>
      <c r="O742" s="158">
        <v>8.7806999999999995</v>
      </c>
      <c r="P742" s="158"/>
      <c r="Q742" s="158">
        <v>6.9050000000000002</v>
      </c>
      <c r="R742" s="158">
        <v>10.6907</v>
      </c>
      <c r="T742" s="106"/>
      <c r="U742" s="107"/>
      <c r="V742" s="107"/>
      <c r="W742" s="107"/>
      <c r="X742" s="107"/>
      <c r="Y742" s="107"/>
      <c r="Z742" s="107"/>
      <c r="AA742" s="107"/>
      <c r="AB742" s="107"/>
      <c r="AC742" s="107"/>
      <c r="AD742" s="107"/>
      <c r="AE742" s="107"/>
      <c r="AF742" s="107"/>
      <c r="AG742" s="107"/>
      <c r="AH742" s="107"/>
    </row>
    <row r="743" spans="1:34" x14ac:dyDescent="0.3">
      <c r="A743" s="154" t="s">
        <v>1641</v>
      </c>
      <c r="B743" s="154" t="s">
        <v>1550</v>
      </c>
      <c r="C743" s="154">
        <v>144466</v>
      </c>
      <c r="D743" s="157">
        <v>44882</v>
      </c>
      <c r="E743" s="158">
        <v>14.1393</v>
      </c>
      <c r="F743" s="158">
        <v>-9.3299999999999994E-2</v>
      </c>
      <c r="G743" s="158">
        <v>0.28299999999999997</v>
      </c>
      <c r="H743" s="158">
        <v>0.94020000000000004</v>
      </c>
      <c r="I743" s="158">
        <v>0.65129999999999999</v>
      </c>
      <c r="J743" s="158">
        <v>2.1131000000000002</v>
      </c>
      <c r="K743" s="158">
        <v>2.1796000000000002</v>
      </c>
      <c r="L743" s="158">
        <v>7.0818000000000003</v>
      </c>
      <c r="M743" s="158">
        <v>4.9618000000000002</v>
      </c>
      <c r="N743" s="158">
        <v>3.7602000000000002</v>
      </c>
      <c r="O743" s="158">
        <v>10.319599999999999</v>
      </c>
      <c r="P743" s="158"/>
      <c r="Q743" s="158">
        <v>8.5386000000000006</v>
      </c>
      <c r="R743" s="158">
        <v>12.1143</v>
      </c>
      <c r="T743" s="106"/>
      <c r="U743" s="107"/>
      <c r="V743" s="107"/>
      <c r="W743" s="107"/>
      <c r="X743" s="107"/>
      <c r="Y743" s="107"/>
      <c r="Z743" s="107"/>
      <c r="AA743" s="107"/>
      <c r="AB743" s="107"/>
      <c r="AC743" s="107"/>
      <c r="AD743" s="107"/>
      <c r="AE743" s="107"/>
      <c r="AF743" s="107"/>
      <c r="AG743" s="107"/>
      <c r="AH743" s="107"/>
    </row>
    <row r="744" spans="1:34" x14ac:dyDescent="0.3">
      <c r="A744" s="154" t="s">
        <v>1641</v>
      </c>
      <c r="B744" s="154" t="s">
        <v>1574</v>
      </c>
      <c r="C744" s="154">
        <v>101585</v>
      </c>
      <c r="D744" s="157">
        <v>44882</v>
      </c>
      <c r="E744" s="158">
        <v>50.494999999999997</v>
      </c>
      <c r="F744" s="158">
        <v>-7.5200000000000003E-2</v>
      </c>
      <c r="G744" s="158">
        <v>0.17660000000000001</v>
      </c>
      <c r="H744" s="158">
        <v>0.65180000000000005</v>
      </c>
      <c r="I744" s="158">
        <v>0.5897</v>
      </c>
      <c r="J744" s="158">
        <v>2.1959</v>
      </c>
      <c r="K744" s="158">
        <v>2.0430999999999999</v>
      </c>
      <c r="L744" s="158">
        <v>6.6780999999999997</v>
      </c>
      <c r="M744" s="158">
        <v>5.0338000000000003</v>
      </c>
      <c r="N744" s="158">
        <v>4.7984</v>
      </c>
      <c r="O744" s="158">
        <v>10.6767</v>
      </c>
      <c r="P744" s="158">
        <v>7.8086000000000002</v>
      </c>
      <c r="Q744" s="158">
        <v>9.3167000000000009</v>
      </c>
      <c r="R744" s="158">
        <v>14.1076</v>
      </c>
      <c r="T744" s="106"/>
      <c r="U744" s="107"/>
      <c r="V744" s="107"/>
      <c r="W744" s="107"/>
      <c r="X744" s="107"/>
      <c r="Y744" s="107"/>
      <c r="Z744" s="107"/>
      <c r="AA744" s="107"/>
      <c r="AB744" s="107"/>
      <c r="AC744" s="107"/>
      <c r="AD744" s="107"/>
      <c r="AE744" s="107"/>
      <c r="AF744" s="107"/>
      <c r="AG744" s="107"/>
      <c r="AH744" s="107"/>
    </row>
    <row r="745" spans="1:34" x14ac:dyDescent="0.3">
      <c r="A745" s="154" t="s">
        <v>1641</v>
      </c>
      <c r="B745" s="154" t="s">
        <v>1551</v>
      </c>
      <c r="C745" s="154">
        <v>119128</v>
      </c>
      <c r="D745" s="157">
        <v>44882</v>
      </c>
      <c r="E745" s="158">
        <v>55.128999999999998</v>
      </c>
      <c r="F745" s="158">
        <v>-7.4300000000000005E-2</v>
      </c>
      <c r="G745" s="158">
        <v>0.1835</v>
      </c>
      <c r="H745" s="158">
        <v>0.66830000000000001</v>
      </c>
      <c r="I745" s="158">
        <v>0.62609999999999999</v>
      </c>
      <c r="J745" s="158">
        <v>2.2783000000000002</v>
      </c>
      <c r="K745" s="158">
        <v>2.2764000000000002</v>
      </c>
      <c r="L745" s="158">
        <v>7.1631</v>
      </c>
      <c r="M745" s="158">
        <v>5.7347000000000001</v>
      </c>
      <c r="N745" s="158">
        <v>5.7205000000000004</v>
      </c>
      <c r="O745" s="158">
        <v>11.5686</v>
      </c>
      <c r="P745" s="158">
        <v>8.8834</v>
      </c>
      <c r="Q745" s="158">
        <v>10.231999999999999</v>
      </c>
      <c r="R745" s="158">
        <v>15.0738</v>
      </c>
      <c r="T745" s="106"/>
      <c r="U745" s="107"/>
      <c r="V745" s="107"/>
      <c r="W745" s="107"/>
      <c r="X745" s="107"/>
      <c r="Y745" s="107"/>
      <c r="Z745" s="107"/>
      <c r="AA745" s="107"/>
      <c r="AB745" s="107"/>
      <c r="AC745" s="107"/>
      <c r="AD745" s="107"/>
      <c r="AE745" s="107"/>
      <c r="AF745" s="107"/>
      <c r="AG745" s="107"/>
      <c r="AH745" s="107"/>
    </row>
    <row r="746" spans="1:34" x14ac:dyDescent="0.3">
      <c r="A746" s="154" t="s">
        <v>1641</v>
      </c>
      <c r="B746" s="154" t="s">
        <v>1732</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1641</v>
      </c>
      <c r="B747" s="154" t="s">
        <v>1733</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1641</v>
      </c>
      <c r="B748" s="154" t="s">
        <v>1575</v>
      </c>
      <c r="C748" s="154">
        <v>133051</v>
      </c>
      <c r="D748" s="157">
        <v>44882</v>
      </c>
      <c r="E748" s="158">
        <v>17.899999999999999</v>
      </c>
      <c r="F748" s="158">
        <v>-5.5800000000000002E-2</v>
      </c>
      <c r="G748" s="158">
        <v>0.224</v>
      </c>
      <c r="H748" s="158">
        <v>0.3926</v>
      </c>
      <c r="I748" s="158">
        <v>0.3926</v>
      </c>
      <c r="J748" s="158">
        <v>1.4164000000000001</v>
      </c>
      <c r="K748" s="158">
        <v>1.8203</v>
      </c>
      <c r="L748" s="158">
        <v>3.5280999999999998</v>
      </c>
      <c r="M748" s="158">
        <v>4.4950000000000001</v>
      </c>
      <c r="N748" s="158">
        <v>5.9172000000000002</v>
      </c>
      <c r="O748" s="158">
        <v>7.3028000000000004</v>
      </c>
      <c r="P748" s="158">
        <v>7.0505000000000004</v>
      </c>
      <c r="Q748" s="158">
        <v>7.5922000000000001</v>
      </c>
      <c r="R748" s="158">
        <v>9.8270999999999997</v>
      </c>
      <c r="T748" s="106"/>
      <c r="U748" s="107"/>
      <c r="V748" s="107"/>
      <c r="W748" s="107"/>
      <c r="X748" s="107"/>
      <c r="Y748" s="107"/>
      <c r="Z748" s="107"/>
      <c r="AA748" s="107"/>
      <c r="AB748" s="107"/>
      <c r="AC748" s="107"/>
      <c r="AD748" s="107"/>
      <c r="AE748" s="107"/>
      <c r="AF748" s="107"/>
      <c r="AG748" s="107"/>
      <c r="AH748" s="107"/>
    </row>
    <row r="749" spans="1:34" x14ac:dyDescent="0.3">
      <c r="A749" s="154" t="s">
        <v>1641</v>
      </c>
      <c r="B749" s="154" t="s">
        <v>1552</v>
      </c>
      <c r="C749" s="154">
        <v>133054</v>
      </c>
      <c r="D749" s="157">
        <v>44882</v>
      </c>
      <c r="E749" s="158">
        <v>18.97</v>
      </c>
      <c r="F749" s="158">
        <v>-5.2699999999999997E-2</v>
      </c>
      <c r="G749" s="158">
        <v>0.21129999999999999</v>
      </c>
      <c r="H749" s="158">
        <v>0.37040000000000001</v>
      </c>
      <c r="I749" s="158">
        <v>0.42349999999999999</v>
      </c>
      <c r="J749" s="158">
        <v>1.4439</v>
      </c>
      <c r="K749" s="158">
        <v>1.9343999999999999</v>
      </c>
      <c r="L749" s="158">
        <v>3.7746</v>
      </c>
      <c r="M749" s="158">
        <v>4.9226000000000001</v>
      </c>
      <c r="N749" s="158">
        <v>6.5132000000000003</v>
      </c>
      <c r="O749" s="158">
        <v>7.9511000000000003</v>
      </c>
      <c r="P749" s="158">
        <v>7.7309999999999999</v>
      </c>
      <c r="Q749" s="158">
        <v>8.3802000000000003</v>
      </c>
      <c r="R749" s="158">
        <v>10.4862</v>
      </c>
      <c r="T749" s="106"/>
      <c r="U749" s="107"/>
      <c r="V749" s="107"/>
      <c r="W749" s="107"/>
      <c r="X749" s="107"/>
      <c r="Y749" s="107"/>
      <c r="Z749" s="107"/>
      <c r="AA749" s="107"/>
      <c r="AB749" s="107"/>
      <c r="AC749" s="107"/>
      <c r="AD749" s="107"/>
      <c r="AE749" s="107"/>
      <c r="AF749" s="107"/>
      <c r="AG749" s="107"/>
      <c r="AH749" s="107"/>
    </row>
    <row r="750" spans="1:34" x14ac:dyDescent="0.3">
      <c r="A750" s="154" t="s">
        <v>1641</v>
      </c>
      <c r="B750" s="154" t="s">
        <v>1576</v>
      </c>
      <c r="C750" s="154">
        <v>114982</v>
      </c>
      <c r="D750" s="157">
        <v>44882</v>
      </c>
      <c r="E750" s="158">
        <v>21.511700000000001</v>
      </c>
      <c r="F750" s="158">
        <v>-0.2606</v>
      </c>
      <c r="G750" s="158">
        <v>-2.7900000000000001E-2</v>
      </c>
      <c r="H750" s="158">
        <v>0.47549999999999998</v>
      </c>
      <c r="I750" s="158">
        <v>0.1047</v>
      </c>
      <c r="J750" s="158">
        <v>2.1686000000000001</v>
      </c>
      <c r="K750" s="158">
        <v>0.70169999999999999</v>
      </c>
      <c r="L750" s="158">
        <v>5.5162000000000004</v>
      </c>
      <c r="M750" s="158">
        <v>2.7911000000000001</v>
      </c>
      <c r="N750" s="158">
        <v>1.7928999999999999</v>
      </c>
      <c r="O750" s="158">
        <v>7.9150999999999998</v>
      </c>
      <c r="P750" s="158">
        <v>6.2765000000000004</v>
      </c>
      <c r="Q750" s="158">
        <v>6.7621000000000002</v>
      </c>
      <c r="R750" s="158">
        <v>8.6968999999999994</v>
      </c>
      <c r="T750" s="106"/>
      <c r="U750" s="107"/>
      <c r="V750" s="107"/>
      <c r="W750" s="107"/>
      <c r="X750" s="107"/>
      <c r="Y750" s="107"/>
      <c r="Z750" s="107"/>
      <c r="AA750" s="107"/>
      <c r="AB750" s="107"/>
      <c r="AC750" s="107"/>
      <c r="AD750" s="107"/>
      <c r="AE750" s="107"/>
      <c r="AF750" s="107"/>
      <c r="AG750" s="107"/>
      <c r="AH750" s="107"/>
    </row>
    <row r="751" spans="1:34" x14ac:dyDescent="0.3">
      <c r="A751" s="154" t="s">
        <v>1641</v>
      </c>
      <c r="B751" s="154" t="s">
        <v>1553</v>
      </c>
      <c r="C751" s="154">
        <v>118452</v>
      </c>
      <c r="D751" s="157">
        <v>44882</v>
      </c>
      <c r="E751" s="158">
        <v>23.6358</v>
      </c>
      <c r="F751" s="158">
        <v>-0.25779999999999997</v>
      </c>
      <c r="G751" s="158">
        <v>-1.9900000000000001E-2</v>
      </c>
      <c r="H751" s="158">
        <v>0.49409999999999998</v>
      </c>
      <c r="I751" s="158">
        <v>0.1419</v>
      </c>
      <c r="J751" s="158">
        <v>2.2526000000000002</v>
      </c>
      <c r="K751" s="158">
        <v>0.94950000000000001</v>
      </c>
      <c r="L751" s="158">
        <v>6.0366999999999997</v>
      </c>
      <c r="M751" s="158">
        <v>3.5213999999999999</v>
      </c>
      <c r="N751" s="158">
        <v>2.7706</v>
      </c>
      <c r="O751" s="158">
        <v>8.9487000000000005</v>
      </c>
      <c r="P751" s="158">
        <v>7.6111000000000004</v>
      </c>
      <c r="Q751" s="158">
        <v>7.4984000000000002</v>
      </c>
      <c r="R751" s="158">
        <v>9.7408000000000001</v>
      </c>
      <c r="T751" s="106"/>
      <c r="U751" s="107"/>
      <c r="V751" s="107"/>
      <c r="W751" s="107"/>
      <c r="X751" s="107"/>
      <c r="Y751" s="107"/>
      <c r="Z751" s="107"/>
      <c r="AA751" s="107"/>
      <c r="AB751" s="107"/>
      <c r="AC751" s="107"/>
      <c r="AD751" s="107"/>
      <c r="AE751" s="107"/>
      <c r="AF751" s="107"/>
      <c r="AG751" s="107"/>
      <c r="AH751" s="107"/>
    </row>
    <row r="752" spans="1:34" x14ac:dyDescent="0.3">
      <c r="A752" s="154" t="s">
        <v>1641</v>
      </c>
      <c r="B752" s="154" t="s">
        <v>1554</v>
      </c>
      <c r="C752" s="154">
        <v>118477</v>
      </c>
      <c r="D752" s="157">
        <v>44882</v>
      </c>
      <c r="E752" s="158">
        <v>27.52</v>
      </c>
      <c r="F752" s="158">
        <v>-9.8000000000000004E-2</v>
      </c>
      <c r="G752" s="158">
        <v>8.3599999999999994E-2</v>
      </c>
      <c r="H752" s="158">
        <v>0.38300000000000001</v>
      </c>
      <c r="I752" s="158">
        <v>0.3427</v>
      </c>
      <c r="J752" s="158">
        <v>1.2919</v>
      </c>
      <c r="K752" s="158">
        <v>1.091</v>
      </c>
      <c r="L752" s="158">
        <v>4.5593000000000004</v>
      </c>
      <c r="M752" s="158">
        <v>3.3420999999999998</v>
      </c>
      <c r="N752" s="158">
        <v>3.6924999999999999</v>
      </c>
      <c r="O752" s="158">
        <v>8.8560999999999996</v>
      </c>
      <c r="P752" s="158">
        <v>7.2755999999999998</v>
      </c>
      <c r="Q752" s="158">
        <v>7.5218999999999996</v>
      </c>
      <c r="R752" s="158">
        <v>8.9131</v>
      </c>
      <c r="T752" s="106"/>
      <c r="U752" s="107"/>
      <c r="V752" s="107"/>
      <c r="W752" s="107"/>
      <c r="X752" s="107"/>
      <c r="Y752" s="107"/>
      <c r="Z752" s="107"/>
      <c r="AA752" s="107"/>
      <c r="AB752" s="107"/>
      <c r="AC752" s="107"/>
      <c r="AD752" s="107"/>
      <c r="AE752" s="107"/>
      <c r="AF752" s="107"/>
      <c r="AG752" s="107"/>
      <c r="AH752" s="107"/>
    </row>
    <row r="753" spans="1:34" x14ac:dyDescent="0.3">
      <c r="A753" s="154" t="s">
        <v>1641</v>
      </c>
      <c r="B753" s="154" t="s">
        <v>1577</v>
      </c>
      <c r="C753" s="154">
        <v>108995</v>
      </c>
      <c r="D753" s="157">
        <v>44882</v>
      </c>
      <c r="E753" s="158">
        <v>25.439</v>
      </c>
      <c r="F753" s="158">
        <v>-0.1021</v>
      </c>
      <c r="G753" s="158">
        <v>7.8700000000000006E-2</v>
      </c>
      <c r="H753" s="158">
        <v>0.36299999999999999</v>
      </c>
      <c r="I753" s="158">
        <v>0.30359999999999998</v>
      </c>
      <c r="J753" s="158">
        <v>1.2054</v>
      </c>
      <c r="K753" s="158">
        <v>0.82840000000000003</v>
      </c>
      <c r="L753" s="158">
        <v>4.0025000000000004</v>
      </c>
      <c r="M753" s="158">
        <v>2.5352999999999999</v>
      </c>
      <c r="N753" s="158">
        <v>2.5766</v>
      </c>
      <c r="O753" s="158">
        <v>7.7195999999999998</v>
      </c>
      <c r="P753" s="158">
        <v>6.1665999999999999</v>
      </c>
      <c r="Q753" s="158">
        <v>6.6752000000000002</v>
      </c>
      <c r="R753" s="158">
        <v>7.7774999999999999</v>
      </c>
      <c r="T753" s="106"/>
      <c r="U753" s="107"/>
      <c r="V753" s="107"/>
      <c r="W753" s="107"/>
      <c r="X753" s="107"/>
      <c r="Y753" s="107"/>
      <c r="Z753" s="107"/>
      <c r="AA753" s="107"/>
      <c r="AB753" s="107"/>
      <c r="AC753" s="107"/>
      <c r="AD753" s="107"/>
      <c r="AE753" s="107"/>
      <c r="AF753" s="107"/>
      <c r="AG753" s="107"/>
      <c r="AH753" s="107"/>
    </row>
    <row r="754" spans="1:34" x14ac:dyDescent="0.3">
      <c r="A754" s="154" t="s">
        <v>1641</v>
      </c>
      <c r="B754" s="154" t="s">
        <v>1555</v>
      </c>
      <c r="C754" s="154">
        <v>146457</v>
      </c>
      <c r="D754" s="157">
        <v>44882</v>
      </c>
      <c r="E754" s="158">
        <v>13.2759</v>
      </c>
      <c r="F754" s="158">
        <v>-0.1542</v>
      </c>
      <c r="G754" s="158">
        <v>-0.2097</v>
      </c>
      <c r="H754" s="158">
        <v>0.35599999999999998</v>
      </c>
      <c r="I754" s="158">
        <v>2.7900000000000001E-2</v>
      </c>
      <c r="J754" s="158">
        <v>1.3126</v>
      </c>
      <c r="K754" s="158">
        <v>-0.10009999999999999</v>
      </c>
      <c r="L754" s="158">
        <v>4.0937000000000001</v>
      </c>
      <c r="M754" s="158">
        <v>1.0711999999999999</v>
      </c>
      <c r="N754" s="158">
        <v>-0.70599999999999996</v>
      </c>
      <c r="O754" s="158">
        <v>7.5335999999999999</v>
      </c>
      <c r="P754" s="158"/>
      <c r="Q754" s="158">
        <v>7.9564000000000004</v>
      </c>
      <c r="R754" s="158">
        <v>7.2359999999999998</v>
      </c>
      <c r="T754" s="106"/>
      <c r="U754" s="107"/>
      <c r="V754" s="107"/>
      <c r="W754" s="107"/>
      <c r="X754" s="107"/>
      <c r="Y754" s="107"/>
      <c r="Z754" s="107"/>
      <c r="AA754" s="107"/>
      <c r="AB754" s="107"/>
      <c r="AC754" s="107"/>
      <c r="AD754" s="107"/>
      <c r="AE754" s="107"/>
      <c r="AF754" s="107"/>
      <c r="AG754" s="107"/>
      <c r="AH754" s="107"/>
    </row>
    <row r="755" spans="1:34" x14ac:dyDescent="0.3">
      <c r="A755" s="154" t="s">
        <v>1641</v>
      </c>
      <c r="B755" s="154" t="s">
        <v>1578</v>
      </c>
      <c r="C755" s="154">
        <v>146456</v>
      </c>
      <c r="D755" s="157">
        <v>44882</v>
      </c>
      <c r="E755" s="158">
        <v>12.441800000000001</v>
      </c>
      <c r="F755" s="158">
        <v>-0.15970000000000001</v>
      </c>
      <c r="G755" s="158">
        <v>-0.22370000000000001</v>
      </c>
      <c r="H755" s="158">
        <v>0.32329999999999998</v>
      </c>
      <c r="I755" s="158">
        <v>-3.6999999999999998E-2</v>
      </c>
      <c r="J755" s="158">
        <v>1.1668000000000001</v>
      </c>
      <c r="K755" s="158">
        <v>-0.52610000000000001</v>
      </c>
      <c r="L755" s="158">
        <v>3.2103000000000002</v>
      </c>
      <c r="M755" s="158">
        <v>-0.20050000000000001</v>
      </c>
      <c r="N755" s="158">
        <v>-2.3759000000000001</v>
      </c>
      <c r="O755" s="158">
        <v>5.7019000000000002</v>
      </c>
      <c r="P755" s="158"/>
      <c r="Q755" s="158">
        <v>6.0803000000000003</v>
      </c>
      <c r="R755" s="158">
        <v>5.4272</v>
      </c>
      <c r="T755" s="106"/>
      <c r="U755" s="107"/>
      <c r="V755" s="107"/>
      <c r="W755" s="107"/>
      <c r="X755" s="107"/>
      <c r="Y755" s="107"/>
      <c r="Z755" s="107"/>
      <c r="AA755" s="107"/>
      <c r="AB755" s="107"/>
      <c r="AC755" s="107"/>
      <c r="AD755" s="107"/>
      <c r="AE755" s="107"/>
      <c r="AF755" s="107"/>
      <c r="AG755" s="107"/>
      <c r="AH755" s="107"/>
    </row>
    <row r="756" spans="1:34" x14ac:dyDescent="0.3">
      <c r="A756" s="154" t="s">
        <v>1641</v>
      </c>
      <c r="B756" s="154" t="s">
        <v>1579</v>
      </c>
      <c r="C756" s="154">
        <v>131372</v>
      </c>
      <c r="D756" s="157">
        <v>44882</v>
      </c>
      <c r="E756" s="158">
        <v>19.401900000000001</v>
      </c>
      <c r="F756" s="158">
        <v>-0.05</v>
      </c>
      <c r="G756" s="158">
        <v>0.16470000000000001</v>
      </c>
      <c r="H756" s="158">
        <v>0.30499999999999999</v>
      </c>
      <c r="I756" s="158">
        <v>0.23710000000000001</v>
      </c>
      <c r="J756" s="158">
        <v>1.8536999999999999</v>
      </c>
      <c r="K756" s="158">
        <v>2.0326</v>
      </c>
      <c r="L756" s="158">
        <v>5.5678999999999998</v>
      </c>
      <c r="M756" s="158">
        <v>5.2020999999999997</v>
      </c>
      <c r="N756" s="158">
        <v>4.9375</v>
      </c>
      <c r="O756" s="158">
        <v>9.3804999999999996</v>
      </c>
      <c r="P756" s="158">
        <v>8.2149999999999999</v>
      </c>
      <c r="Q756" s="158">
        <v>8.5251000000000001</v>
      </c>
      <c r="R756" s="158">
        <v>10.1111</v>
      </c>
      <c r="T756" s="106"/>
      <c r="U756" s="107"/>
      <c r="V756" s="107"/>
      <c r="W756" s="107"/>
      <c r="X756" s="107"/>
      <c r="Y756" s="107"/>
      <c r="Z756" s="107"/>
      <c r="AA756" s="107"/>
      <c r="AB756" s="107"/>
      <c r="AC756" s="107"/>
      <c r="AD756" s="107"/>
      <c r="AE756" s="107"/>
      <c r="AF756" s="107"/>
      <c r="AG756" s="107"/>
      <c r="AH756" s="107"/>
    </row>
    <row r="757" spans="1:34" x14ac:dyDescent="0.3">
      <c r="A757" s="154" t="s">
        <v>1641</v>
      </c>
      <c r="B757" s="154" t="s">
        <v>1556</v>
      </c>
      <c r="C757" s="154">
        <v>131373</v>
      </c>
      <c r="D757" s="157">
        <v>44882</v>
      </c>
      <c r="E757" s="158">
        <v>20.701499999999999</v>
      </c>
      <c r="F757" s="158">
        <v>-4.7300000000000002E-2</v>
      </c>
      <c r="G757" s="158">
        <v>0.17319999999999999</v>
      </c>
      <c r="H757" s="158">
        <v>0.32469999999999999</v>
      </c>
      <c r="I757" s="158">
        <v>0.27660000000000001</v>
      </c>
      <c r="J757" s="158">
        <v>1.9421999999999999</v>
      </c>
      <c r="K757" s="158">
        <v>2.2988</v>
      </c>
      <c r="L757" s="158">
        <v>6.1153000000000004</v>
      </c>
      <c r="M757" s="158">
        <v>6.0054999999999996</v>
      </c>
      <c r="N757" s="158">
        <v>6.0114999999999998</v>
      </c>
      <c r="O757" s="158">
        <v>10.448700000000001</v>
      </c>
      <c r="P757" s="158">
        <v>9.1609999999999996</v>
      </c>
      <c r="Q757" s="158">
        <v>9.3971</v>
      </c>
      <c r="R757" s="158">
        <v>11.208</v>
      </c>
      <c r="T757" s="106"/>
      <c r="U757" s="107"/>
      <c r="V757" s="107"/>
      <c r="W757" s="107"/>
      <c r="X757" s="107"/>
      <c r="Y757" s="107"/>
      <c r="Z757" s="107"/>
      <c r="AA757" s="107"/>
      <c r="AB757" s="107"/>
      <c r="AC757" s="107"/>
      <c r="AD757" s="107"/>
      <c r="AE757" s="107"/>
      <c r="AF757" s="107"/>
      <c r="AG757" s="107"/>
      <c r="AH757" s="107"/>
    </row>
    <row r="758" spans="1:34" x14ac:dyDescent="0.3">
      <c r="A758" s="154" t="s">
        <v>1641</v>
      </c>
      <c r="B758" s="154" t="s">
        <v>1557</v>
      </c>
      <c r="C758" s="154">
        <v>119802</v>
      </c>
      <c r="D758" s="157">
        <v>44882</v>
      </c>
      <c r="E758" s="158">
        <v>25.384</v>
      </c>
      <c r="F758" s="158">
        <v>1.5800000000000002E-2</v>
      </c>
      <c r="G758" s="158">
        <v>0.12230000000000001</v>
      </c>
      <c r="H758" s="158">
        <v>3.9399999999999998E-2</v>
      </c>
      <c r="I758" s="158">
        <v>-0.2828</v>
      </c>
      <c r="J758" s="158">
        <v>0.29630000000000001</v>
      </c>
      <c r="K758" s="158">
        <v>0.79420000000000002</v>
      </c>
      <c r="L758" s="158">
        <v>4.4008000000000003</v>
      </c>
      <c r="M758" s="158">
        <v>2.5491999999999999</v>
      </c>
      <c r="N758" s="158">
        <v>2.8567</v>
      </c>
      <c r="O758" s="158">
        <v>10.8386</v>
      </c>
      <c r="P758" s="158">
        <v>7.5766999999999998</v>
      </c>
      <c r="Q758" s="158">
        <v>8.7522000000000002</v>
      </c>
      <c r="R758" s="158">
        <v>12.071899999999999</v>
      </c>
      <c r="T758" s="106"/>
      <c r="U758" s="107"/>
      <c r="V758" s="107"/>
      <c r="W758" s="107"/>
      <c r="X758" s="107"/>
      <c r="Y758" s="107"/>
      <c r="Z758" s="107"/>
      <c r="AA758" s="107"/>
      <c r="AB758" s="107"/>
      <c r="AC758" s="107"/>
      <c r="AD758" s="107"/>
      <c r="AE758" s="107"/>
      <c r="AF758" s="107"/>
      <c r="AG758" s="107"/>
      <c r="AH758" s="107"/>
    </row>
    <row r="759" spans="1:34" x14ac:dyDescent="0.3">
      <c r="A759" s="154" t="s">
        <v>1641</v>
      </c>
      <c r="B759" s="154" t="s">
        <v>1580</v>
      </c>
      <c r="C759" s="154">
        <v>115887</v>
      </c>
      <c r="D759" s="157">
        <v>44882</v>
      </c>
      <c r="E759" s="158">
        <v>23.433</v>
      </c>
      <c r="F759" s="158">
        <v>1.2800000000000001E-2</v>
      </c>
      <c r="G759" s="158">
        <v>0.1154</v>
      </c>
      <c r="H759" s="158">
        <v>2.5600000000000001E-2</v>
      </c>
      <c r="I759" s="158">
        <v>-0.31480000000000002</v>
      </c>
      <c r="J759" s="158">
        <v>0.22239999999999999</v>
      </c>
      <c r="K759" s="158">
        <v>0.57079999999999997</v>
      </c>
      <c r="L759" s="158">
        <v>3.9388000000000001</v>
      </c>
      <c r="M759" s="158">
        <v>1.8737999999999999</v>
      </c>
      <c r="N759" s="158">
        <v>1.9491000000000001</v>
      </c>
      <c r="O759" s="158">
        <v>9.8584999999999994</v>
      </c>
      <c r="P759" s="158">
        <v>6.6542000000000003</v>
      </c>
      <c r="Q759" s="158">
        <v>7.9808000000000003</v>
      </c>
      <c r="R759" s="158">
        <v>11.1015</v>
      </c>
      <c r="T759" s="106"/>
      <c r="U759" s="107"/>
      <c r="V759" s="107"/>
      <c r="W759" s="107"/>
      <c r="X759" s="107"/>
      <c r="Y759" s="107"/>
      <c r="Z759" s="107"/>
      <c r="AA759" s="107"/>
      <c r="AB759" s="107"/>
      <c r="AC759" s="107"/>
      <c r="AD759" s="107"/>
      <c r="AE759" s="107"/>
      <c r="AF759" s="107"/>
      <c r="AG759" s="107"/>
      <c r="AH759" s="107"/>
    </row>
    <row r="760" spans="1:34" x14ac:dyDescent="0.3">
      <c r="A760" s="154" t="s">
        <v>1641</v>
      </c>
      <c r="B760" s="154" t="s">
        <v>1558</v>
      </c>
      <c r="C760" s="154">
        <v>140444</v>
      </c>
      <c r="D760" s="157">
        <v>44882</v>
      </c>
      <c r="E760" s="158">
        <v>17.839600000000001</v>
      </c>
      <c r="F760" s="158">
        <v>-0.22090000000000001</v>
      </c>
      <c r="G760" s="158">
        <v>-0.14610000000000001</v>
      </c>
      <c r="H760" s="158">
        <v>0.41820000000000002</v>
      </c>
      <c r="I760" s="158">
        <v>0.34250000000000003</v>
      </c>
      <c r="J760" s="158">
        <v>1.9923999999999999</v>
      </c>
      <c r="K760" s="158">
        <v>2.0402999999999998</v>
      </c>
      <c r="L760" s="158">
        <v>6.5891000000000002</v>
      </c>
      <c r="M760" s="158">
        <v>4.6101999999999999</v>
      </c>
      <c r="N760" s="158">
        <v>2.8414999999999999</v>
      </c>
      <c r="O760" s="158">
        <v>13.0198</v>
      </c>
      <c r="P760" s="158">
        <v>9.5342000000000002</v>
      </c>
      <c r="Q760" s="158">
        <v>10.5053</v>
      </c>
      <c r="R760" s="158">
        <v>14.1777</v>
      </c>
      <c r="T760" s="106"/>
      <c r="U760" s="107"/>
      <c r="V760" s="107"/>
      <c r="W760" s="107"/>
      <c r="X760" s="107"/>
      <c r="Y760" s="107"/>
      <c r="Z760" s="107"/>
      <c r="AA760" s="107"/>
      <c r="AB760" s="107"/>
      <c r="AC760" s="107"/>
      <c r="AD760" s="107"/>
      <c r="AE760" s="107"/>
      <c r="AF760" s="107"/>
      <c r="AG760" s="107"/>
      <c r="AH760" s="107"/>
    </row>
    <row r="761" spans="1:34" x14ac:dyDescent="0.3">
      <c r="A761" s="154" t="s">
        <v>1641</v>
      </c>
      <c r="B761" s="154" t="s">
        <v>1581</v>
      </c>
      <c r="C761" s="154">
        <v>140447</v>
      </c>
      <c r="D761" s="157">
        <v>44882</v>
      </c>
      <c r="E761" s="158">
        <v>15.986599999999999</v>
      </c>
      <c r="F761" s="158">
        <v>-0.22589999999999999</v>
      </c>
      <c r="G761" s="158">
        <v>-0.16109999999999999</v>
      </c>
      <c r="H761" s="158">
        <v>0.38300000000000001</v>
      </c>
      <c r="I761" s="158">
        <v>0.27100000000000002</v>
      </c>
      <c r="J761" s="158">
        <v>1.83</v>
      </c>
      <c r="K761" s="158">
        <v>1.5531999999999999</v>
      </c>
      <c r="L761" s="158">
        <v>5.5709</v>
      </c>
      <c r="M761" s="158">
        <v>3.1334</v>
      </c>
      <c r="N761" s="158">
        <v>0.91090000000000004</v>
      </c>
      <c r="O761" s="158">
        <v>11.0792</v>
      </c>
      <c r="P761" s="158">
        <v>7.5502000000000002</v>
      </c>
      <c r="Q761" s="158">
        <v>8.4335000000000004</v>
      </c>
      <c r="R761" s="158">
        <v>12.146699999999999</v>
      </c>
      <c r="T761" s="106"/>
      <c r="U761" s="107"/>
      <c r="V761" s="107"/>
      <c r="W761" s="107"/>
      <c r="X761" s="107"/>
      <c r="Y761" s="107"/>
      <c r="Z761" s="107"/>
      <c r="AA761" s="107"/>
      <c r="AB761" s="107"/>
      <c r="AC761" s="107"/>
      <c r="AD761" s="107"/>
      <c r="AE761" s="107"/>
      <c r="AF761" s="107"/>
      <c r="AG761" s="107"/>
      <c r="AH761" s="107"/>
    </row>
    <row r="762" spans="1:34" x14ac:dyDescent="0.3">
      <c r="A762" s="154" t="s">
        <v>1641</v>
      </c>
      <c r="B762" s="154" t="s">
        <v>1559</v>
      </c>
      <c r="C762" s="154">
        <v>145693</v>
      </c>
      <c r="D762" s="157">
        <v>44882</v>
      </c>
      <c r="E762" s="158">
        <v>15.769</v>
      </c>
      <c r="F762" s="158">
        <v>-0.114</v>
      </c>
      <c r="G762" s="158">
        <v>6.3E-3</v>
      </c>
      <c r="H762" s="158">
        <v>0.67679999999999996</v>
      </c>
      <c r="I762" s="158">
        <v>0.58040000000000003</v>
      </c>
      <c r="J762" s="158">
        <v>2.0053000000000001</v>
      </c>
      <c r="K762" s="158">
        <v>1.3170999999999999</v>
      </c>
      <c r="L762" s="158">
        <v>7.1627999999999998</v>
      </c>
      <c r="M762" s="158">
        <v>4.6174999999999997</v>
      </c>
      <c r="N762" s="158">
        <v>3.5390999999999999</v>
      </c>
      <c r="O762" s="158">
        <v>12.4978</v>
      </c>
      <c r="P762" s="158"/>
      <c r="Q762" s="158">
        <v>12.319000000000001</v>
      </c>
      <c r="R762" s="158">
        <v>12.484</v>
      </c>
      <c r="T762" s="106"/>
      <c r="U762" s="107"/>
      <c r="V762" s="107"/>
      <c r="W762" s="107"/>
      <c r="X762" s="107"/>
      <c r="Y762" s="107"/>
      <c r="Z762" s="107"/>
      <c r="AA762" s="107"/>
      <c r="AB762" s="107"/>
      <c r="AC762" s="107"/>
      <c r="AD762" s="107"/>
      <c r="AE762" s="107"/>
      <c r="AF762" s="107"/>
      <c r="AG762" s="107"/>
      <c r="AH762" s="107"/>
    </row>
    <row r="763" spans="1:34" x14ac:dyDescent="0.3">
      <c r="A763" s="154" t="s">
        <v>1641</v>
      </c>
      <c r="B763" s="154" t="s">
        <v>1582</v>
      </c>
      <c r="C763" s="154">
        <v>145695</v>
      </c>
      <c r="D763" s="157">
        <v>44882</v>
      </c>
      <c r="E763" s="158">
        <v>15.12</v>
      </c>
      <c r="F763" s="158">
        <v>-0.11890000000000001</v>
      </c>
      <c r="G763" s="158">
        <v>-6.6E-3</v>
      </c>
      <c r="H763" s="158">
        <v>0.65910000000000002</v>
      </c>
      <c r="I763" s="158">
        <v>0.53859999999999997</v>
      </c>
      <c r="J763" s="158">
        <v>1.9142999999999999</v>
      </c>
      <c r="K763" s="158">
        <v>1.0628</v>
      </c>
      <c r="L763" s="158">
        <v>6.6139999999999999</v>
      </c>
      <c r="M763" s="158">
        <v>3.839</v>
      </c>
      <c r="N763" s="158">
        <v>2.5015000000000001</v>
      </c>
      <c r="O763" s="158">
        <v>11.3636</v>
      </c>
      <c r="P763" s="158"/>
      <c r="Q763" s="158">
        <v>11.1214</v>
      </c>
      <c r="R763" s="158">
        <v>11.344099999999999</v>
      </c>
      <c r="T763" s="106"/>
      <c r="U763" s="107"/>
      <c r="V763" s="107"/>
      <c r="W763" s="107"/>
      <c r="X763" s="107"/>
      <c r="Y763" s="107"/>
      <c r="Z763" s="107"/>
      <c r="AA763" s="107"/>
      <c r="AB763" s="107"/>
      <c r="AC763" s="107"/>
      <c r="AD763" s="107"/>
      <c r="AE763" s="107"/>
      <c r="AF763" s="107"/>
      <c r="AG763" s="107"/>
      <c r="AH763" s="107"/>
    </row>
    <row r="764" spans="1:34" x14ac:dyDescent="0.3">
      <c r="A764" s="154" t="s">
        <v>1641</v>
      </c>
      <c r="B764" s="154" t="s">
        <v>1583</v>
      </c>
      <c r="C764" s="154">
        <v>134593</v>
      </c>
      <c r="D764" s="157">
        <v>44882</v>
      </c>
      <c r="E764" s="158">
        <v>12.6722</v>
      </c>
      <c r="F764" s="158">
        <v>-7.4899999999999994E-2</v>
      </c>
      <c r="G764" s="158">
        <v>8.6900000000000005E-2</v>
      </c>
      <c r="H764" s="158">
        <v>0.58179999999999998</v>
      </c>
      <c r="I764" s="158">
        <v>0.47889999999999999</v>
      </c>
      <c r="J764" s="158">
        <v>1.7585999999999999</v>
      </c>
      <c r="K764" s="158">
        <v>1.4596</v>
      </c>
      <c r="L764" s="158">
        <v>4.3710000000000004</v>
      </c>
      <c r="M764" s="158">
        <v>2.6728999999999998</v>
      </c>
      <c r="N764" s="158">
        <v>1.7815000000000001</v>
      </c>
      <c r="O764" s="158">
        <v>2.61</v>
      </c>
      <c r="P764" s="158">
        <v>0.33410000000000001</v>
      </c>
      <c r="Q764" s="158">
        <v>3.2193999999999998</v>
      </c>
      <c r="R764" s="158">
        <v>9.0625999999999998</v>
      </c>
      <c r="T764" s="106"/>
      <c r="U764" s="107"/>
      <c r="V764" s="107"/>
      <c r="W764" s="107"/>
      <c r="X764" s="107"/>
      <c r="Y764" s="107"/>
      <c r="Z764" s="107"/>
      <c r="AA764" s="107"/>
      <c r="AB764" s="107"/>
      <c r="AC764" s="107"/>
      <c r="AD764" s="107"/>
      <c r="AE764" s="107"/>
      <c r="AF764" s="107"/>
      <c r="AG764" s="107"/>
      <c r="AH764" s="107"/>
    </row>
    <row r="765" spans="1:34" x14ac:dyDescent="0.3">
      <c r="A765" s="154" t="s">
        <v>1641</v>
      </c>
      <c r="B765" s="154" t="s">
        <v>1560</v>
      </c>
      <c r="C765" s="154">
        <v>134594</v>
      </c>
      <c r="D765" s="157">
        <v>44882</v>
      </c>
      <c r="E765" s="158">
        <v>13.614800000000001</v>
      </c>
      <c r="F765" s="158">
        <v>-7.1900000000000006E-2</v>
      </c>
      <c r="G765" s="158">
        <v>9.4799999999999995E-2</v>
      </c>
      <c r="H765" s="158">
        <v>0.60150000000000003</v>
      </c>
      <c r="I765" s="158">
        <v>0.51680000000000004</v>
      </c>
      <c r="J765" s="158">
        <v>1.8409</v>
      </c>
      <c r="K765" s="158">
        <v>1.7070000000000001</v>
      </c>
      <c r="L765" s="158">
        <v>4.7912999999999997</v>
      </c>
      <c r="M765" s="158">
        <v>3.2864</v>
      </c>
      <c r="N765" s="158">
        <v>2.6030000000000002</v>
      </c>
      <c r="O765" s="158">
        <v>3.4569000000000001</v>
      </c>
      <c r="P765" s="158">
        <v>1.2143999999999999</v>
      </c>
      <c r="Q765" s="158">
        <v>4.2149999999999999</v>
      </c>
      <c r="R765" s="158">
        <v>9.9580000000000002</v>
      </c>
      <c r="T765" s="106"/>
      <c r="U765" s="107"/>
      <c r="V765" s="107"/>
      <c r="W765" s="107"/>
      <c r="X765" s="107"/>
      <c r="Y765" s="107"/>
      <c r="Z765" s="107"/>
      <c r="AA765" s="107"/>
      <c r="AB765" s="107"/>
      <c r="AC765" s="107"/>
      <c r="AD765" s="107"/>
      <c r="AE765" s="107"/>
      <c r="AF765" s="107"/>
      <c r="AG765" s="107"/>
      <c r="AH765" s="107"/>
    </row>
    <row r="766" spans="1:34" x14ac:dyDescent="0.3">
      <c r="A766" s="154" t="s">
        <v>1641</v>
      </c>
      <c r="B766" s="154" t="s">
        <v>1584</v>
      </c>
      <c r="C766" s="154">
        <v>147700</v>
      </c>
      <c r="D766" s="157">
        <v>44882</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1641</v>
      </c>
      <c r="B767" s="154" t="s">
        <v>1561</v>
      </c>
      <c r="C767" s="154">
        <v>147697</v>
      </c>
      <c r="D767" s="157">
        <v>44882</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1641</v>
      </c>
      <c r="B768" s="154" t="s">
        <v>1585</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1641</v>
      </c>
      <c r="B769" s="154" t="s">
        <v>1562</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1641</v>
      </c>
      <c r="B770" s="154" t="s">
        <v>1586</v>
      </c>
      <c r="C770" s="154">
        <v>138372</v>
      </c>
      <c r="D770" s="157">
        <v>44882</v>
      </c>
      <c r="E770" s="158">
        <v>40.754300000000001</v>
      </c>
      <c r="F770" s="158">
        <v>-3.2899999999999999E-2</v>
      </c>
      <c r="G770" s="158">
        <v>0.1381</v>
      </c>
      <c r="H770" s="158">
        <v>0.33379999999999999</v>
      </c>
      <c r="I770" s="158">
        <v>0.20649999999999999</v>
      </c>
      <c r="J770" s="158">
        <v>0.98950000000000005</v>
      </c>
      <c r="K770" s="158">
        <v>1.1946000000000001</v>
      </c>
      <c r="L770" s="158">
        <v>3.1347</v>
      </c>
      <c r="M770" s="158">
        <v>2.6421999999999999</v>
      </c>
      <c r="N770" s="158">
        <v>2.4194</v>
      </c>
      <c r="O770" s="158">
        <v>6.9997999999999996</v>
      </c>
      <c r="P770" s="158">
        <v>6.7492999999999999</v>
      </c>
      <c r="Q770" s="158">
        <v>7.7619999999999996</v>
      </c>
      <c r="R770" s="158">
        <v>9.3315999999999999</v>
      </c>
      <c r="T770" s="106"/>
      <c r="U770" s="107"/>
      <c r="V770" s="107"/>
      <c r="W770" s="107"/>
      <c r="X770" s="107"/>
      <c r="Y770" s="107"/>
      <c r="Z770" s="107"/>
      <c r="AA770" s="107"/>
      <c r="AB770" s="107"/>
      <c r="AC770" s="107"/>
      <c r="AD770" s="107"/>
      <c r="AE770" s="107"/>
      <c r="AF770" s="107"/>
      <c r="AG770" s="107"/>
      <c r="AH770" s="107"/>
    </row>
    <row r="771" spans="1:34" x14ac:dyDescent="0.3">
      <c r="A771" s="154" t="s">
        <v>1641</v>
      </c>
      <c r="B771" s="154" t="s">
        <v>1563</v>
      </c>
      <c r="C771" s="154">
        <v>138376</v>
      </c>
      <c r="D771" s="157">
        <v>44882</v>
      </c>
      <c r="E771" s="158">
        <v>45.199100000000001</v>
      </c>
      <c r="F771" s="158">
        <v>-3.0700000000000002E-2</v>
      </c>
      <c r="G771" s="158">
        <v>0.1447</v>
      </c>
      <c r="H771" s="158">
        <v>0.34970000000000001</v>
      </c>
      <c r="I771" s="158">
        <v>0.23799999999999999</v>
      </c>
      <c r="J771" s="158">
        <v>1.0596000000000001</v>
      </c>
      <c r="K771" s="158">
        <v>1.4063000000000001</v>
      </c>
      <c r="L771" s="158">
        <v>3.5693000000000001</v>
      </c>
      <c r="M771" s="158">
        <v>3.286</v>
      </c>
      <c r="N771" s="158">
        <v>3.3068</v>
      </c>
      <c r="O771" s="158">
        <v>8.1854999999999993</v>
      </c>
      <c r="P771" s="158">
        <v>7.9194000000000004</v>
      </c>
      <c r="Q771" s="158">
        <v>9.2224000000000004</v>
      </c>
      <c r="R771" s="158">
        <v>10.5253</v>
      </c>
      <c r="T771" s="106"/>
      <c r="U771" s="107"/>
      <c r="V771" s="107"/>
      <c r="W771" s="107"/>
      <c r="X771" s="107"/>
      <c r="Y771" s="107"/>
      <c r="Z771" s="107"/>
      <c r="AA771" s="107"/>
      <c r="AB771" s="107"/>
      <c r="AC771" s="107"/>
      <c r="AD771" s="107"/>
      <c r="AE771" s="107"/>
      <c r="AF771" s="107"/>
      <c r="AG771" s="107"/>
      <c r="AH771" s="107"/>
    </row>
    <row r="772" spans="1:34" x14ac:dyDescent="0.3">
      <c r="A772" s="154" t="s">
        <v>1641</v>
      </c>
      <c r="B772" s="154" t="s">
        <v>1734</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1641</v>
      </c>
      <c r="B773" s="154" t="s">
        <v>1735</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1641</v>
      </c>
      <c r="B774" s="154" t="s">
        <v>1564</v>
      </c>
      <c r="C774" s="154">
        <v>134643</v>
      </c>
      <c r="D774" s="157">
        <v>44882</v>
      </c>
      <c r="E774" s="158">
        <v>19.172799999999999</v>
      </c>
      <c r="F774" s="158">
        <v>-0.17130000000000001</v>
      </c>
      <c r="G774" s="158">
        <v>0.13270000000000001</v>
      </c>
      <c r="H774" s="158">
        <v>-0.2243</v>
      </c>
      <c r="I774" s="158">
        <v>-0.82809999999999995</v>
      </c>
      <c r="J774" s="158">
        <v>-0.1401</v>
      </c>
      <c r="K774" s="158">
        <v>1.1128</v>
      </c>
      <c r="L774" s="158">
        <v>4.4333</v>
      </c>
      <c r="M774" s="158">
        <v>2.0247999999999999</v>
      </c>
      <c r="N774" s="158">
        <v>1.4825999999999999</v>
      </c>
      <c r="O774" s="158">
        <v>9.9588999999999999</v>
      </c>
      <c r="P774" s="158">
        <v>8.3773</v>
      </c>
      <c r="Q774" s="158">
        <v>9.0890000000000004</v>
      </c>
      <c r="R774" s="158">
        <v>10.4473</v>
      </c>
      <c r="T774" s="106"/>
      <c r="U774" s="107"/>
      <c r="V774" s="107"/>
      <c r="W774" s="107"/>
      <c r="X774" s="107"/>
      <c r="Y774" s="107"/>
      <c r="Z774" s="107"/>
      <c r="AA774" s="107"/>
      <c r="AB774" s="107"/>
      <c r="AC774" s="107"/>
      <c r="AD774" s="107"/>
      <c r="AE774" s="107"/>
      <c r="AF774" s="107"/>
      <c r="AG774" s="107"/>
      <c r="AH774" s="107"/>
    </row>
    <row r="775" spans="1:34" x14ac:dyDescent="0.3">
      <c r="A775" s="154" t="s">
        <v>1641</v>
      </c>
      <c r="B775" s="154" t="s">
        <v>1587</v>
      </c>
      <c r="C775" s="154">
        <v>134644</v>
      </c>
      <c r="D775" s="157">
        <v>44882</v>
      </c>
      <c r="E775" s="158">
        <v>17.632000000000001</v>
      </c>
      <c r="F775" s="158">
        <v>-0.17269999999999999</v>
      </c>
      <c r="G775" s="158">
        <v>0.1283</v>
      </c>
      <c r="H775" s="158">
        <v>-0.23480000000000001</v>
      </c>
      <c r="I775" s="158">
        <v>-0.84860000000000002</v>
      </c>
      <c r="J775" s="158">
        <v>-0.1845</v>
      </c>
      <c r="K775" s="158">
        <v>0.97929999999999995</v>
      </c>
      <c r="L775" s="158">
        <v>4.1612999999999998</v>
      </c>
      <c r="M775" s="158">
        <v>1.6242000000000001</v>
      </c>
      <c r="N775" s="158">
        <v>0.93940000000000001</v>
      </c>
      <c r="O775" s="158">
        <v>9.2932000000000006</v>
      </c>
      <c r="P775" s="158">
        <v>7.4179000000000004</v>
      </c>
      <c r="Q775" s="158">
        <v>7.8743999999999996</v>
      </c>
      <c r="R775" s="158">
        <v>9.7971000000000004</v>
      </c>
      <c r="T775" s="106"/>
      <c r="U775" s="107"/>
      <c r="V775" s="107"/>
      <c r="W775" s="107"/>
      <c r="X775" s="107"/>
      <c r="Y775" s="107"/>
      <c r="Z775" s="107"/>
      <c r="AA775" s="107"/>
      <c r="AB775" s="107"/>
      <c r="AC775" s="107"/>
      <c r="AD775" s="107"/>
      <c r="AE775" s="107"/>
      <c r="AF775" s="107"/>
      <c r="AG775" s="107"/>
      <c r="AH775" s="107"/>
    </row>
    <row r="776" spans="1:34" x14ac:dyDescent="0.3">
      <c r="A776" s="154" t="s">
        <v>1641</v>
      </c>
      <c r="B776" s="154" t="s">
        <v>1906</v>
      </c>
      <c r="C776" s="154">
        <v>149674</v>
      </c>
      <c r="D776" s="157">
        <v>44882</v>
      </c>
      <c r="E776" s="158">
        <v>52.202100000000002</v>
      </c>
      <c r="F776" s="158">
        <v>-0.27529999999999999</v>
      </c>
      <c r="G776" s="158">
        <v>-0.31809999999999999</v>
      </c>
      <c r="H776" s="158">
        <v>9.6799999999999997E-2</v>
      </c>
      <c r="I776" s="158">
        <v>-0.49790000000000001</v>
      </c>
      <c r="J776" s="158">
        <v>1.3741000000000001</v>
      </c>
      <c r="K776" s="158">
        <v>1.3002</v>
      </c>
      <c r="L776" s="158">
        <v>6.4786000000000001</v>
      </c>
      <c r="M776" s="158">
        <v>4.0388000000000002</v>
      </c>
      <c r="N776" s="158">
        <v>2.1711</v>
      </c>
      <c r="O776" s="158">
        <v>12.357799999999999</v>
      </c>
      <c r="P776" s="158">
        <v>8.7188999999999997</v>
      </c>
      <c r="Q776" s="158">
        <v>8.3943999999999992</v>
      </c>
      <c r="R776" s="158">
        <v>13.3751</v>
      </c>
      <c r="T776" s="106"/>
      <c r="U776" s="107"/>
      <c r="V776" s="107"/>
      <c r="W776" s="107"/>
      <c r="X776" s="107"/>
      <c r="Y776" s="107"/>
      <c r="Z776" s="107"/>
      <c r="AA776" s="107"/>
      <c r="AB776" s="107"/>
      <c r="AC776" s="107"/>
      <c r="AD776" s="107"/>
      <c r="AE776" s="107"/>
      <c r="AF776" s="107"/>
      <c r="AG776" s="107"/>
      <c r="AH776" s="107"/>
    </row>
    <row r="777" spans="1:34" x14ac:dyDescent="0.3">
      <c r="A777" s="154" t="s">
        <v>1641</v>
      </c>
      <c r="B777" s="154" t="s">
        <v>1565</v>
      </c>
      <c r="C777" s="154">
        <v>149679</v>
      </c>
      <c r="D777" s="157">
        <v>44882</v>
      </c>
      <c r="E777" s="158">
        <v>58.003999999999998</v>
      </c>
      <c r="F777" s="158">
        <v>-0.27050000000000002</v>
      </c>
      <c r="G777" s="158">
        <v>-0.30409999999999998</v>
      </c>
      <c r="H777" s="158">
        <v>0.1295</v>
      </c>
      <c r="I777" s="158">
        <v>-0.43290000000000001</v>
      </c>
      <c r="J777" s="158">
        <v>1.5217000000000001</v>
      </c>
      <c r="K777" s="158">
        <v>1.7371000000000001</v>
      </c>
      <c r="L777" s="158">
        <v>7.3993000000000002</v>
      </c>
      <c r="M777" s="158">
        <v>5.3833000000000002</v>
      </c>
      <c r="N777" s="158">
        <v>3.9297</v>
      </c>
      <c r="O777" s="158">
        <v>13.9846</v>
      </c>
      <c r="P777" s="158">
        <v>10.2354</v>
      </c>
      <c r="Q777" s="158">
        <v>9.2484999999999999</v>
      </c>
      <c r="R777" s="158">
        <v>15.1714</v>
      </c>
      <c r="T777" s="106"/>
      <c r="U777" s="107"/>
      <c r="V777" s="107"/>
      <c r="W777" s="107"/>
      <c r="X777" s="107"/>
      <c r="Y777" s="107"/>
      <c r="Z777" s="107"/>
      <c r="AA777" s="107"/>
      <c r="AB777" s="107"/>
      <c r="AC777" s="107"/>
      <c r="AD777" s="107"/>
      <c r="AE777" s="107"/>
      <c r="AF777" s="107"/>
      <c r="AG777" s="107"/>
      <c r="AH777" s="107"/>
    </row>
    <row r="778" spans="1:34" x14ac:dyDescent="0.3">
      <c r="A778" s="154" t="s">
        <v>1641</v>
      </c>
      <c r="B778" s="154" t="s">
        <v>1907</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1641</v>
      </c>
      <c r="B779" s="154" t="s">
        <v>1908</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1641</v>
      </c>
      <c r="B780" s="154" t="s">
        <v>1566</v>
      </c>
      <c r="C780" s="154">
        <v>119960</v>
      </c>
      <c r="D780" s="157">
        <v>44882</v>
      </c>
      <c r="E780" s="158">
        <v>47.068199999999997</v>
      </c>
      <c r="F780" s="158">
        <v>-7.5600000000000001E-2</v>
      </c>
      <c r="G780" s="158">
        <v>0.17030000000000001</v>
      </c>
      <c r="H780" s="158">
        <v>0.91139999999999999</v>
      </c>
      <c r="I780" s="158">
        <v>0.73670000000000002</v>
      </c>
      <c r="J780" s="158">
        <v>2.0564</v>
      </c>
      <c r="K780" s="158">
        <v>1.3653999999999999</v>
      </c>
      <c r="L780" s="158">
        <v>5.2191000000000001</v>
      </c>
      <c r="M780" s="158">
        <v>4.2539999999999996</v>
      </c>
      <c r="N780" s="158">
        <v>3.7181000000000002</v>
      </c>
      <c r="O780" s="158">
        <v>9.1388999999999996</v>
      </c>
      <c r="P780" s="158">
        <v>7.7561</v>
      </c>
      <c r="Q780" s="158">
        <v>8.2037999999999993</v>
      </c>
      <c r="R780" s="158">
        <v>9.8596000000000004</v>
      </c>
      <c r="T780" s="106"/>
      <c r="U780" s="107"/>
      <c r="V780" s="107"/>
      <c r="W780" s="107"/>
      <c r="X780" s="107"/>
      <c r="Y780" s="107"/>
      <c r="Z780" s="107"/>
      <c r="AA780" s="107"/>
      <c r="AB780" s="107"/>
      <c r="AC780" s="107"/>
      <c r="AD780" s="107"/>
      <c r="AE780" s="107"/>
      <c r="AF780" s="107"/>
      <c r="AG780" s="107"/>
      <c r="AH780" s="107"/>
    </row>
    <row r="781" spans="1:34" x14ac:dyDescent="0.3">
      <c r="A781" s="154" t="s">
        <v>1641</v>
      </c>
      <c r="B781" s="154" t="s">
        <v>1588</v>
      </c>
      <c r="C781" s="154">
        <v>101906</v>
      </c>
      <c r="D781" s="157">
        <v>44882</v>
      </c>
      <c r="E781" s="158">
        <v>56.124205618848599</v>
      </c>
      <c r="F781" s="158">
        <v>-7.8399999999999997E-2</v>
      </c>
      <c r="G781" s="158">
        <v>0.16189999999999999</v>
      </c>
      <c r="H781" s="158">
        <v>0.89290000000000003</v>
      </c>
      <c r="I781" s="158">
        <v>0.70089999999999997</v>
      </c>
      <c r="J781" s="158">
        <v>1.9717</v>
      </c>
      <c r="K781" s="158">
        <v>1.1243000000000001</v>
      </c>
      <c r="L781" s="158">
        <v>4.7194000000000003</v>
      </c>
      <c r="M781" s="158">
        <v>3.5065</v>
      </c>
      <c r="N781" s="158">
        <v>2.6255999999999999</v>
      </c>
      <c r="O781" s="158">
        <v>7.9366000000000003</v>
      </c>
      <c r="P781" s="158">
        <v>6.6003999999999996</v>
      </c>
      <c r="Q781" s="158">
        <v>7.7157</v>
      </c>
      <c r="R781" s="158">
        <v>8.6408000000000005</v>
      </c>
      <c r="T781" s="106"/>
      <c r="U781" s="107"/>
      <c r="V781" s="107"/>
      <c r="W781" s="107"/>
      <c r="X781" s="107"/>
      <c r="Y781" s="107"/>
      <c r="Z781" s="107"/>
      <c r="AA781" s="107"/>
      <c r="AB781" s="107"/>
      <c r="AC781" s="107"/>
      <c r="AD781" s="107"/>
      <c r="AE781" s="107"/>
      <c r="AF781" s="107"/>
      <c r="AG781" s="107"/>
      <c r="AH781" s="107"/>
    </row>
    <row r="782" spans="1:34" x14ac:dyDescent="0.3">
      <c r="A782" s="154" t="s">
        <v>1641</v>
      </c>
      <c r="B782" s="154" t="s">
        <v>1567</v>
      </c>
      <c r="C782" s="154">
        <v>144312</v>
      </c>
      <c r="D782" s="157">
        <v>44882</v>
      </c>
      <c r="E782" s="158">
        <v>13.85</v>
      </c>
      <c r="F782" s="158">
        <v>-0.14419999999999999</v>
      </c>
      <c r="G782" s="158">
        <v>7.2300000000000003E-2</v>
      </c>
      <c r="H782" s="158">
        <v>0.50800000000000001</v>
      </c>
      <c r="I782" s="158">
        <v>0.36230000000000001</v>
      </c>
      <c r="J782" s="158">
        <v>1.7634000000000001</v>
      </c>
      <c r="K782" s="158">
        <v>0.94750000000000001</v>
      </c>
      <c r="L782" s="158">
        <v>5.3231999999999999</v>
      </c>
      <c r="M782" s="158">
        <v>2.7448000000000001</v>
      </c>
      <c r="N782" s="158">
        <v>1.3909</v>
      </c>
      <c r="O782" s="158">
        <v>7.8944000000000001</v>
      </c>
      <c r="P782" s="158"/>
      <c r="Q782" s="158">
        <v>7.9131999999999998</v>
      </c>
      <c r="R782" s="158">
        <v>7.2534999999999998</v>
      </c>
      <c r="T782" s="106"/>
      <c r="U782" s="107"/>
      <c r="V782" s="107"/>
      <c r="W782" s="107"/>
      <c r="X782" s="107"/>
      <c r="Y782" s="107"/>
      <c r="Z782" s="107"/>
      <c r="AA782" s="107"/>
      <c r="AB782" s="107"/>
      <c r="AC782" s="107"/>
      <c r="AD782" s="107"/>
      <c r="AE782" s="107"/>
      <c r="AF782" s="107"/>
      <c r="AG782" s="107"/>
      <c r="AH782" s="107"/>
    </row>
    <row r="783" spans="1:34" x14ac:dyDescent="0.3">
      <c r="A783" s="154" t="s">
        <v>1641</v>
      </c>
      <c r="B783" s="154" t="s">
        <v>1589</v>
      </c>
      <c r="C783" s="154">
        <v>144310</v>
      </c>
      <c r="D783" s="157">
        <v>44882</v>
      </c>
      <c r="E783" s="158">
        <v>13.5</v>
      </c>
      <c r="F783" s="158">
        <v>-7.3999999999999996E-2</v>
      </c>
      <c r="G783" s="158">
        <v>7.4099999999999999E-2</v>
      </c>
      <c r="H783" s="158">
        <v>0.5212</v>
      </c>
      <c r="I783" s="158">
        <v>0.37169999999999997</v>
      </c>
      <c r="J783" s="158">
        <v>1.81</v>
      </c>
      <c r="K783" s="158">
        <v>0.82150000000000001</v>
      </c>
      <c r="L783" s="158">
        <v>4.9767000000000001</v>
      </c>
      <c r="M783" s="158">
        <v>2.2726999999999999</v>
      </c>
      <c r="N783" s="158">
        <v>0.74629999999999996</v>
      </c>
      <c r="O783" s="158">
        <v>7.3049999999999997</v>
      </c>
      <c r="P783" s="158"/>
      <c r="Q783" s="158">
        <v>7.2691999999999997</v>
      </c>
      <c r="R783" s="158">
        <v>6.6452999999999998</v>
      </c>
      <c r="T783" s="106"/>
      <c r="U783" s="107"/>
      <c r="V783" s="107"/>
      <c r="W783" s="107"/>
      <c r="X783" s="107"/>
      <c r="Y783" s="107"/>
      <c r="Z783" s="107"/>
      <c r="AA783" s="107"/>
      <c r="AB783" s="107"/>
      <c r="AC783" s="107"/>
      <c r="AD783" s="107"/>
      <c r="AE783" s="107"/>
      <c r="AF783" s="107"/>
      <c r="AG783" s="107"/>
      <c r="AH783" s="107"/>
    </row>
    <row r="784" spans="1:34" x14ac:dyDescent="0.3">
      <c r="A784" s="154" t="s">
        <v>1641</v>
      </c>
      <c r="B784" s="154" t="s">
        <v>1568</v>
      </c>
      <c r="C784" s="154">
        <v>144490</v>
      </c>
      <c r="D784" s="157">
        <v>44882</v>
      </c>
      <c r="E784" s="158">
        <v>14.402799999999999</v>
      </c>
      <c r="F784" s="158">
        <v>-0.14699999999999999</v>
      </c>
      <c r="G784" s="158">
        <v>0.12230000000000001</v>
      </c>
      <c r="H784" s="158">
        <v>0.87760000000000005</v>
      </c>
      <c r="I784" s="158">
        <v>0.77669999999999995</v>
      </c>
      <c r="J784" s="158">
        <v>2.6484000000000001</v>
      </c>
      <c r="K784" s="158">
        <v>2.3952</v>
      </c>
      <c r="L784" s="158">
        <v>7.6821000000000002</v>
      </c>
      <c r="M784" s="158">
        <v>5.7956000000000003</v>
      </c>
      <c r="N784" s="158">
        <v>5.5808</v>
      </c>
      <c r="O784" s="158">
        <v>11.317</v>
      </c>
      <c r="P784" s="158"/>
      <c r="Q784" s="158">
        <v>9.032</v>
      </c>
      <c r="R784" s="158">
        <v>12.916499999999999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1641</v>
      </c>
      <c r="B785" s="154" t="s">
        <v>1590</v>
      </c>
      <c r="C785" s="154">
        <v>144484</v>
      </c>
      <c r="D785" s="157">
        <v>44882</v>
      </c>
      <c r="E785" s="158">
        <v>13.864699999999999</v>
      </c>
      <c r="F785" s="158">
        <v>-0.14979999999999999</v>
      </c>
      <c r="G785" s="158">
        <v>0.11550000000000001</v>
      </c>
      <c r="H785" s="158">
        <v>0.86129999999999995</v>
      </c>
      <c r="I785" s="158">
        <v>0.74480000000000002</v>
      </c>
      <c r="J785" s="158">
        <v>2.5775999999999999</v>
      </c>
      <c r="K785" s="158">
        <v>2.1859999999999999</v>
      </c>
      <c r="L785" s="158">
        <v>7.2413999999999996</v>
      </c>
      <c r="M785" s="158">
        <v>5.1486999999999998</v>
      </c>
      <c r="N785" s="158">
        <v>4.7159000000000004</v>
      </c>
      <c r="O785" s="158">
        <v>10.416600000000001</v>
      </c>
      <c r="P785" s="158"/>
      <c r="Q785" s="158">
        <v>8.0525000000000002</v>
      </c>
      <c r="R785" s="158">
        <v>11.986599999999999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-0.10936086956521737</v>
      </c>
      <c r="G786" s="160">
        <v>6.1973913043478268E-2</v>
      </c>
      <c r="H786" s="160">
        <v>0.47197391304347824</v>
      </c>
      <c r="I786" s="160">
        <v>0.24171086956521745</v>
      </c>
      <c r="J786" s="160">
        <v>1.5345760869565215</v>
      </c>
      <c r="K786" s="160">
        <v>1.2234043478260868</v>
      </c>
      <c r="L786" s="160">
        <v>5.2188065217391308</v>
      </c>
      <c r="M786" s="160">
        <v>3.365817391304347</v>
      </c>
      <c r="N786" s="160">
        <v>2.563421739130435</v>
      </c>
      <c r="O786" s="160">
        <v>8.7178434782608694</v>
      </c>
      <c r="P786" s="160">
        <v>7.330474999999999</v>
      </c>
      <c r="Q786" s="160">
        <v>7.8474652173913038</v>
      </c>
      <c r="R786" s="160">
        <v>9.8276500000000002</v>
      </c>
    </row>
    <row r="787" spans="1:34" x14ac:dyDescent="0.3">
      <c r="A787" s="159" t="s">
        <v>407</v>
      </c>
      <c r="B787" s="154"/>
      <c r="C787" s="154"/>
      <c r="D787" s="154"/>
      <c r="E787" s="154"/>
      <c r="F787" s="160">
        <v>-9.7599999999999992E-2</v>
      </c>
      <c r="G787" s="160">
        <v>9.085E-2</v>
      </c>
      <c r="H787" s="160">
        <v>0.49004999999999999</v>
      </c>
      <c r="I787" s="160">
        <v>0.29010000000000002</v>
      </c>
      <c r="J787" s="160">
        <v>1.7283999999999999</v>
      </c>
      <c r="K787" s="160">
        <v>1.1185499999999999</v>
      </c>
      <c r="L787" s="160">
        <v>5.3633000000000006</v>
      </c>
      <c r="M787" s="160">
        <v>3.50935</v>
      </c>
      <c r="N787" s="160">
        <v>2.6143000000000001</v>
      </c>
      <c r="O787" s="160">
        <v>8.9024000000000001</v>
      </c>
      <c r="P787" s="160">
        <v>7.6710500000000001</v>
      </c>
      <c r="Q787" s="160">
        <v>8.1033000000000008</v>
      </c>
      <c r="R787" s="160">
        <v>10.034549999999999</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1649</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1650</v>
      </c>
      <c r="B790" s="154" t="s">
        <v>1674</v>
      </c>
      <c r="C790" s="154">
        <v>103166</v>
      </c>
      <c r="D790" s="157">
        <v>44882</v>
      </c>
      <c r="E790" s="158">
        <v>1153.0899999999999</v>
      </c>
      <c r="F790" s="158">
        <v>-0.47899999999999998</v>
      </c>
      <c r="G790" s="158">
        <v>-0.40939999999999999</v>
      </c>
      <c r="H790" s="158">
        <v>0.99850000000000005</v>
      </c>
      <c r="I790" s="158">
        <v>0.22689999999999999</v>
      </c>
      <c r="J790" s="158">
        <v>3.8399000000000001</v>
      </c>
      <c r="K790" s="158">
        <v>1.7246999999999999</v>
      </c>
      <c r="L790" s="158">
        <v>11.133699999999999</v>
      </c>
      <c r="M790" s="158">
        <v>3.3374000000000001</v>
      </c>
      <c r="N790" s="158">
        <v>-2.4723000000000002</v>
      </c>
      <c r="O790" s="158">
        <v>15.8231</v>
      </c>
      <c r="P790" s="158">
        <v>10.257400000000001</v>
      </c>
      <c r="Q790" s="158">
        <v>21.634399999999999</v>
      </c>
      <c r="R790" s="158">
        <v>19.246400000000001</v>
      </c>
      <c r="T790" s="106"/>
      <c r="U790" s="107"/>
      <c r="V790" s="107"/>
      <c r="W790" s="107"/>
      <c r="X790" s="107"/>
      <c r="Y790" s="107"/>
      <c r="Z790" s="107"/>
      <c r="AA790" s="107"/>
      <c r="AB790" s="107"/>
      <c r="AC790" s="107"/>
      <c r="AD790" s="107"/>
      <c r="AE790" s="107"/>
      <c r="AF790" s="107"/>
      <c r="AG790" s="107"/>
      <c r="AH790" s="107"/>
    </row>
    <row r="791" spans="1:34" x14ac:dyDescent="0.3">
      <c r="A791" s="154" t="s">
        <v>1650</v>
      </c>
      <c r="B791" s="154" t="s">
        <v>1675</v>
      </c>
      <c r="C791" s="154">
        <v>120564</v>
      </c>
      <c r="D791" s="157">
        <v>44882</v>
      </c>
      <c r="E791" s="158">
        <v>1261.05</v>
      </c>
      <c r="F791" s="158">
        <v>-0.47670000000000001</v>
      </c>
      <c r="G791" s="158">
        <v>-0.40279999999999999</v>
      </c>
      <c r="H791" s="158">
        <v>1.0133000000000001</v>
      </c>
      <c r="I791" s="158">
        <v>0.25679999999999997</v>
      </c>
      <c r="J791" s="158">
        <v>3.9073000000000002</v>
      </c>
      <c r="K791" s="158">
        <v>1.9286000000000001</v>
      </c>
      <c r="L791" s="158">
        <v>11.6043</v>
      </c>
      <c r="M791" s="158">
        <v>3.9904000000000002</v>
      </c>
      <c r="N791" s="158">
        <v>-1.6479999999999999</v>
      </c>
      <c r="O791" s="158">
        <v>16.825299999999999</v>
      </c>
      <c r="P791" s="158">
        <v>11.2844</v>
      </c>
      <c r="Q791" s="158">
        <v>16.509599999999999</v>
      </c>
      <c r="R791" s="158">
        <v>20.257000000000001</v>
      </c>
      <c r="T791" s="106"/>
      <c r="U791" s="107"/>
      <c r="V791" s="107"/>
      <c r="W791" s="107"/>
      <c r="X791" s="107"/>
      <c r="Y791" s="107"/>
      <c r="Z791" s="107"/>
      <c r="AA791" s="107"/>
      <c r="AB791" s="107"/>
      <c r="AC791" s="107"/>
      <c r="AD791" s="107"/>
      <c r="AE791" s="107"/>
      <c r="AF791" s="107"/>
      <c r="AG791" s="107"/>
      <c r="AH791" s="107"/>
    </row>
    <row r="792" spans="1:34" x14ac:dyDescent="0.3">
      <c r="A792" s="154" t="s">
        <v>1650</v>
      </c>
      <c r="B792" s="154" t="s">
        <v>1676</v>
      </c>
      <c r="C792" s="154">
        <v>141925</v>
      </c>
      <c r="D792" s="157">
        <v>44882</v>
      </c>
      <c r="E792" s="158">
        <v>19.600000000000001</v>
      </c>
      <c r="F792" s="158">
        <v>-0.55810000000000004</v>
      </c>
      <c r="G792" s="158">
        <v>-0.50760000000000005</v>
      </c>
      <c r="H792" s="158">
        <v>0.56440000000000001</v>
      </c>
      <c r="I792" s="158">
        <v>-0.30520000000000003</v>
      </c>
      <c r="J792" s="158">
        <v>1.6071</v>
      </c>
      <c r="K792" s="158">
        <v>-0.45710000000000001</v>
      </c>
      <c r="L792" s="158">
        <v>10.422499999999999</v>
      </c>
      <c r="M792" s="158">
        <v>-0.1019</v>
      </c>
      <c r="N792" s="158">
        <v>-8.1966999999999999</v>
      </c>
      <c r="O792" s="158">
        <v>14.623900000000001</v>
      </c>
      <c r="P792" s="158">
        <v>14.398199999999999</v>
      </c>
      <c r="Q792" s="158">
        <v>14.398199999999999</v>
      </c>
      <c r="R792" s="158">
        <v>16.303799999999999</v>
      </c>
      <c r="T792" s="106"/>
      <c r="U792" s="107"/>
      <c r="V792" s="107"/>
      <c r="W792" s="107"/>
      <c r="X792" s="107"/>
      <c r="Y792" s="107"/>
      <c r="Z792" s="107"/>
      <c r="AA792" s="107"/>
      <c r="AB792" s="107"/>
      <c r="AC792" s="107"/>
      <c r="AD792" s="107"/>
      <c r="AE792" s="107"/>
      <c r="AF792" s="107"/>
      <c r="AG792" s="107"/>
      <c r="AH792" s="107"/>
    </row>
    <row r="793" spans="1:34" x14ac:dyDescent="0.3">
      <c r="A793" s="154" t="s">
        <v>1650</v>
      </c>
      <c r="B793" s="154" t="s">
        <v>1677</v>
      </c>
      <c r="C793" s="154">
        <v>141927</v>
      </c>
      <c r="D793" s="157">
        <v>44882</v>
      </c>
      <c r="E793" s="158">
        <v>18.25</v>
      </c>
      <c r="F793" s="158">
        <v>-0.49070000000000003</v>
      </c>
      <c r="G793" s="158">
        <v>-0.49070000000000003</v>
      </c>
      <c r="H793" s="158">
        <v>0.60640000000000005</v>
      </c>
      <c r="I793" s="158">
        <v>-0.32769999999999999</v>
      </c>
      <c r="J793" s="158">
        <v>1.5582</v>
      </c>
      <c r="K793" s="158">
        <v>-0.70730000000000004</v>
      </c>
      <c r="L793" s="158">
        <v>9.7414000000000005</v>
      </c>
      <c r="M793" s="158">
        <v>-0.97670000000000001</v>
      </c>
      <c r="N793" s="158">
        <v>-9.2942</v>
      </c>
      <c r="O793" s="158">
        <v>13.1654</v>
      </c>
      <c r="P793" s="158">
        <v>12.777900000000001</v>
      </c>
      <c r="Q793" s="158">
        <v>12.777900000000001</v>
      </c>
      <c r="R793" s="158">
        <v>14.9152</v>
      </c>
      <c r="T793" s="106"/>
      <c r="U793" s="107"/>
      <c r="V793" s="107"/>
      <c r="W793" s="107"/>
      <c r="X793" s="107"/>
      <c r="Y793" s="107"/>
      <c r="Z793" s="107"/>
      <c r="AA793" s="107"/>
      <c r="AB793" s="107"/>
      <c r="AC793" s="107"/>
      <c r="AD793" s="107"/>
      <c r="AE793" s="107"/>
      <c r="AF793" s="107"/>
      <c r="AG793" s="107"/>
      <c r="AH793" s="107"/>
    </row>
    <row r="794" spans="1:34" x14ac:dyDescent="0.3">
      <c r="A794" s="154" t="s">
        <v>1650</v>
      </c>
      <c r="B794" s="154" t="s">
        <v>2022</v>
      </c>
      <c r="C794" s="154">
        <v>148404</v>
      </c>
      <c r="D794" s="157">
        <v>44882</v>
      </c>
      <c r="E794" s="158">
        <v>20.77</v>
      </c>
      <c r="F794" s="158">
        <v>-0.38369999999999999</v>
      </c>
      <c r="G794" s="158">
        <v>-4.8099999999999997E-2</v>
      </c>
      <c r="H794" s="158">
        <v>0.28970000000000001</v>
      </c>
      <c r="I794" s="158">
        <v>0.43519999999999998</v>
      </c>
      <c r="J794" s="158">
        <v>3.5910000000000002</v>
      </c>
      <c r="K794" s="158">
        <v>2.9746999999999999</v>
      </c>
      <c r="L794" s="158">
        <v>12.819100000000001</v>
      </c>
      <c r="M794" s="158">
        <v>4.4242999999999997</v>
      </c>
      <c r="N794" s="158">
        <v>1.2182999999999999</v>
      </c>
      <c r="O794" s="158"/>
      <c r="P794" s="158"/>
      <c r="Q794" s="158">
        <v>35.838999999999999</v>
      </c>
      <c r="R794" s="158">
        <v>28.085899999999999</v>
      </c>
      <c r="T794" s="106"/>
      <c r="U794" s="107"/>
      <c r="V794" s="107"/>
      <c r="W794" s="107"/>
      <c r="X794" s="107"/>
      <c r="Y794" s="107"/>
      <c r="Z794" s="107"/>
      <c r="AA794" s="107"/>
      <c r="AB794" s="107"/>
      <c r="AC794" s="107"/>
      <c r="AD794" s="107"/>
      <c r="AE794" s="107"/>
      <c r="AF794" s="107"/>
      <c r="AG794" s="107"/>
      <c r="AH794" s="107"/>
    </row>
    <row r="795" spans="1:34" x14ac:dyDescent="0.3">
      <c r="A795" s="154" t="s">
        <v>1650</v>
      </c>
      <c r="B795" s="154" t="s">
        <v>2023</v>
      </c>
      <c r="C795" s="154">
        <v>148405</v>
      </c>
      <c r="D795" s="157">
        <v>44882</v>
      </c>
      <c r="E795" s="158">
        <v>19.93</v>
      </c>
      <c r="F795" s="158">
        <v>-0.39979999999999999</v>
      </c>
      <c r="G795" s="158">
        <v>-5.0200000000000002E-2</v>
      </c>
      <c r="H795" s="158">
        <v>0.2515</v>
      </c>
      <c r="I795" s="158">
        <v>0.35249999999999998</v>
      </c>
      <c r="J795" s="158">
        <v>3.4249999999999998</v>
      </c>
      <c r="K795" s="158">
        <v>2.4152</v>
      </c>
      <c r="L795" s="158">
        <v>11.777900000000001</v>
      </c>
      <c r="M795" s="158">
        <v>3.0507</v>
      </c>
      <c r="N795" s="158">
        <v>-0.49930000000000002</v>
      </c>
      <c r="O795" s="158"/>
      <c r="P795" s="158"/>
      <c r="Q795" s="158">
        <v>33.5092</v>
      </c>
      <c r="R795" s="158">
        <v>25.9175</v>
      </c>
      <c r="T795" s="106"/>
      <c r="U795" s="107"/>
      <c r="V795" s="107"/>
      <c r="W795" s="107"/>
      <c r="X795" s="107"/>
      <c r="Y795" s="107"/>
      <c r="Z795" s="107"/>
      <c r="AA795" s="107"/>
      <c r="AB795" s="107"/>
      <c r="AC795" s="107"/>
      <c r="AD795" s="107"/>
      <c r="AE795" s="107"/>
      <c r="AF795" s="107"/>
      <c r="AG795" s="107"/>
      <c r="AH795" s="107"/>
    </row>
    <row r="796" spans="1:34" x14ac:dyDescent="0.3">
      <c r="A796" s="154" t="s">
        <v>1650</v>
      </c>
      <c r="B796" s="154" t="s">
        <v>1695</v>
      </c>
      <c r="C796" s="154">
        <v>118275</v>
      </c>
      <c r="D796" s="157">
        <v>44882</v>
      </c>
      <c r="E796" s="158">
        <v>247.87</v>
      </c>
      <c r="F796" s="158">
        <v>-0.2535</v>
      </c>
      <c r="G796" s="158">
        <v>6.0600000000000001E-2</v>
      </c>
      <c r="H796" s="158">
        <v>0.9284</v>
      </c>
      <c r="I796" s="158">
        <v>0.39290000000000003</v>
      </c>
      <c r="J796" s="158">
        <v>3.8372999999999999</v>
      </c>
      <c r="K796" s="158">
        <v>1.0229999999999999</v>
      </c>
      <c r="L796" s="158">
        <v>12.087400000000001</v>
      </c>
      <c r="M796" s="158">
        <v>2.7866</v>
      </c>
      <c r="N796" s="158">
        <v>-1.2391000000000001</v>
      </c>
      <c r="O796" s="158">
        <v>19.2895</v>
      </c>
      <c r="P796" s="158">
        <v>14.8787</v>
      </c>
      <c r="Q796" s="158">
        <v>14.6974</v>
      </c>
      <c r="R796" s="158">
        <v>20.863900000000001</v>
      </c>
      <c r="T796" s="106"/>
      <c r="U796" s="107"/>
      <c r="V796" s="107"/>
      <c r="W796" s="107"/>
      <c r="X796" s="107"/>
      <c r="Y796" s="107"/>
      <c r="Z796" s="107"/>
      <c r="AA796" s="107"/>
      <c r="AB796" s="107"/>
      <c r="AC796" s="107"/>
      <c r="AD796" s="107"/>
      <c r="AE796" s="107"/>
      <c r="AF796" s="107"/>
      <c r="AG796" s="107"/>
      <c r="AH796" s="107"/>
    </row>
    <row r="797" spans="1:34" x14ac:dyDescent="0.3">
      <c r="A797" s="154" t="s">
        <v>1650</v>
      </c>
      <c r="B797" s="154" t="s">
        <v>1696</v>
      </c>
      <c r="C797" s="154">
        <v>101922</v>
      </c>
      <c r="D797" s="157">
        <v>44882</v>
      </c>
      <c r="E797" s="158">
        <v>228.01</v>
      </c>
      <c r="F797" s="158">
        <v>-0.2581</v>
      </c>
      <c r="G797" s="158">
        <v>4.8300000000000003E-2</v>
      </c>
      <c r="H797" s="158">
        <v>0.90280000000000005</v>
      </c>
      <c r="I797" s="158">
        <v>0.34329999999999999</v>
      </c>
      <c r="J797" s="158">
        <v>3.7210999999999999</v>
      </c>
      <c r="K797" s="158">
        <v>0.68440000000000001</v>
      </c>
      <c r="L797" s="158">
        <v>11.3276</v>
      </c>
      <c r="M797" s="158">
        <v>1.7538</v>
      </c>
      <c r="N797" s="158">
        <v>-2.5682</v>
      </c>
      <c r="O797" s="158">
        <v>17.702999999999999</v>
      </c>
      <c r="P797" s="158">
        <v>13.601699999999999</v>
      </c>
      <c r="Q797" s="158">
        <v>17.702999999999999</v>
      </c>
      <c r="R797" s="158">
        <v>19.2605</v>
      </c>
      <c r="T797" s="106"/>
      <c r="U797" s="107"/>
      <c r="V797" s="107"/>
      <c r="W797" s="107"/>
      <c r="X797" s="107"/>
      <c r="Y797" s="107"/>
      <c r="Z797" s="107"/>
      <c r="AA797" s="107"/>
      <c r="AB797" s="107"/>
      <c r="AC797" s="107"/>
      <c r="AD797" s="107"/>
      <c r="AE797" s="107"/>
      <c r="AF797" s="107"/>
      <c r="AG797" s="107"/>
      <c r="AH797" s="107"/>
    </row>
    <row r="798" spans="1:34" x14ac:dyDescent="0.3">
      <c r="A798" s="154" t="s">
        <v>1650</v>
      </c>
      <c r="B798" s="154" t="s">
        <v>1736</v>
      </c>
      <c r="C798" s="154">
        <v>119076</v>
      </c>
      <c r="D798" s="157">
        <v>44882</v>
      </c>
      <c r="E798" s="158">
        <v>69.962999999999994</v>
      </c>
      <c r="F798" s="158">
        <v>-0.56279999999999997</v>
      </c>
      <c r="G798" s="158">
        <v>-0.53029999999999999</v>
      </c>
      <c r="H798" s="158">
        <v>0.57940000000000003</v>
      </c>
      <c r="I798" s="158">
        <v>-0.03</v>
      </c>
      <c r="J798" s="158">
        <v>2.4272999999999998</v>
      </c>
      <c r="K798" s="158">
        <v>-0.94720000000000004</v>
      </c>
      <c r="L798" s="158">
        <v>12.3651</v>
      </c>
      <c r="M798" s="158">
        <v>1.9585999999999999</v>
      </c>
      <c r="N798" s="158">
        <v>-5.5460000000000003</v>
      </c>
      <c r="O798" s="158">
        <v>16.484400000000001</v>
      </c>
      <c r="P798" s="158">
        <v>12.7479</v>
      </c>
      <c r="Q798" s="158">
        <v>14.8287</v>
      </c>
      <c r="R798" s="158">
        <v>19.4377</v>
      </c>
      <c r="T798" s="106"/>
      <c r="U798" s="107"/>
      <c r="V798" s="107"/>
      <c r="W798" s="107"/>
      <c r="X798" s="107"/>
      <c r="Y798" s="107"/>
      <c r="Z798" s="107"/>
      <c r="AA798" s="107"/>
      <c r="AB798" s="107"/>
      <c r="AC798" s="107"/>
      <c r="AD798" s="107"/>
      <c r="AE798" s="107"/>
      <c r="AF798" s="107"/>
      <c r="AG798" s="107"/>
      <c r="AH798" s="107"/>
    </row>
    <row r="799" spans="1:34" x14ac:dyDescent="0.3">
      <c r="A799" s="154" t="s">
        <v>1650</v>
      </c>
      <c r="B799" s="154" t="s">
        <v>1834</v>
      </c>
      <c r="C799" s="154">
        <v>119077</v>
      </c>
      <c r="D799" s="157">
        <v>44882</v>
      </c>
      <c r="E799" s="158">
        <v>193.33441831409201</v>
      </c>
      <c r="F799" s="158">
        <v>-0.56259999999999999</v>
      </c>
      <c r="G799" s="158">
        <v>-0.52959999999999996</v>
      </c>
      <c r="H799" s="158">
        <v>0.57879999999999998</v>
      </c>
      <c r="I799" s="158">
        <v>-2.9100000000000001E-2</v>
      </c>
      <c r="J799" s="158">
        <v>2.4272</v>
      </c>
      <c r="K799" s="158">
        <v>-0.94769999999999999</v>
      </c>
      <c r="L799" s="158">
        <v>12.364800000000001</v>
      </c>
      <c r="M799" s="158">
        <v>1.9584999999999999</v>
      </c>
      <c r="N799" s="158">
        <v>-5.5461</v>
      </c>
      <c r="O799" s="158">
        <v>15.9291</v>
      </c>
      <c r="P799" s="158">
        <v>12.131600000000001</v>
      </c>
      <c r="Q799" s="158">
        <v>14.5136</v>
      </c>
      <c r="R799" s="158">
        <v>19.437799999999999</v>
      </c>
      <c r="T799" s="106"/>
      <c r="U799" s="107"/>
      <c r="V799" s="107"/>
      <c r="W799" s="107"/>
      <c r="X799" s="107"/>
      <c r="Y799" s="107"/>
      <c r="Z799" s="107"/>
      <c r="AA799" s="107"/>
      <c r="AB799" s="107"/>
      <c r="AC799" s="107"/>
      <c r="AD799" s="107"/>
      <c r="AE799" s="107"/>
      <c r="AF799" s="107"/>
      <c r="AG799" s="107"/>
      <c r="AH799" s="107"/>
    </row>
    <row r="800" spans="1:34" x14ac:dyDescent="0.3">
      <c r="A800" s="154" t="s">
        <v>1650</v>
      </c>
      <c r="B800" s="154" t="s">
        <v>1737</v>
      </c>
      <c r="C800" s="154">
        <v>105875</v>
      </c>
      <c r="D800" s="157">
        <v>44882</v>
      </c>
      <c r="E800" s="158">
        <v>64.688999999999993</v>
      </c>
      <c r="F800" s="158">
        <v>-0.56410000000000005</v>
      </c>
      <c r="G800" s="158">
        <v>-0.53810000000000002</v>
      </c>
      <c r="H800" s="158">
        <v>0.55810000000000004</v>
      </c>
      <c r="I800" s="158">
        <v>-6.9500000000000006E-2</v>
      </c>
      <c r="J800" s="158">
        <v>2.3332999999999999</v>
      </c>
      <c r="K800" s="158">
        <v>-1.2245999999999999</v>
      </c>
      <c r="L800" s="158">
        <v>11.7235</v>
      </c>
      <c r="M800" s="158">
        <v>1.1003000000000001</v>
      </c>
      <c r="N800" s="158">
        <v>-6.6132999999999997</v>
      </c>
      <c r="O800" s="158">
        <v>15.238799999999999</v>
      </c>
      <c r="P800" s="158">
        <v>11.6739</v>
      </c>
      <c r="Q800" s="158">
        <v>12.837999999999999</v>
      </c>
      <c r="R800" s="158">
        <v>18.129300000000001</v>
      </c>
      <c r="T800" s="106"/>
      <c r="U800" s="107"/>
      <c r="V800" s="107"/>
      <c r="W800" s="107"/>
      <c r="X800" s="107"/>
      <c r="Y800" s="107"/>
      <c r="Z800" s="107"/>
      <c r="AA800" s="107"/>
      <c r="AB800" s="107"/>
      <c r="AC800" s="107"/>
      <c r="AD800" s="107"/>
      <c r="AE800" s="107"/>
      <c r="AF800" s="107"/>
      <c r="AG800" s="107"/>
      <c r="AH800" s="107"/>
    </row>
    <row r="801" spans="1:34" x14ac:dyDescent="0.3">
      <c r="A801" s="154" t="s">
        <v>1650</v>
      </c>
      <c r="B801" s="154" t="s">
        <v>1835</v>
      </c>
      <c r="C801" s="154">
        <v>100080</v>
      </c>
      <c r="D801" s="157">
        <v>44882</v>
      </c>
      <c r="E801" s="158">
        <v>806.79632355131503</v>
      </c>
      <c r="F801" s="158">
        <v>-0.56540000000000001</v>
      </c>
      <c r="G801" s="158">
        <v>-0.53839999999999999</v>
      </c>
      <c r="H801" s="158">
        <v>0.55800000000000005</v>
      </c>
      <c r="I801" s="158">
        <v>-7.0000000000000007E-2</v>
      </c>
      <c r="J801" s="158">
        <v>2.3332999999999999</v>
      </c>
      <c r="K801" s="158">
        <v>-1.2251000000000001</v>
      </c>
      <c r="L801" s="158">
        <v>11.7234</v>
      </c>
      <c r="M801" s="158">
        <v>1.1009</v>
      </c>
      <c r="N801" s="158">
        <v>-6.6138000000000003</v>
      </c>
      <c r="O801" s="158">
        <v>14.6876</v>
      </c>
      <c r="P801" s="158">
        <v>11.0587</v>
      </c>
      <c r="Q801" s="158">
        <v>18.732800000000001</v>
      </c>
      <c r="R801" s="158">
        <v>18.1312</v>
      </c>
      <c r="T801" s="106"/>
      <c r="U801" s="107"/>
      <c r="V801" s="107"/>
      <c r="W801" s="107"/>
      <c r="X801" s="107"/>
      <c r="Y801" s="107"/>
      <c r="Z801" s="107"/>
      <c r="AA801" s="107"/>
      <c r="AB801" s="107"/>
      <c r="AC801" s="107"/>
      <c r="AD801" s="107"/>
      <c r="AE801" s="107"/>
      <c r="AF801" s="107"/>
      <c r="AG801" s="107"/>
      <c r="AH801" s="107"/>
    </row>
    <row r="802" spans="1:34" x14ac:dyDescent="0.3">
      <c r="A802" s="154" t="s">
        <v>1650</v>
      </c>
      <c r="B802" s="154" t="s">
        <v>1659</v>
      </c>
      <c r="C802" s="154">
        <v>140353</v>
      </c>
      <c r="D802" s="157">
        <v>44882</v>
      </c>
      <c r="E802" s="158">
        <v>26.417000000000002</v>
      </c>
      <c r="F802" s="158">
        <v>-0.21529999999999999</v>
      </c>
      <c r="G802" s="158">
        <v>9.0899999999999995E-2</v>
      </c>
      <c r="H802" s="158">
        <v>0.83209999999999995</v>
      </c>
      <c r="I802" s="158">
        <v>0.3342</v>
      </c>
      <c r="J802" s="158">
        <v>4.4603999999999999</v>
      </c>
      <c r="K802" s="158">
        <v>2.3875000000000002</v>
      </c>
      <c r="L802" s="158">
        <v>15.575100000000001</v>
      </c>
      <c r="M802" s="158">
        <v>6.7051999999999996</v>
      </c>
      <c r="N802" s="158">
        <v>2.694</v>
      </c>
      <c r="O802" s="158">
        <v>19.1035</v>
      </c>
      <c r="P802" s="158">
        <v>13.331099999999999</v>
      </c>
      <c r="Q802" s="158">
        <v>13.277799999999999</v>
      </c>
      <c r="R802" s="158">
        <v>24.165099999999999</v>
      </c>
      <c r="T802" s="106"/>
      <c r="U802" s="107"/>
      <c r="V802" s="107"/>
      <c r="W802" s="107"/>
      <c r="X802" s="107"/>
      <c r="Y802" s="107"/>
      <c r="Z802" s="107"/>
      <c r="AA802" s="107"/>
      <c r="AB802" s="107"/>
      <c r="AC802" s="107"/>
      <c r="AD802" s="107"/>
      <c r="AE802" s="107"/>
      <c r="AF802" s="107"/>
      <c r="AG802" s="107"/>
      <c r="AH802" s="107"/>
    </row>
    <row r="803" spans="1:34" x14ac:dyDescent="0.3">
      <c r="A803" s="154" t="s">
        <v>1650</v>
      </c>
      <c r="B803" s="154" t="s">
        <v>1660</v>
      </c>
      <c r="C803" s="154">
        <v>140355</v>
      </c>
      <c r="D803" s="157">
        <v>44882</v>
      </c>
      <c r="E803" s="158">
        <v>23.815999999999999</v>
      </c>
      <c r="F803" s="158">
        <v>-0.21790000000000001</v>
      </c>
      <c r="G803" s="158">
        <v>7.5600000000000001E-2</v>
      </c>
      <c r="H803" s="158">
        <v>0.79990000000000006</v>
      </c>
      <c r="I803" s="158">
        <v>0.26950000000000002</v>
      </c>
      <c r="J803" s="158">
        <v>4.3097000000000003</v>
      </c>
      <c r="K803" s="158">
        <v>1.9433</v>
      </c>
      <c r="L803" s="158">
        <v>14.5771</v>
      </c>
      <c r="M803" s="158">
        <v>5.3292999999999999</v>
      </c>
      <c r="N803" s="158">
        <v>0.92379999999999995</v>
      </c>
      <c r="O803" s="158">
        <v>17.028400000000001</v>
      </c>
      <c r="P803" s="158">
        <v>11.466900000000001</v>
      </c>
      <c r="Q803" s="158">
        <v>11.780900000000001</v>
      </c>
      <c r="R803" s="158">
        <v>22.015499999999999</v>
      </c>
      <c r="T803" s="106"/>
      <c r="U803" s="107"/>
      <c r="V803" s="107"/>
      <c r="W803" s="107"/>
      <c r="X803" s="107"/>
      <c r="Y803" s="107"/>
      <c r="Z803" s="107"/>
      <c r="AA803" s="107"/>
      <c r="AB803" s="107"/>
      <c r="AC803" s="107"/>
      <c r="AD803" s="107"/>
      <c r="AE803" s="107"/>
      <c r="AF803" s="107"/>
      <c r="AG803" s="107"/>
      <c r="AH803" s="107"/>
    </row>
    <row r="804" spans="1:34" x14ac:dyDescent="0.3">
      <c r="A804" s="154" t="s">
        <v>1650</v>
      </c>
      <c r="B804" s="154" t="s">
        <v>1665</v>
      </c>
      <c r="C804" s="154">
        <v>100520</v>
      </c>
      <c r="D804" s="157">
        <v>44882</v>
      </c>
      <c r="E804" s="158">
        <v>1022.5466</v>
      </c>
      <c r="F804" s="158">
        <v>-0.25209999999999999</v>
      </c>
      <c r="G804" s="158">
        <v>0.373</v>
      </c>
      <c r="H804" s="158">
        <v>1.5238</v>
      </c>
      <c r="I804" s="158">
        <v>0.57030000000000003</v>
      </c>
      <c r="J804" s="158">
        <v>4.7386999999999997</v>
      </c>
      <c r="K804" s="158">
        <v>4.1441999999999997</v>
      </c>
      <c r="L804" s="158">
        <v>15.209</v>
      </c>
      <c r="M804" s="158">
        <v>6.9298999999999999</v>
      </c>
      <c r="N804" s="158">
        <v>2.5316999999999998</v>
      </c>
      <c r="O804" s="158">
        <v>20.892299999999999</v>
      </c>
      <c r="P804" s="158">
        <v>12.0542</v>
      </c>
      <c r="Q804" s="158">
        <v>17.864599999999999</v>
      </c>
      <c r="R804" s="158">
        <v>27.251799999999999</v>
      </c>
      <c r="T804" s="106"/>
      <c r="U804" s="107"/>
      <c r="V804" s="107"/>
      <c r="W804" s="107"/>
      <c r="X804" s="107"/>
      <c r="Y804" s="107"/>
      <c r="Z804" s="107"/>
      <c r="AA804" s="107"/>
      <c r="AB804" s="107"/>
      <c r="AC804" s="107"/>
      <c r="AD804" s="107"/>
      <c r="AE804" s="107"/>
      <c r="AF804" s="107"/>
      <c r="AG804" s="107"/>
      <c r="AH804" s="107"/>
    </row>
    <row r="805" spans="1:34" x14ac:dyDescent="0.3">
      <c r="A805" s="154" t="s">
        <v>1650</v>
      </c>
      <c r="B805" s="154" t="s">
        <v>1666</v>
      </c>
      <c r="C805" s="154">
        <v>118535</v>
      </c>
      <c r="D805" s="157">
        <v>44882</v>
      </c>
      <c r="E805" s="158">
        <v>1114.8634999999999</v>
      </c>
      <c r="F805" s="158">
        <v>-0.25009999999999999</v>
      </c>
      <c r="G805" s="158">
        <v>0.37890000000000001</v>
      </c>
      <c r="H805" s="158">
        <v>1.5376000000000001</v>
      </c>
      <c r="I805" s="158">
        <v>0.59730000000000005</v>
      </c>
      <c r="J805" s="158">
        <v>4.8017000000000003</v>
      </c>
      <c r="K805" s="158">
        <v>4.3308999999999997</v>
      </c>
      <c r="L805" s="158">
        <v>15.623900000000001</v>
      </c>
      <c r="M805" s="158">
        <v>7.5057999999999998</v>
      </c>
      <c r="N805" s="158">
        <v>3.2669000000000001</v>
      </c>
      <c r="O805" s="158">
        <v>21.783999999999999</v>
      </c>
      <c r="P805" s="158">
        <v>12.9727</v>
      </c>
      <c r="Q805" s="158">
        <v>16.160399999999999</v>
      </c>
      <c r="R805" s="158">
        <v>28.171099999999999</v>
      </c>
      <c r="T805" s="106"/>
      <c r="U805" s="107"/>
      <c r="V805" s="107"/>
      <c r="W805" s="107"/>
      <c r="X805" s="107"/>
      <c r="Y805" s="107"/>
      <c r="Z805" s="107"/>
      <c r="AA805" s="107"/>
      <c r="AB805" s="107"/>
      <c r="AC805" s="107"/>
      <c r="AD805" s="107"/>
      <c r="AE805" s="107"/>
      <c r="AF805" s="107"/>
      <c r="AG805" s="107"/>
      <c r="AH805" s="107"/>
    </row>
    <row r="806" spans="1:34" x14ac:dyDescent="0.3">
      <c r="A806" s="154" t="s">
        <v>1650</v>
      </c>
      <c r="B806" s="154" t="s">
        <v>1667</v>
      </c>
      <c r="C806" s="154">
        <v>101762</v>
      </c>
      <c r="D806" s="157">
        <v>44882</v>
      </c>
      <c r="E806" s="158">
        <v>1155.806</v>
      </c>
      <c r="F806" s="158">
        <v>-0.26910000000000001</v>
      </c>
      <c r="G806" s="158">
        <v>0.53059999999999996</v>
      </c>
      <c r="H806" s="158">
        <v>1.4475</v>
      </c>
      <c r="I806" s="158">
        <v>1.5293000000000001</v>
      </c>
      <c r="J806" s="158">
        <v>6.5298999999999996</v>
      </c>
      <c r="K806" s="158">
        <v>5.3848000000000003</v>
      </c>
      <c r="L806" s="158">
        <v>18.706499999999998</v>
      </c>
      <c r="M806" s="158">
        <v>16.0397</v>
      </c>
      <c r="N806" s="158">
        <v>14.5908</v>
      </c>
      <c r="O806" s="158">
        <v>20.440200000000001</v>
      </c>
      <c r="P806" s="158">
        <v>12.5655</v>
      </c>
      <c r="Q806" s="158">
        <v>18.563099999999999</v>
      </c>
      <c r="R806" s="158">
        <v>33.950099999999999</v>
      </c>
      <c r="T806" s="106"/>
      <c r="U806" s="107"/>
      <c r="V806" s="107"/>
      <c r="W806" s="107"/>
      <c r="X806" s="107"/>
      <c r="Y806" s="107"/>
      <c r="Z806" s="107"/>
      <c r="AA806" s="107"/>
      <c r="AB806" s="107"/>
      <c r="AC806" s="107"/>
      <c r="AD806" s="107"/>
      <c r="AE806" s="107"/>
      <c r="AF806" s="107"/>
      <c r="AG806" s="107"/>
      <c r="AH806" s="107"/>
    </row>
    <row r="807" spans="1:34" x14ac:dyDescent="0.3">
      <c r="A807" s="154" t="s">
        <v>1650</v>
      </c>
      <c r="B807" s="154" t="s">
        <v>1668</v>
      </c>
      <c r="C807" s="154">
        <v>118955</v>
      </c>
      <c r="D807" s="157">
        <v>44882</v>
      </c>
      <c r="E807" s="158">
        <v>1241.6590000000001</v>
      </c>
      <c r="F807" s="158">
        <v>-0.26740000000000003</v>
      </c>
      <c r="G807" s="158">
        <v>0.5353</v>
      </c>
      <c r="H807" s="158">
        <v>1.4596</v>
      </c>
      <c r="I807" s="158">
        <v>1.5537000000000001</v>
      </c>
      <c r="J807" s="158">
        <v>6.5938999999999997</v>
      </c>
      <c r="K807" s="158">
        <v>5.5613999999999999</v>
      </c>
      <c r="L807" s="158">
        <v>19.107099999999999</v>
      </c>
      <c r="M807" s="158">
        <v>16.622699999999998</v>
      </c>
      <c r="N807" s="158">
        <v>15.3658</v>
      </c>
      <c r="O807" s="158">
        <v>21.177900000000001</v>
      </c>
      <c r="P807" s="158">
        <v>13.329000000000001</v>
      </c>
      <c r="Q807" s="158">
        <v>15.7126</v>
      </c>
      <c r="R807" s="158">
        <v>34.798400000000001</v>
      </c>
      <c r="T807" s="106"/>
      <c r="U807" s="107"/>
      <c r="V807" s="107"/>
      <c r="W807" s="107"/>
      <c r="X807" s="107"/>
      <c r="Y807" s="107"/>
      <c r="Z807" s="107"/>
      <c r="AA807" s="107"/>
      <c r="AB807" s="107"/>
      <c r="AC807" s="107"/>
      <c r="AD807" s="107"/>
      <c r="AE807" s="107"/>
      <c r="AF807" s="107"/>
      <c r="AG807" s="107"/>
      <c r="AH807" s="107"/>
    </row>
    <row r="808" spans="1:34" x14ac:dyDescent="0.3">
      <c r="A808" s="154" t="s">
        <v>1650</v>
      </c>
      <c r="B808" s="154" t="s">
        <v>1661</v>
      </c>
      <c r="C808" s="154">
        <v>102252</v>
      </c>
      <c r="D808" s="157">
        <v>44882</v>
      </c>
      <c r="E808" s="158">
        <v>130.58869999999999</v>
      </c>
      <c r="F808" s="158">
        <v>-0.34399999999999997</v>
      </c>
      <c r="G808" s="158">
        <v>-0.1552</v>
      </c>
      <c r="H808" s="158">
        <v>1.1011</v>
      </c>
      <c r="I808" s="158">
        <v>0.26269999999999999</v>
      </c>
      <c r="J808" s="158">
        <v>3.6109</v>
      </c>
      <c r="K808" s="158">
        <v>-0.26850000000000002</v>
      </c>
      <c r="L808" s="158">
        <v>9.5231999999999992</v>
      </c>
      <c r="M808" s="158">
        <v>-0.47970000000000002</v>
      </c>
      <c r="N808" s="158">
        <v>-2.9094000000000002</v>
      </c>
      <c r="O808" s="158">
        <v>15.194599999999999</v>
      </c>
      <c r="P808" s="158">
        <v>8.4064999999999994</v>
      </c>
      <c r="Q808" s="158">
        <v>14.6935</v>
      </c>
      <c r="R808" s="158">
        <v>18.295500000000001</v>
      </c>
      <c r="T808" s="106"/>
      <c r="U808" s="107"/>
      <c r="V808" s="107"/>
      <c r="W808" s="107"/>
      <c r="X808" s="107"/>
      <c r="Y808" s="107"/>
      <c r="Z808" s="107"/>
      <c r="AA808" s="107"/>
      <c r="AB808" s="107"/>
      <c r="AC808" s="107"/>
      <c r="AD808" s="107"/>
      <c r="AE808" s="107"/>
      <c r="AF808" s="107"/>
      <c r="AG808" s="107"/>
      <c r="AH808" s="107"/>
    </row>
    <row r="809" spans="1:34" x14ac:dyDescent="0.3">
      <c r="A809" s="154" t="s">
        <v>1650</v>
      </c>
      <c r="B809" s="154" t="s">
        <v>1662</v>
      </c>
      <c r="C809" s="154">
        <v>120046</v>
      </c>
      <c r="D809" s="157">
        <v>44882</v>
      </c>
      <c r="E809" s="158">
        <v>142.6455</v>
      </c>
      <c r="F809" s="158">
        <v>-0.34100000000000003</v>
      </c>
      <c r="G809" s="158">
        <v>-0.14499999999999999</v>
      </c>
      <c r="H809" s="158">
        <v>1.1241000000000001</v>
      </c>
      <c r="I809" s="158">
        <v>0.31130000000000002</v>
      </c>
      <c r="J809" s="158">
        <v>3.7164999999999999</v>
      </c>
      <c r="K809" s="158">
        <v>2.8199999999999999E-2</v>
      </c>
      <c r="L809" s="158">
        <v>10.1921</v>
      </c>
      <c r="M809" s="158">
        <v>0.42</v>
      </c>
      <c r="N809" s="158">
        <v>-1.7405999999999999</v>
      </c>
      <c r="O809" s="158">
        <v>16.553000000000001</v>
      </c>
      <c r="P809" s="158">
        <v>9.5444999999999993</v>
      </c>
      <c r="Q809" s="158">
        <v>14.242000000000001</v>
      </c>
      <c r="R809" s="158">
        <v>19.6996</v>
      </c>
      <c r="T809" s="106"/>
      <c r="U809" s="107"/>
      <c r="V809" s="107"/>
      <c r="W809" s="107"/>
      <c r="X809" s="107"/>
      <c r="Y809" s="107"/>
      <c r="Z809" s="107"/>
      <c r="AA809" s="107"/>
      <c r="AB809" s="107"/>
      <c r="AC809" s="107"/>
      <c r="AD809" s="107"/>
      <c r="AE809" s="107"/>
      <c r="AF809" s="107"/>
      <c r="AG809" s="107"/>
      <c r="AH809" s="107"/>
    </row>
    <row r="810" spans="1:34" x14ac:dyDescent="0.3">
      <c r="A810" s="154" t="s">
        <v>1650</v>
      </c>
      <c r="B810" s="154" t="s">
        <v>1669</v>
      </c>
      <c r="C810" s="154">
        <v>128235</v>
      </c>
      <c r="D810" s="157">
        <v>44882</v>
      </c>
      <c r="E810" s="158">
        <v>35.92</v>
      </c>
      <c r="F810" s="158">
        <v>-0.41589999999999999</v>
      </c>
      <c r="G810" s="158">
        <v>-0.27760000000000001</v>
      </c>
      <c r="H810" s="158">
        <v>0.78559999999999997</v>
      </c>
      <c r="I810" s="158">
        <v>0</v>
      </c>
      <c r="J810" s="158">
        <v>2.7753999999999999</v>
      </c>
      <c r="K810" s="158">
        <v>0.36320000000000002</v>
      </c>
      <c r="L810" s="158">
        <v>13.2766</v>
      </c>
      <c r="M810" s="158">
        <v>4.7229999999999999</v>
      </c>
      <c r="N810" s="158">
        <v>0.30719999999999997</v>
      </c>
      <c r="O810" s="158">
        <v>17.646899999999999</v>
      </c>
      <c r="P810" s="158">
        <v>11.7768</v>
      </c>
      <c r="Q810" s="158">
        <v>15.9381</v>
      </c>
      <c r="R810" s="158">
        <v>23.3446</v>
      </c>
      <c r="T810" s="106"/>
      <c r="U810" s="107"/>
      <c r="V810" s="107"/>
      <c r="W810" s="107"/>
      <c r="X810" s="107"/>
      <c r="Y810" s="107"/>
      <c r="Z810" s="107"/>
      <c r="AA810" s="107"/>
      <c r="AB810" s="107"/>
      <c r="AC810" s="107"/>
      <c r="AD810" s="107"/>
      <c r="AE810" s="107"/>
      <c r="AF810" s="107"/>
      <c r="AG810" s="107"/>
      <c r="AH810" s="107"/>
    </row>
    <row r="811" spans="1:34" x14ac:dyDescent="0.3">
      <c r="A811" s="154" t="s">
        <v>1650</v>
      </c>
      <c r="B811" s="154" t="s">
        <v>1670</v>
      </c>
      <c r="C811" s="154">
        <v>128236</v>
      </c>
      <c r="D811" s="157">
        <v>44882</v>
      </c>
      <c r="E811" s="158">
        <v>40.200000000000003</v>
      </c>
      <c r="F811" s="158">
        <v>-0.39639999999999997</v>
      </c>
      <c r="G811" s="158">
        <v>-0.27289999999999998</v>
      </c>
      <c r="H811" s="158">
        <v>0.82769999999999999</v>
      </c>
      <c r="I811" s="158">
        <v>7.4700000000000003E-2</v>
      </c>
      <c r="J811" s="158">
        <v>2.8921999999999999</v>
      </c>
      <c r="K811" s="158">
        <v>0.72660000000000002</v>
      </c>
      <c r="L811" s="158">
        <v>14.0749</v>
      </c>
      <c r="M811" s="158">
        <v>5.7337999999999996</v>
      </c>
      <c r="N811" s="158">
        <v>1.6177999999999999</v>
      </c>
      <c r="O811" s="158">
        <v>19.185300000000002</v>
      </c>
      <c r="P811" s="158">
        <v>13.494899999999999</v>
      </c>
      <c r="Q811" s="158">
        <v>17.4574</v>
      </c>
      <c r="R811" s="158">
        <v>24.9709</v>
      </c>
      <c r="T811" s="106"/>
      <c r="U811" s="107"/>
      <c r="V811" s="107"/>
      <c r="W811" s="107"/>
      <c r="X811" s="107"/>
      <c r="Y811" s="107"/>
      <c r="Z811" s="107"/>
      <c r="AA811" s="107"/>
      <c r="AB811" s="107"/>
      <c r="AC811" s="107"/>
      <c r="AD811" s="107"/>
      <c r="AE811" s="107"/>
      <c r="AF811" s="107"/>
      <c r="AG811" s="107"/>
      <c r="AH811" s="107"/>
    </row>
    <row r="812" spans="1:34" x14ac:dyDescent="0.3">
      <c r="A812" s="154" t="s">
        <v>1650</v>
      </c>
      <c r="B812" s="154" t="s">
        <v>1690</v>
      </c>
      <c r="C812" s="154">
        <v>118424</v>
      </c>
      <c r="D812" s="157">
        <v>44882</v>
      </c>
      <c r="E812" s="158">
        <v>150.39400000000001</v>
      </c>
      <c r="F812" s="158">
        <v>-0.24940000000000001</v>
      </c>
      <c r="G812" s="158">
        <v>0.2273</v>
      </c>
      <c r="H812" s="158">
        <v>1.1324000000000001</v>
      </c>
      <c r="I812" s="158">
        <v>0.33760000000000001</v>
      </c>
      <c r="J812" s="158">
        <v>2.3456999999999999</v>
      </c>
      <c r="K812" s="158">
        <v>0.75029999999999997</v>
      </c>
      <c r="L812" s="158">
        <v>14.8484</v>
      </c>
      <c r="M812" s="158">
        <v>4.2447999999999997</v>
      </c>
      <c r="N812" s="158">
        <v>3.5900000000000001E-2</v>
      </c>
      <c r="O812" s="158">
        <v>14.7699</v>
      </c>
      <c r="P812" s="158">
        <v>9.1884999999999994</v>
      </c>
      <c r="Q812" s="158">
        <v>14.214499999999999</v>
      </c>
      <c r="R812" s="158">
        <v>20.8537</v>
      </c>
      <c r="T812" s="106"/>
      <c r="U812" s="107"/>
      <c r="V812" s="107"/>
      <c r="W812" s="107"/>
      <c r="X812" s="107"/>
      <c r="Y812" s="107"/>
      <c r="Z812" s="107"/>
      <c r="AA812" s="107"/>
      <c r="AB812" s="107"/>
      <c r="AC812" s="107"/>
      <c r="AD812" s="107"/>
      <c r="AE812" s="107"/>
      <c r="AF812" s="107"/>
      <c r="AG812" s="107"/>
      <c r="AH812" s="107"/>
    </row>
    <row r="813" spans="1:34" x14ac:dyDescent="0.3">
      <c r="A813" s="154" t="s">
        <v>1650</v>
      </c>
      <c r="B813" s="154" t="s">
        <v>1691</v>
      </c>
      <c r="C813" s="154">
        <v>108594</v>
      </c>
      <c r="D813" s="157">
        <v>44882</v>
      </c>
      <c r="E813" s="158">
        <v>140.21600000000001</v>
      </c>
      <c r="F813" s="158">
        <v>-0.25109999999999999</v>
      </c>
      <c r="G813" s="158">
        <v>0.22159999999999999</v>
      </c>
      <c r="H813" s="158">
        <v>1.1185</v>
      </c>
      <c r="I813" s="158">
        <v>0.30980000000000002</v>
      </c>
      <c r="J813" s="158">
        <v>2.2831999999999999</v>
      </c>
      <c r="K813" s="158">
        <v>0.56810000000000005</v>
      </c>
      <c r="L813" s="158">
        <v>14.433999999999999</v>
      </c>
      <c r="M813" s="158">
        <v>3.6947000000000001</v>
      </c>
      <c r="N813" s="158">
        <v>-0.66869999999999996</v>
      </c>
      <c r="O813" s="158">
        <v>13.975899999999999</v>
      </c>
      <c r="P813" s="158">
        <v>8.4212000000000007</v>
      </c>
      <c r="Q813" s="158">
        <v>16.6478</v>
      </c>
      <c r="R813" s="158">
        <v>20.0014</v>
      </c>
      <c r="T813" s="106"/>
      <c r="U813" s="107"/>
      <c r="V813" s="107"/>
      <c r="W813" s="107"/>
      <c r="X813" s="107"/>
      <c r="Y813" s="107"/>
      <c r="Z813" s="107"/>
      <c r="AA813" s="107"/>
      <c r="AB813" s="107"/>
      <c r="AC813" s="107"/>
      <c r="AD813" s="107"/>
      <c r="AE813" s="107"/>
      <c r="AF813" s="107"/>
      <c r="AG813" s="107"/>
      <c r="AH813" s="107"/>
    </row>
    <row r="814" spans="1:34" x14ac:dyDescent="0.3">
      <c r="A814" s="154" t="s">
        <v>1650</v>
      </c>
      <c r="B814" s="154" t="s">
        <v>1671</v>
      </c>
      <c r="C814" s="154">
        <v>120492</v>
      </c>
      <c r="D814" s="157">
        <v>44882</v>
      </c>
      <c r="E814" s="158">
        <v>61.127400000000002</v>
      </c>
      <c r="F814" s="158">
        <v>-0.33650000000000002</v>
      </c>
      <c r="G814" s="158">
        <v>-0.12790000000000001</v>
      </c>
      <c r="H814" s="158">
        <v>0.90239999999999998</v>
      </c>
      <c r="I814" s="158">
        <v>0.92979999999999996</v>
      </c>
      <c r="J814" s="158">
        <v>5.0903999999999998</v>
      </c>
      <c r="K814" s="158">
        <v>3.1057999999999999</v>
      </c>
      <c r="L814" s="158">
        <v>17.594999999999999</v>
      </c>
      <c r="M814" s="158">
        <v>8.9097000000000008</v>
      </c>
      <c r="N814" s="158">
        <v>4.6463999999999999</v>
      </c>
      <c r="O814" s="158">
        <v>17.649000000000001</v>
      </c>
      <c r="P814" s="158">
        <v>13.4954</v>
      </c>
      <c r="Q814" s="158">
        <v>16.310400000000001</v>
      </c>
      <c r="R814" s="158">
        <v>26.9131</v>
      </c>
      <c r="T814" s="106"/>
      <c r="U814" s="107"/>
      <c r="V814" s="107"/>
      <c r="W814" s="107"/>
      <c r="X814" s="107"/>
      <c r="Y814" s="107"/>
      <c r="Z814" s="107"/>
      <c r="AA814" s="107"/>
      <c r="AB814" s="107"/>
      <c r="AC814" s="107"/>
      <c r="AD814" s="107"/>
      <c r="AE814" s="107"/>
      <c r="AF814" s="107"/>
      <c r="AG814" s="107"/>
      <c r="AH814" s="107"/>
    </row>
    <row r="815" spans="1:34" x14ac:dyDescent="0.3">
      <c r="A815" s="154" t="s">
        <v>1650</v>
      </c>
      <c r="B815" s="154" t="s">
        <v>2003</v>
      </c>
      <c r="C815" s="154">
        <v>109522</v>
      </c>
      <c r="D815" s="157">
        <v>44882</v>
      </c>
      <c r="E815" s="158">
        <v>55.577100000000002</v>
      </c>
      <c r="F815" s="158">
        <v>-0.33860000000000001</v>
      </c>
      <c r="G815" s="158">
        <v>-0.13439999999999999</v>
      </c>
      <c r="H815" s="158">
        <v>0.88680000000000003</v>
      </c>
      <c r="I815" s="158">
        <v>0.89849999999999997</v>
      </c>
      <c r="J815" s="158">
        <v>5.0179999999999998</v>
      </c>
      <c r="K815" s="158">
        <v>2.8946000000000001</v>
      </c>
      <c r="L815" s="158">
        <v>17.119299999999999</v>
      </c>
      <c r="M815" s="158">
        <v>8.2927</v>
      </c>
      <c r="N815" s="158">
        <v>3.831</v>
      </c>
      <c r="O815" s="158">
        <v>16.734500000000001</v>
      </c>
      <c r="P815" s="158">
        <v>12.6136</v>
      </c>
      <c r="Q815" s="158">
        <v>12.8781</v>
      </c>
      <c r="R815" s="158">
        <v>25.9255</v>
      </c>
      <c r="T815" s="106"/>
      <c r="U815" s="107"/>
      <c r="V815" s="107"/>
      <c r="W815" s="107"/>
      <c r="X815" s="107"/>
      <c r="Y815" s="107"/>
      <c r="Z815" s="107"/>
      <c r="AA815" s="107"/>
      <c r="AB815" s="107"/>
      <c r="AC815" s="107"/>
      <c r="AD815" s="107"/>
      <c r="AE815" s="107"/>
      <c r="AF815" s="107"/>
      <c r="AG815" s="107"/>
      <c r="AH815" s="107"/>
    </row>
    <row r="816" spans="1:34" x14ac:dyDescent="0.3">
      <c r="A816" s="154" t="s">
        <v>1650</v>
      </c>
      <c r="B816" s="154" t="s">
        <v>1678</v>
      </c>
      <c r="C816" s="154">
        <v>112090</v>
      </c>
      <c r="D816" s="157">
        <v>44882</v>
      </c>
      <c r="E816" s="158">
        <v>54.951000000000001</v>
      </c>
      <c r="F816" s="158">
        <v>-0.29389999999999999</v>
      </c>
      <c r="G816" s="158">
        <v>2.5499999999999998E-2</v>
      </c>
      <c r="H816" s="158">
        <v>0.97389999999999999</v>
      </c>
      <c r="I816" s="158">
        <v>3.6400000000000002E-2</v>
      </c>
      <c r="J816" s="158">
        <v>4.3803000000000001</v>
      </c>
      <c r="K816" s="158">
        <v>2.0066999999999999</v>
      </c>
      <c r="L816" s="158">
        <v>13.047000000000001</v>
      </c>
      <c r="M816" s="158">
        <v>6.1260000000000003</v>
      </c>
      <c r="N816" s="158">
        <v>2.0577999999999999</v>
      </c>
      <c r="O816" s="158">
        <v>14.166600000000001</v>
      </c>
      <c r="P816" s="158">
        <v>10.9154</v>
      </c>
      <c r="Q816" s="158">
        <v>13.7873</v>
      </c>
      <c r="R816" s="158">
        <v>18.558499999999999</v>
      </c>
      <c r="T816" s="106"/>
      <c r="U816" s="107"/>
      <c r="V816" s="107"/>
      <c r="W816" s="107"/>
      <c r="X816" s="107"/>
      <c r="Y816" s="107"/>
      <c r="Z816" s="107"/>
      <c r="AA816" s="107"/>
      <c r="AB816" s="107"/>
      <c r="AC816" s="107"/>
      <c r="AD816" s="107"/>
      <c r="AE816" s="107"/>
      <c r="AF816" s="107"/>
      <c r="AG816" s="107"/>
      <c r="AH816" s="107"/>
    </row>
    <row r="817" spans="1:34" x14ac:dyDescent="0.3">
      <c r="A817" s="154" t="s">
        <v>1650</v>
      </c>
      <c r="B817" s="154" t="s">
        <v>1679</v>
      </c>
      <c r="C817" s="154">
        <v>120166</v>
      </c>
      <c r="D817" s="157">
        <v>44882</v>
      </c>
      <c r="E817" s="158">
        <v>60.482999999999997</v>
      </c>
      <c r="F817" s="158">
        <v>-0.2918</v>
      </c>
      <c r="G817" s="158">
        <v>3.3099999999999997E-2</v>
      </c>
      <c r="H817" s="158">
        <v>0.99180000000000001</v>
      </c>
      <c r="I817" s="158">
        <v>7.1099999999999997E-2</v>
      </c>
      <c r="J817" s="158">
        <v>4.4611000000000001</v>
      </c>
      <c r="K817" s="158">
        <v>2.2414999999999998</v>
      </c>
      <c r="L817" s="158">
        <v>13.578799999999999</v>
      </c>
      <c r="M817" s="158">
        <v>6.8773999999999997</v>
      </c>
      <c r="N817" s="158">
        <v>3.0251999999999999</v>
      </c>
      <c r="O817" s="158">
        <v>15.2658</v>
      </c>
      <c r="P817" s="158">
        <v>12.0105</v>
      </c>
      <c r="Q817" s="158">
        <v>16.491800000000001</v>
      </c>
      <c r="R817" s="158">
        <v>19.692699999999999</v>
      </c>
      <c r="T817" s="106"/>
      <c r="U817" s="107"/>
      <c r="V817" s="107"/>
      <c r="W817" s="107"/>
      <c r="X817" s="107"/>
      <c r="Y817" s="107"/>
      <c r="Z817" s="107"/>
      <c r="AA817" s="107"/>
      <c r="AB817" s="107"/>
      <c r="AC817" s="107"/>
      <c r="AD817" s="107"/>
      <c r="AE817" s="107"/>
      <c r="AF817" s="107"/>
      <c r="AG817" s="107"/>
      <c r="AH817" s="107"/>
    </row>
    <row r="818" spans="1:34" x14ac:dyDescent="0.3">
      <c r="A818" s="154" t="s">
        <v>1650</v>
      </c>
      <c r="B818" s="154" t="s">
        <v>1692</v>
      </c>
      <c r="C818" s="154">
        <v>119291</v>
      </c>
      <c r="D818" s="157">
        <v>44882</v>
      </c>
      <c r="E818" s="158">
        <v>132.38200000000001</v>
      </c>
      <c r="F818" s="158">
        <v>-0.38829999999999998</v>
      </c>
      <c r="G818" s="158">
        <v>-4.2999999999999997E-2</v>
      </c>
      <c r="H818" s="158">
        <v>0.76649999999999996</v>
      </c>
      <c r="I818" s="158">
        <v>-1.3599999999999999E-2</v>
      </c>
      <c r="J818" s="158">
        <v>4.3109000000000002</v>
      </c>
      <c r="K818" s="158">
        <v>1.6336999999999999</v>
      </c>
      <c r="L818" s="158">
        <v>12.095000000000001</v>
      </c>
      <c r="M818" s="158">
        <v>5.7431999999999999</v>
      </c>
      <c r="N818" s="158">
        <v>-0.26369999999999999</v>
      </c>
      <c r="O818" s="158">
        <v>15.0763</v>
      </c>
      <c r="P818" s="158">
        <v>9.8574999999999999</v>
      </c>
      <c r="Q818" s="158">
        <v>13.4512</v>
      </c>
      <c r="R818" s="158">
        <v>20.020900000000001</v>
      </c>
      <c r="T818" s="106"/>
      <c r="U818" s="107"/>
      <c r="V818" s="107"/>
      <c r="W818" s="107"/>
      <c r="X818" s="107"/>
      <c r="Y818" s="107"/>
      <c r="Z818" s="107"/>
      <c r="AA818" s="107"/>
      <c r="AB818" s="107"/>
      <c r="AC818" s="107"/>
      <c r="AD818" s="107"/>
      <c r="AE818" s="107"/>
      <c r="AF818" s="107"/>
      <c r="AG818" s="107"/>
      <c r="AH818" s="107"/>
    </row>
    <row r="819" spans="1:34" x14ac:dyDescent="0.3">
      <c r="A819" s="154" t="s">
        <v>1650</v>
      </c>
      <c r="B819" s="154" t="s">
        <v>1693</v>
      </c>
      <c r="C819" s="154">
        <v>118043</v>
      </c>
      <c r="D819" s="157">
        <v>44882</v>
      </c>
      <c r="E819" s="158">
        <v>123.589</v>
      </c>
      <c r="F819" s="158">
        <v>-0.38929999999999998</v>
      </c>
      <c r="G819" s="158">
        <v>-4.8500000000000001E-2</v>
      </c>
      <c r="H819" s="158">
        <v>0.75239999999999996</v>
      </c>
      <c r="I819" s="158">
        <v>-4.1200000000000001E-2</v>
      </c>
      <c r="J819" s="158">
        <v>4.2461000000000002</v>
      </c>
      <c r="K819" s="158">
        <v>1.4446000000000001</v>
      </c>
      <c r="L819" s="158">
        <v>11.676500000000001</v>
      </c>
      <c r="M819" s="158">
        <v>5.1642000000000001</v>
      </c>
      <c r="N819" s="158">
        <v>-0.98540000000000005</v>
      </c>
      <c r="O819" s="158">
        <v>14.266999999999999</v>
      </c>
      <c r="P819" s="158">
        <v>9.0708000000000002</v>
      </c>
      <c r="Q819" s="158">
        <v>15.4344</v>
      </c>
      <c r="R819" s="158">
        <v>19.157900000000001</v>
      </c>
      <c r="T819" s="106"/>
      <c r="U819" s="107"/>
      <c r="V819" s="107"/>
      <c r="W819" s="107"/>
      <c r="X819" s="107"/>
      <c r="Y819" s="107"/>
      <c r="Z819" s="107"/>
      <c r="AA819" s="107"/>
      <c r="AB819" s="107"/>
      <c r="AC819" s="107"/>
      <c r="AD819" s="107"/>
      <c r="AE819" s="107"/>
      <c r="AF819" s="107"/>
      <c r="AG819" s="107"/>
      <c r="AH819" s="107"/>
    </row>
    <row r="820" spans="1:34" x14ac:dyDescent="0.3">
      <c r="A820" s="154" t="s">
        <v>1650</v>
      </c>
      <c r="B820" s="154" t="s">
        <v>1694</v>
      </c>
      <c r="C820" s="154">
        <v>120264</v>
      </c>
      <c r="D820" s="157">
        <v>44882</v>
      </c>
      <c r="E820" s="158">
        <v>71.772099999999995</v>
      </c>
      <c r="F820" s="158">
        <v>-0.13619999999999999</v>
      </c>
      <c r="G820" s="158">
        <v>0.44790000000000002</v>
      </c>
      <c r="H820" s="158">
        <v>1.0682</v>
      </c>
      <c r="I820" s="158">
        <v>-0.63129999999999997</v>
      </c>
      <c r="J820" s="158">
        <v>0.98219999999999996</v>
      </c>
      <c r="K820" s="158">
        <v>-0.49049999999999999</v>
      </c>
      <c r="L820" s="158">
        <v>10.3451</v>
      </c>
      <c r="M820" s="158">
        <v>2.3269000000000002</v>
      </c>
      <c r="N820" s="158">
        <v>-2.4487000000000001</v>
      </c>
      <c r="O820" s="158">
        <v>11.258699999999999</v>
      </c>
      <c r="P820" s="158">
        <v>7.8681999999999999</v>
      </c>
      <c r="Q820" s="158">
        <v>10.204800000000001</v>
      </c>
      <c r="R820" s="158">
        <v>14.3947</v>
      </c>
      <c r="T820" s="106"/>
      <c r="U820" s="107"/>
      <c r="V820" s="107"/>
      <c r="W820" s="107"/>
      <c r="X820" s="107"/>
      <c r="Y820" s="107"/>
      <c r="Z820" s="107"/>
      <c r="AA820" s="107"/>
      <c r="AB820" s="107"/>
      <c r="AC820" s="107"/>
      <c r="AD820" s="107"/>
      <c r="AE820" s="107"/>
      <c r="AF820" s="107"/>
      <c r="AG820" s="107"/>
      <c r="AH820" s="107"/>
    </row>
    <row r="821" spans="1:34" x14ac:dyDescent="0.3">
      <c r="A821" s="154" t="s">
        <v>1650</v>
      </c>
      <c r="B821" s="154" t="s">
        <v>1880</v>
      </c>
      <c r="C821" s="154">
        <v>100313</v>
      </c>
      <c r="D821" s="157">
        <v>44882</v>
      </c>
      <c r="E821" s="158">
        <v>66.690600000000003</v>
      </c>
      <c r="F821" s="158">
        <v>-0.1384</v>
      </c>
      <c r="G821" s="158">
        <v>0.44109999999999999</v>
      </c>
      <c r="H821" s="158">
        <v>1.0525</v>
      </c>
      <c r="I821" s="158">
        <v>-0.66239999999999999</v>
      </c>
      <c r="J821" s="158">
        <v>0.91259999999999997</v>
      </c>
      <c r="K821" s="158">
        <v>-0.69430000000000003</v>
      </c>
      <c r="L821" s="158">
        <v>9.89</v>
      </c>
      <c r="M821" s="158">
        <v>1.6698</v>
      </c>
      <c r="N821" s="158">
        <v>-3.3066</v>
      </c>
      <c r="O821" s="158">
        <v>10.3447</v>
      </c>
      <c r="P821" s="158">
        <v>6.9637000000000002</v>
      </c>
      <c r="Q821" s="158">
        <v>8.9183000000000003</v>
      </c>
      <c r="R821" s="158">
        <v>13.3429</v>
      </c>
      <c r="T821" s="106"/>
      <c r="U821" s="107"/>
      <c r="V821" s="107"/>
      <c r="W821" s="107"/>
      <c r="X821" s="107"/>
      <c r="Y821" s="107"/>
      <c r="Z821" s="107"/>
      <c r="AA821" s="107"/>
      <c r="AB821" s="107"/>
      <c r="AC821" s="107"/>
      <c r="AD821" s="107"/>
      <c r="AE821" s="107"/>
      <c r="AF821" s="107"/>
      <c r="AG821" s="107"/>
      <c r="AH821" s="107"/>
    </row>
    <row r="822" spans="1:34" x14ac:dyDescent="0.3">
      <c r="A822" s="154" t="s">
        <v>1650</v>
      </c>
      <c r="B822" s="154" t="s">
        <v>1688</v>
      </c>
      <c r="C822" s="154">
        <v>129046</v>
      </c>
      <c r="D822" s="157">
        <v>44882</v>
      </c>
      <c r="E822" s="158">
        <v>37.188899999999997</v>
      </c>
      <c r="F822" s="158">
        <v>-0.44440000000000002</v>
      </c>
      <c r="G822" s="158">
        <v>-0.2848</v>
      </c>
      <c r="H822" s="158">
        <v>-0.4425</v>
      </c>
      <c r="I822" s="158">
        <v>-1.7042999999999999</v>
      </c>
      <c r="J822" s="158">
        <v>1.2405999999999999</v>
      </c>
      <c r="K822" s="158">
        <v>2.3957000000000002</v>
      </c>
      <c r="L822" s="158">
        <v>12.6404</v>
      </c>
      <c r="M822" s="158">
        <v>4.5068999999999999</v>
      </c>
      <c r="N822" s="158">
        <v>-3.5387</v>
      </c>
      <c r="O822" s="158">
        <v>9.4312000000000005</v>
      </c>
      <c r="P822" s="158">
        <v>6.6798999999999999</v>
      </c>
      <c r="Q822" s="158">
        <v>16.580100000000002</v>
      </c>
      <c r="R822" s="158">
        <v>11.7995</v>
      </c>
      <c r="T822" s="106"/>
      <c r="U822" s="107"/>
      <c r="V822" s="107"/>
      <c r="W822" s="107"/>
      <c r="X822" s="107"/>
      <c r="Y822" s="107"/>
      <c r="Z822" s="107"/>
      <c r="AA822" s="107"/>
      <c r="AB822" s="107"/>
      <c r="AC822" s="107"/>
      <c r="AD822" s="107"/>
      <c r="AE822" s="107"/>
      <c r="AF822" s="107"/>
      <c r="AG822" s="107"/>
      <c r="AH822" s="107"/>
    </row>
    <row r="823" spans="1:34" x14ac:dyDescent="0.3">
      <c r="A823" s="154" t="s">
        <v>1650</v>
      </c>
      <c r="B823" s="154" t="s">
        <v>1689</v>
      </c>
      <c r="C823" s="154">
        <v>129048</v>
      </c>
      <c r="D823" s="157">
        <v>44882</v>
      </c>
      <c r="E823" s="158">
        <v>34.328099999999999</v>
      </c>
      <c r="F823" s="158">
        <v>-0.44690000000000002</v>
      </c>
      <c r="G823" s="158">
        <v>-0.29160000000000003</v>
      </c>
      <c r="H823" s="158">
        <v>-0.4587</v>
      </c>
      <c r="I823" s="158">
        <v>-1.7361</v>
      </c>
      <c r="J823" s="158">
        <v>1.1681999999999999</v>
      </c>
      <c r="K823" s="158">
        <v>2.1791</v>
      </c>
      <c r="L823" s="158">
        <v>12.161</v>
      </c>
      <c r="M823" s="158">
        <v>3.8361000000000001</v>
      </c>
      <c r="N823" s="158">
        <v>-4.37</v>
      </c>
      <c r="O823" s="158">
        <v>8.4451999999999998</v>
      </c>
      <c r="P823" s="158">
        <v>5.7153</v>
      </c>
      <c r="Q823" s="158">
        <v>15.495200000000001</v>
      </c>
      <c r="R823" s="158">
        <v>10.826599999999999</v>
      </c>
      <c r="T823" s="106"/>
      <c r="U823" s="107"/>
      <c r="V823" s="107"/>
      <c r="W823" s="107"/>
      <c r="X823" s="107"/>
      <c r="Y823" s="107"/>
      <c r="Z823" s="107"/>
      <c r="AA823" s="107"/>
      <c r="AB823" s="107"/>
      <c r="AC823" s="107"/>
      <c r="AD823" s="107"/>
      <c r="AE823" s="107"/>
      <c r="AF823" s="107"/>
      <c r="AG823" s="107"/>
      <c r="AH823" s="107"/>
    </row>
    <row r="824" spans="1:34" x14ac:dyDescent="0.3">
      <c r="A824" s="154" t="s">
        <v>1650</v>
      </c>
      <c r="B824" s="154" t="s">
        <v>1865</v>
      </c>
      <c r="C824" s="154">
        <v>143793</v>
      </c>
      <c r="D824" s="157">
        <v>44882</v>
      </c>
      <c r="E824" s="158">
        <v>17.9727</v>
      </c>
      <c r="F824" s="158">
        <v>-0.30070000000000002</v>
      </c>
      <c r="G824" s="158">
        <v>-1.11E-2</v>
      </c>
      <c r="H824" s="158">
        <v>0.88690000000000002</v>
      </c>
      <c r="I824" s="158">
        <v>-8.0100000000000005E-2</v>
      </c>
      <c r="J824" s="158">
        <v>3.6440000000000001</v>
      </c>
      <c r="K824" s="158">
        <v>1.8451</v>
      </c>
      <c r="L824" s="158">
        <v>14.2037</v>
      </c>
      <c r="M824" s="158">
        <v>6.9263000000000003</v>
      </c>
      <c r="N824" s="158">
        <v>2.0369999999999999</v>
      </c>
      <c r="O824" s="158">
        <v>16.652799999999999</v>
      </c>
      <c r="P824" s="158"/>
      <c r="Q824" s="158">
        <v>14.386699999999999</v>
      </c>
      <c r="R824" s="158">
        <v>23.664000000000001</v>
      </c>
      <c r="T824" s="106"/>
      <c r="U824" s="107"/>
      <c r="V824" s="107"/>
      <c r="W824" s="107"/>
      <c r="X824" s="107"/>
      <c r="Y824" s="107"/>
      <c r="Z824" s="107"/>
      <c r="AA824" s="107"/>
      <c r="AB824" s="107"/>
      <c r="AC824" s="107"/>
      <c r="AD824" s="107"/>
      <c r="AE824" s="107"/>
      <c r="AF824" s="107"/>
      <c r="AG824" s="107"/>
      <c r="AH824" s="107"/>
    </row>
    <row r="825" spans="1:34" x14ac:dyDescent="0.3">
      <c r="A825" s="154" t="s">
        <v>1650</v>
      </c>
      <c r="B825" s="154" t="s">
        <v>1866</v>
      </c>
      <c r="C825" s="154">
        <v>143787</v>
      </c>
      <c r="D825" s="157">
        <v>44882</v>
      </c>
      <c r="E825" s="158">
        <v>16.433700000000002</v>
      </c>
      <c r="F825" s="158">
        <v>-0.30570000000000003</v>
      </c>
      <c r="G825" s="158">
        <v>-2.7400000000000001E-2</v>
      </c>
      <c r="H825" s="158">
        <v>0.84989999999999999</v>
      </c>
      <c r="I825" s="158">
        <v>-0.15310000000000001</v>
      </c>
      <c r="J825" s="158">
        <v>3.4756999999999998</v>
      </c>
      <c r="K825" s="158">
        <v>1.3563000000000001</v>
      </c>
      <c r="L825" s="158">
        <v>13.0715</v>
      </c>
      <c r="M825" s="158">
        <v>5.2935999999999996</v>
      </c>
      <c r="N825" s="158">
        <v>9.1000000000000004E-3</v>
      </c>
      <c r="O825" s="158">
        <v>14.3865</v>
      </c>
      <c r="P825" s="158"/>
      <c r="Q825" s="158">
        <v>12.062900000000001</v>
      </c>
      <c r="R825" s="158">
        <v>21.2516</v>
      </c>
      <c r="T825" s="106"/>
      <c r="U825" s="107"/>
      <c r="V825" s="107"/>
      <c r="W825" s="107"/>
      <c r="X825" s="107"/>
      <c r="Y825" s="107"/>
      <c r="Z825" s="107"/>
      <c r="AA825" s="107"/>
      <c r="AB825" s="107"/>
      <c r="AC825" s="107"/>
      <c r="AD825" s="107"/>
      <c r="AE825" s="107"/>
      <c r="AF825" s="107"/>
      <c r="AG825" s="107"/>
      <c r="AH825" s="107"/>
    </row>
    <row r="826" spans="1:34" x14ac:dyDescent="0.3">
      <c r="A826" s="154" t="s">
        <v>1650</v>
      </c>
      <c r="B826" s="154" t="s">
        <v>1652</v>
      </c>
      <c r="C826" s="154">
        <v>122639</v>
      </c>
      <c r="D826" s="157">
        <v>44882</v>
      </c>
      <c r="E826" s="158">
        <v>52.335599999999999</v>
      </c>
      <c r="F826" s="158">
        <v>-0.3705</v>
      </c>
      <c r="G826" s="158">
        <v>-1.2800000000000001E-2</v>
      </c>
      <c r="H826" s="158">
        <v>2.0432000000000001</v>
      </c>
      <c r="I826" s="158">
        <v>1.9939</v>
      </c>
      <c r="J826" s="158">
        <v>3.343</v>
      </c>
      <c r="K826" s="158">
        <v>-0.71260000000000001</v>
      </c>
      <c r="L826" s="158">
        <v>8.3256999999999994</v>
      </c>
      <c r="M826" s="158">
        <v>0.86009999999999998</v>
      </c>
      <c r="N826" s="158">
        <v>-4.9631999999999996</v>
      </c>
      <c r="O826" s="158">
        <v>24.0105</v>
      </c>
      <c r="P826" s="158">
        <v>17.6599</v>
      </c>
      <c r="Q826" s="158">
        <v>19.0777</v>
      </c>
      <c r="R826" s="158">
        <v>22.362300000000001</v>
      </c>
      <c r="T826" s="106"/>
      <c r="U826" s="107"/>
      <c r="V826" s="107"/>
      <c r="W826" s="107"/>
      <c r="X826" s="107"/>
      <c r="Y826" s="107"/>
      <c r="Z826" s="107"/>
      <c r="AA826" s="107"/>
      <c r="AB826" s="107"/>
      <c r="AC826" s="107"/>
      <c r="AD826" s="107"/>
      <c r="AE826" s="107"/>
      <c r="AF826" s="107"/>
      <c r="AG826" s="107"/>
      <c r="AH826" s="107"/>
    </row>
    <row r="827" spans="1:34" x14ac:dyDescent="0.3">
      <c r="A827" s="154" t="s">
        <v>1650</v>
      </c>
      <c r="B827" s="154" t="s">
        <v>1651</v>
      </c>
      <c r="C827" s="154">
        <v>122640</v>
      </c>
      <c r="D827" s="157">
        <v>44882</v>
      </c>
      <c r="E827" s="158">
        <v>48.979399999999998</v>
      </c>
      <c r="F827" s="158">
        <v>-0.373</v>
      </c>
      <c r="G827" s="158">
        <v>-2.0199999999999999E-2</v>
      </c>
      <c r="H827" s="158">
        <v>2.0257999999999998</v>
      </c>
      <c r="I827" s="158">
        <v>1.9595</v>
      </c>
      <c r="J827" s="158">
        <v>3.2656000000000001</v>
      </c>
      <c r="K827" s="158">
        <v>-0.95069999999999999</v>
      </c>
      <c r="L827" s="158">
        <v>7.7614000000000001</v>
      </c>
      <c r="M827" s="158">
        <v>7.4800000000000005E-2</v>
      </c>
      <c r="N827" s="158">
        <v>-5.9291</v>
      </c>
      <c r="O827" s="158">
        <v>22.797699999999999</v>
      </c>
      <c r="P827" s="158">
        <v>16.654</v>
      </c>
      <c r="Q827" s="158">
        <v>18.248200000000001</v>
      </c>
      <c r="R827" s="158">
        <v>21.130400000000002</v>
      </c>
      <c r="T827" s="106"/>
      <c r="U827" s="107"/>
      <c r="V827" s="107"/>
      <c r="W827" s="107"/>
      <c r="X827" s="107"/>
      <c r="Y827" s="107"/>
      <c r="Z827" s="107"/>
      <c r="AA827" s="107"/>
      <c r="AB827" s="107"/>
      <c r="AC827" s="107"/>
      <c r="AD827" s="107"/>
      <c r="AE827" s="107"/>
      <c r="AF827" s="107"/>
      <c r="AG827" s="107"/>
      <c r="AH827" s="107"/>
    </row>
    <row r="828" spans="1:34" x14ac:dyDescent="0.3">
      <c r="A828" s="154" t="s">
        <v>1650</v>
      </c>
      <c r="B828" s="154" t="s">
        <v>1680</v>
      </c>
      <c r="C828" s="154">
        <v>133839</v>
      </c>
      <c r="D828" s="157">
        <v>44882</v>
      </c>
      <c r="E828" s="158">
        <v>28.94</v>
      </c>
      <c r="F828" s="158">
        <v>-0.34439999999999998</v>
      </c>
      <c r="G828" s="158">
        <v>-0.1036</v>
      </c>
      <c r="H828" s="158">
        <v>0.59089999999999998</v>
      </c>
      <c r="I828" s="158">
        <v>0.87139999999999995</v>
      </c>
      <c r="J828" s="158">
        <v>3.8393000000000002</v>
      </c>
      <c r="K828" s="158">
        <v>0.66090000000000004</v>
      </c>
      <c r="L828" s="158">
        <v>10.0799</v>
      </c>
      <c r="M828" s="158">
        <v>0.90659999999999996</v>
      </c>
      <c r="N828" s="158">
        <v>-6.0084</v>
      </c>
      <c r="O828" s="158">
        <v>25.596</v>
      </c>
      <c r="P828" s="158">
        <v>16.3108</v>
      </c>
      <c r="Q828" s="158">
        <v>14.7728</v>
      </c>
      <c r="R828" s="158">
        <v>25.174499999999998</v>
      </c>
      <c r="T828" s="106"/>
      <c r="U828" s="107"/>
      <c r="V828" s="107"/>
      <c r="W828" s="107"/>
      <c r="X828" s="107"/>
      <c r="Y828" s="107"/>
      <c r="Z828" s="107"/>
      <c r="AA828" s="107"/>
      <c r="AB828" s="107"/>
      <c r="AC828" s="107"/>
      <c r="AD828" s="107"/>
      <c r="AE828" s="107"/>
      <c r="AF828" s="107"/>
      <c r="AG828" s="107"/>
      <c r="AH828" s="107"/>
    </row>
    <row r="829" spans="1:34" x14ac:dyDescent="0.3">
      <c r="A829" s="154" t="s">
        <v>1650</v>
      </c>
      <c r="B829" s="154" t="s">
        <v>1681</v>
      </c>
      <c r="C829" s="154">
        <v>133836</v>
      </c>
      <c r="D829" s="157">
        <v>44882</v>
      </c>
      <c r="E829" s="158">
        <v>25.7</v>
      </c>
      <c r="F829" s="158">
        <v>-0.31030000000000002</v>
      </c>
      <c r="G829" s="158">
        <v>-0.1166</v>
      </c>
      <c r="H829" s="158">
        <v>0.58709999999999996</v>
      </c>
      <c r="I829" s="158">
        <v>0.82389999999999997</v>
      </c>
      <c r="J829" s="158">
        <v>3.7126999999999999</v>
      </c>
      <c r="K829" s="158">
        <v>0.27310000000000001</v>
      </c>
      <c r="L829" s="158">
        <v>9.2223000000000006</v>
      </c>
      <c r="M829" s="158">
        <v>-0.27160000000000001</v>
      </c>
      <c r="N829" s="158">
        <v>-7.5540000000000003</v>
      </c>
      <c r="O829" s="158">
        <v>23.26</v>
      </c>
      <c r="P829" s="158">
        <v>14.1251</v>
      </c>
      <c r="Q829" s="158">
        <v>13.019399999999999</v>
      </c>
      <c r="R829" s="158">
        <v>22.881599999999999</v>
      </c>
      <c r="T829" s="106"/>
      <c r="U829" s="107"/>
      <c r="V829" s="107"/>
      <c r="W829" s="107"/>
      <c r="X829" s="107"/>
      <c r="Y829" s="107"/>
      <c r="Z829" s="107"/>
      <c r="AA829" s="107"/>
      <c r="AB829" s="107"/>
      <c r="AC829" s="107"/>
      <c r="AD829" s="107"/>
      <c r="AE829" s="107"/>
      <c r="AF829" s="107"/>
      <c r="AG829" s="107"/>
      <c r="AH829" s="107"/>
    </row>
    <row r="830" spans="1:34" x14ac:dyDescent="0.3">
      <c r="A830" s="154" t="s">
        <v>1650</v>
      </c>
      <c r="B830" s="154" t="s">
        <v>1682</v>
      </c>
      <c r="C830" s="154">
        <v>119718</v>
      </c>
      <c r="D830" s="157">
        <v>44882</v>
      </c>
      <c r="E830" s="158">
        <v>83.962199999999996</v>
      </c>
      <c r="F830" s="158">
        <v>-0.29949999999999999</v>
      </c>
      <c r="G830" s="158">
        <v>-0.4098</v>
      </c>
      <c r="H830" s="158">
        <v>6.7999999999999996E-3</v>
      </c>
      <c r="I830" s="158">
        <v>-0.89200000000000002</v>
      </c>
      <c r="J830" s="158">
        <v>2.4853000000000001</v>
      </c>
      <c r="K830" s="158">
        <v>0.47989999999999999</v>
      </c>
      <c r="L830" s="158">
        <v>8.8698999999999995</v>
      </c>
      <c r="M830" s="158">
        <v>2.9384000000000001</v>
      </c>
      <c r="N830" s="158">
        <v>-0.98950000000000005</v>
      </c>
      <c r="O830" s="158">
        <v>15.835599999999999</v>
      </c>
      <c r="P830" s="158">
        <v>11.571899999999999</v>
      </c>
      <c r="Q830" s="158">
        <v>16.227900000000002</v>
      </c>
      <c r="R830" s="158">
        <v>21.590699999999998</v>
      </c>
      <c r="T830" s="106"/>
      <c r="U830" s="107"/>
      <c r="V830" s="107"/>
      <c r="W830" s="107"/>
      <c r="X830" s="107"/>
      <c r="Y830" s="107"/>
      <c r="Z830" s="107"/>
      <c r="AA830" s="107"/>
      <c r="AB830" s="107"/>
      <c r="AC830" s="107"/>
      <c r="AD830" s="107"/>
      <c r="AE830" s="107"/>
      <c r="AF830" s="107"/>
      <c r="AG830" s="107"/>
      <c r="AH830" s="107"/>
    </row>
    <row r="831" spans="1:34" x14ac:dyDescent="0.3">
      <c r="A831" s="154" t="s">
        <v>1650</v>
      </c>
      <c r="B831" s="154" t="s">
        <v>1683</v>
      </c>
      <c r="C831" s="154">
        <v>103215</v>
      </c>
      <c r="D831" s="157">
        <v>44882</v>
      </c>
      <c r="E831" s="158">
        <v>76.889499999999998</v>
      </c>
      <c r="F831" s="158">
        <v>-0.30199999999999999</v>
      </c>
      <c r="G831" s="158">
        <v>-0.41739999999999999</v>
      </c>
      <c r="H831" s="158">
        <v>-1.1299999999999999E-2</v>
      </c>
      <c r="I831" s="158">
        <v>-0.92800000000000005</v>
      </c>
      <c r="J831" s="158">
        <v>2.4028999999999998</v>
      </c>
      <c r="K831" s="158">
        <v>0.25009999999999999</v>
      </c>
      <c r="L831" s="158">
        <v>8.3910999999999998</v>
      </c>
      <c r="M831" s="158">
        <v>2.2374000000000001</v>
      </c>
      <c r="N831" s="158">
        <v>-1.8902000000000001</v>
      </c>
      <c r="O831" s="158">
        <v>14.7431</v>
      </c>
      <c r="P831" s="158">
        <v>10.4872</v>
      </c>
      <c r="Q831" s="158">
        <v>12.606</v>
      </c>
      <c r="R831" s="158">
        <v>20.4498</v>
      </c>
      <c r="T831" s="106"/>
      <c r="U831" s="107"/>
      <c r="V831" s="107"/>
      <c r="W831" s="107"/>
      <c r="X831" s="107"/>
      <c r="Y831" s="107"/>
      <c r="Z831" s="107"/>
      <c r="AA831" s="107"/>
      <c r="AB831" s="107"/>
      <c r="AC831" s="107"/>
      <c r="AD831" s="107"/>
      <c r="AE831" s="107"/>
      <c r="AF831" s="107"/>
      <c r="AG831" s="107"/>
      <c r="AH831" s="107"/>
    </row>
    <row r="832" spans="1:34" x14ac:dyDescent="0.3">
      <c r="A832" s="154" t="s">
        <v>1650</v>
      </c>
      <c r="B832" s="154" t="s">
        <v>1684</v>
      </c>
      <c r="C832" s="154">
        <v>144905</v>
      </c>
      <c r="D832" s="157">
        <v>44882</v>
      </c>
      <c r="E832" s="158">
        <v>16.354199999999999</v>
      </c>
      <c r="F832" s="158">
        <v>-0.22090000000000001</v>
      </c>
      <c r="G832" s="158">
        <v>5.2600000000000001E-2</v>
      </c>
      <c r="H832" s="158">
        <v>0.73729999999999996</v>
      </c>
      <c r="I832" s="158">
        <v>-0.13500000000000001</v>
      </c>
      <c r="J832" s="158">
        <v>2.7913000000000001</v>
      </c>
      <c r="K832" s="158">
        <v>1.9881</v>
      </c>
      <c r="L832" s="158">
        <v>13.1027</v>
      </c>
      <c r="M832" s="158">
        <v>5.9161999999999999</v>
      </c>
      <c r="N832" s="158">
        <v>1.5341</v>
      </c>
      <c r="O832" s="158">
        <v>14.173500000000001</v>
      </c>
      <c r="P832" s="158"/>
      <c r="Q832" s="158">
        <v>12.6172</v>
      </c>
      <c r="R832" s="158">
        <v>17.702400000000001</v>
      </c>
      <c r="T832" s="106"/>
      <c r="U832" s="107"/>
      <c r="V832" s="107"/>
      <c r="W832" s="107"/>
      <c r="X832" s="107"/>
      <c r="Y832" s="107"/>
      <c r="Z832" s="107"/>
      <c r="AA832" s="107"/>
      <c r="AB832" s="107"/>
      <c r="AC832" s="107"/>
      <c r="AD832" s="107"/>
      <c r="AE832" s="107"/>
      <c r="AF832" s="107"/>
      <c r="AG832" s="107"/>
      <c r="AH832" s="107"/>
    </row>
    <row r="833" spans="1:34" x14ac:dyDescent="0.3">
      <c r="A833" s="154" t="s">
        <v>1650</v>
      </c>
      <c r="B833" s="154" t="s">
        <v>1685</v>
      </c>
      <c r="C833" s="154">
        <v>144902</v>
      </c>
      <c r="D833" s="157">
        <v>44882</v>
      </c>
      <c r="E833" s="158">
        <v>15.168799999999999</v>
      </c>
      <c r="F833" s="158">
        <v>-0.2263</v>
      </c>
      <c r="G833" s="158">
        <v>3.6900000000000002E-2</v>
      </c>
      <c r="H833" s="158">
        <v>0.70169999999999999</v>
      </c>
      <c r="I833" s="158">
        <v>-0.2046</v>
      </c>
      <c r="J833" s="158">
        <v>2.6305999999999998</v>
      </c>
      <c r="K833" s="158">
        <v>1.5130999999999999</v>
      </c>
      <c r="L833" s="158">
        <v>12.0602</v>
      </c>
      <c r="M833" s="158">
        <v>4.4776999999999996</v>
      </c>
      <c r="N833" s="158">
        <v>-0.30499999999999999</v>
      </c>
      <c r="O833" s="158">
        <v>12.1145</v>
      </c>
      <c r="P833" s="158"/>
      <c r="Q833" s="158">
        <v>10.588699999999999</v>
      </c>
      <c r="R833" s="158">
        <v>15.572699999999999</v>
      </c>
      <c r="T833" s="106"/>
      <c r="U833" s="107"/>
      <c r="V833" s="107"/>
      <c r="W833" s="107"/>
      <c r="X833" s="107"/>
      <c r="Y833" s="107"/>
      <c r="Z833" s="107"/>
      <c r="AA833" s="107"/>
      <c r="AB833" s="107"/>
      <c r="AC833" s="107"/>
      <c r="AD833" s="107"/>
      <c r="AE833" s="107"/>
      <c r="AF833" s="107"/>
      <c r="AG833" s="107"/>
      <c r="AH833" s="107"/>
    </row>
    <row r="834" spans="1:34" x14ac:dyDescent="0.3">
      <c r="A834" s="154" t="s">
        <v>1650</v>
      </c>
      <c r="B834" s="154" t="s">
        <v>1663</v>
      </c>
      <c r="C834" s="154">
        <v>144546</v>
      </c>
      <c r="D834" s="157">
        <v>44882</v>
      </c>
      <c r="E834" s="158">
        <v>16.981999999999999</v>
      </c>
      <c r="F834" s="158">
        <v>-0.27660000000000001</v>
      </c>
      <c r="G834" s="158">
        <v>-0.45900000000000002</v>
      </c>
      <c r="H834" s="158">
        <v>-0.04</v>
      </c>
      <c r="I834" s="158">
        <v>-0.3755</v>
      </c>
      <c r="J834" s="158">
        <v>2.0510000000000002</v>
      </c>
      <c r="K834" s="158">
        <v>-0.86170000000000002</v>
      </c>
      <c r="L834" s="158">
        <v>9.2139000000000006</v>
      </c>
      <c r="M834" s="158">
        <v>3.7810000000000001</v>
      </c>
      <c r="N834" s="158">
        <v>-3.9468999999999999</v>
      </c>
      <c r="O834" s="158">
        <v>14.013999999999999</v>
      </c>
      <c r="P834" s="158"/>
      <c r="Q834" s="158">
        <v>13.4382</v>
      </c>
      <c r="R834" s="158">
        <v>17.253499999999999</v>
      </c>
      <c r="T834" s="106"/>
      <c r="U834" s="107"/>
      <c r="V834" s="107"/>
      <c r="W834" s="107"/>
      <c r="X834" s="107"/>
      <c r="Y834" s="107"/>
      <c r="Z834" s="107"/>
      <c r="AA834" s="107"/>
      <c r="AB834" s="107"/>
      <c r="AC834" s="107"/>
      <c r="AD834" s="107"/>
      <c r="AE834" s="107"/>
      <c r="AF834" s="107"/>
      <c r="AG834" s="107"/>
      <c r="AH834" s="107"/>
    </row>
    <row r="835" spans="1:34" x14ac:dyDescent="0.3">
      <c r="A835" s="154" t="s">
        <v>1650</v>
      </c>
      <c r="B835" s="154" t="s">
        <v>1664</v>
      </c>
      <c r="C835" s="154">
        <v>144548</v>
      </c>
      <c r="D835" s="157">
        <v>44882</v>
      </c>
      <c r="E835" s="158">
        <v>15.8285</v>
      </c>
      <c r="F835" s="158">
        <v>-0.28100000000000003</v>
      </c>
      <c r="G835" s="158">
        <v>-0.47160000000000002</v>
      </c>
      <c r="H835" s="158">
        <v>-6.8199999999999997E-2</v>
      </c>
      <c r="I835" s="158">
        <v>-0.4284</v>
      </c>
      <c r="J835" s="158">
        <v>1.9319</v>
      </c>
      <c r="K835" s="158">
        <v>-1.2045999999999999</v>
      </c>
      <c r="L835" s="158">
        <v>8.4551999999999996</v>
      </c>
      <c r="M835" s="158">
        <v>2.7151000000000001</v>
      </c>
      <c r="N835" s="158">
        <v>-5.2690000000000001</v>
      </c>
      <c r="O835" s="158">
        <v>12.2469</v>
      </c>
      <c r="P835" s="158"/>
      <c r="Q835" s="158">
        <v>11.5541</v>
      </c>
      <c r="R835" s="158">
        <v>15.5654</v>
      </c>
      <c r="T835" s="106"/>
      <c r="U835" s="107"/>
      <c r="V835" s="107"/>
      <c r="W835" s="107"/>
      <c r="X835" s="107"/>
      <c r="Y835" s="107"/>
      <c r="Z835" s="107"/>
      <c r="AA835" s="107"/>
      <c r="AB835" s="107"/>
      <c r="AC835" s="107"/>
      <c r="AD835" s="107"/>
      <c r="AE835" s="107"/>
      <c r="AF835" s="107"/>
      <c r="AG835" s="107"/>
      <c r="AH835" s="107"/>
    </row>
    <row r="836" spans="1:34" x14ac:dyDescent="0.3">
      <c r="A836" s="154" t="s">
        <v>1650</v>
      </c>
      <c r="B836" s="154" t="s">
        <v>1686</v>
      </c>
      <c r="C836" s="154">
        <v>118883</v>
      </c>
      <c r="D836" s="157">
        <v>44882</v>
      </c>
      <c r="E836" s="158">
        <v>159.55000000000001</v>
      </c>
      <c r="F836" s="158">
        <v>-0.46789999999999998</v>
      </c>
      <c r="G836" s="158">
        <v>-0.62290000000000001</v>
      </c>
      <c r="H836" s="158">
        <v>-6.2600000000000003E-2</v>
      </c>
      <c r="I836" s="158">
        <v>0.3775</v>
      </c>
      <c r="J836" s="158">
        <v>2.3544</v>
      </c>
      <c r="K836" s="158">
        <v>0.2198</v>
      </c>
      <c r="L836" s="158">
        <v>8.1327999999999996</v>
      </c>
      <c r="M836" s="158">
        <v>4.9809000000000001</v>
      </c>
      <c r="N836" s="158">
        <v>3.7600000000000001E-2</v>
      </c>
      <c r="O836" s="158">
        <v>11.3926</v>
      </c>
      <c r="P836" s="158">
        <v>6.2968000000000002</v>
      </c>
      <c r="Q836" s="158">
        <v>9.6808999999999994</v>
      </c>
      <c r="R836" s="158">
        <v>17.8081</v>
      </c>
      <c r="T836" s="106"/>
      <c r="U836" s="107"/>
      <c r="V836" s="107"/>
      <c r="W836" s="107"/>
      <c r="X836" s="107"/>
      <c r="Y836" s="107"/>
      <c r="Z836" s="107"/>
      <c r="AA836" s="107"/>
      <c r="AB836" s="107"/>
      <c r="AC836" s="107"/>
      <c r="AD836" s="107"/>
      <c r="AE836" s="107"/>
      <c r="AF836" s="107"/>
      <c r="AG836" s="107"/>
      <c r="AH836" s="107"/>
    </row>
    <row r="837" spans="1:34" x14ac:dyDescent="0.3">
      <c r="A837" s="154" t="s">
        <v>1650</v>
      </c>
      <c r="B837" s="154" t="s">
        <v>1687</v>
      </c>
      <c r="C837" s="154">
        <v>100476</v>
      </c>
      <c r="D837" s="157">
        <v>44882</v>
      </c>
      <c r="E837" s="158">
        <v>153.6</v>
      </c>
      <c r="F837" s="158">
        <v>-0.46010000000000001</v>
      </c>
      <c r="G837" s="158">
        <v>-0.61470000000000002</v>
      </c>
      <c r="H837" s="158">
        <v>-5.8599999999999999E-2</v>
      </c>
      <c r="I837" s="158">
        <v>0.379</v>
      </c>
      <c r="J837" s="158">
        <v>2.3591000000000002</v>
      </c>
      <c r="K837" s="158">
        <v>0.21529999999999999</v>
      </c>
      <c r="L837" s="158">
        <v>8.1233000000000004</v>
      </c>
      <c r="M837" s="158">
        <v>4.9610000000000003</v>
      </c>
      <c r="N837" s="158">
        <v>1.2999999999999999E-2</v>
      </c>
      <c r="O837" s="158">
        <v>11.309100000000001</v>
      </c>
      <c r="P837" s="158">
        <v>6.1969000000000003</v>
      </c>
      <c r="Q837" s="158">
        <v>9.9428000000000001</v>
      </c>
      <c r="R837" s="158">
        <v>17.761700000000001</v>
      </c>
      <c r="T837" s="106"/>
      <c r="U837" s="107"/>
      <c r="V837" s="107"/>
      <c r="W837" s="107"/>
      <c r="X837" s="107"/>
      <c r="Y837" s="107"/>
      <c r="Z837" s="107"/>
      <c r="AA837" s="107"/>
      <c r="AB837" s="107"/>
      <c r="AC837" s="107"/>
      <c r="AD837" s="107"/>
      <c r="AE837" s="107"/>
      <c r="AF837" s="107"/>
      <c r="AG837" s="107"/>
      <c r="AH837" s="107"/>
    </row>
    <row r="838" spans="1:34" x14ac:dyDescent="0.3">
      <c r="A838" s="154" t="s">
        <v>1650</v>
      </c>
      <c r="B838" s="154" t="s">
        <v>1672</v>
      </c>
      <c r="C838" s="154">
        <v>119292</v>
      </c>
      <c r="D838" s="157">
        <v>44882</v>
      </c>
      <c r="E838" s="158">
        <v>37.01</v>
      </c>
      <c r="F838" s="158">
        <v>-0.35</v>
      </c>
      <c r="G838" s="158">
        <v>0.1895</v>
      </c>
      <c r="H838" s="158">
        <v>0.92720000000000002</v>
      </c>
      <c r="I838" s="158">
        <v>0.35249999999999998</v>
      </c>
      <c r="J838" s="158">
        <v>3.9022999999999999</v>
      </c>
      <c r="K838" s="158">
        <v>1.7317</v>
      </c>
      <c r="L838" s="158">
        <v>12.5608</v>
      </c>
      <c r="M838" s="158">
        <v>5.4416000000000002</v>
      </c>
      <c r="N838" s="158">
        <v>-1.2803</v>
      </c>
      <c r="O838" s="158">
        <v>19.8247</v>
      </c>
      <c r="P838" s="158">
        <v>14.1129</v>
      </c>
      <c r="Q838" s="158">
        <v>13.178100000000001</v>
      </c>
      <c r="R838" s="158">
        <v>23.310300000000002</v>
      </c>
      <c r="T838" s="106"/>
      <c r="U838" s="107"/>
      <c r="V838" s="107"/>
      <c r="W838" s="107"/>
      <c r="X838" s="107"/>
      <c r="Y838" s="107"/>
      <c r="Z838" s="107"/>
      <c r="AA838" s="107"/>
      <c r="AB838" s="107"/>
      <c r="AC838" s="107"/>
      <c r="AD838" s="107"/>
      <c r="AE838" s="107"/>
      <c r="AF838" s="107"/>
      <c r="AG838" s="107"/>
      <c r="AH838" s="107"/>
    </row>
    <row r="839" spans="1:34" x14ac:dyDescent="0.3">
      <c r="A839" s="154" t="s">
        <v>1650</v>
      </c>
      <c r="B839" s="154" t="s">
        <v>1673</v>
      </c>
      <c r="C839" s="154">
        <v>115270</v>
      </c>
      <c r="D839" s="157">
        <v>44882</v>
      </c>
      <c r="E839" s="158">
        <v>34.270000000000003</v>
      </c>
      <c r="F839" s="158">
        <v>-0.37790000000000001</v>
      </c>
      <c r="G839" s="158">
        <v>0.1754</v>
      </c>
      <c r="H839" s="158">
        <v>0.8831</v>
      </c>
      <c r="I839" s="158">
        <v>0.29270000000000002</v>
      </c>
      <c r="J839" s="158">
        <v>3.7856000000000001</v>
      </c>
      <c r="K839" s="158">
        <v>1.3905000000000001</v>
      </c>
      <c r="L839" s="158">
        <v>11.847300000000001</v>
      </c>
      <c r="M839" s="158">
        <v>4.4499000000000004</v>
      </c>
      <c r="N839" s="158">
        <v>-2.4481000000000002</v>
      </c>
      <c r="O839" s="158">
        <v>18.723299999999998</v>
      </c>
      <c r="P839" s="158">
        <v>13.237299999999999</v>
      </c>
      <c r="Q839" s="158">
        <v>11.3605</v>
      </c>
      <c r="R839" s="158">
        <v>22.092099999999999</v>
      </c>
      <c r="T839" s="106"/>
      <c r="U839" s="107"/>
      <c r="V839" s="107"/>
      <c r="W839" s="107"/>
      <c r="X839" s="107"/>
      <c r="Y839" s="107"/>
      <c r="Z839" s="107"/>
      <c r="AA839" s="107"/>
      <c r="AB839" s="107"/>
      <c r="AC839" s="107"/>
      <c r="AD839" s="107"/>
      <c r="AE839" s="107"/>
      <c r="AF839" s="107"/>
      <c r="AG839" s="107"/>
      <c r="AH839" s="107"/>
    </row>
    <row r="840" spans="1:34" x14ac:dyDescent="0.3">
      <c r="A840" s="154" t="s">
        <v>1650</v>
      </c>
      <c r="B840" s="154" t="s">
        <v>1738</v>
      </c>
      <c r="C840" s="154">
        <v>120662</v>
      </c>
      <c r="D840" s="157">
        <v>44882</v>
      </c>
      <c r="E840" s="158">
        <v>253.07320000000001</v>
      </c>
      <c r="F840" s="158">
        <v>-0.90620000000000001</v>
      </c>
      <c r="G840" s="158">
        <v>-1.3622000000000001</v>
      </c>
      <c r="H840" s="158">
        <v>0.36080000000000001</v>
      </c>
      <c r="I840" s="158">
        <v>-0.50629999999999997</v>
      </c>
      <c r="J840" s="158">
        <v>1.2554000000000001</v>
      </c>
      <c r="K840" s="158">
        <v>-1.9844999999999999</v>
      </c>
      <c r="L840" s="158">
        <v>9.2388999999999992</v>
      </c>
      <c r="M840" s="158">
        <v>-1.4843999999999999</v>
      </c>
      <c r="N840" s="158">
        <v>-12.8758</v>
      </c>
      <c r="O840" s="158">
        <v>18.3978</v>
      </c>
      <c r="P840" s="158">
        <v>14.63</v>
      </c>
      <c r="Q840" s="158">
        <v>15.0456</v>
      </c>
      <c r="R840" s="158">
        <v>16.861499999999999</v>
      </c>
      <c r="T840" s="106"/>
      <c r="U840" s="107"/>
      <c r="V840" s="107"/>
      <c r="W840" s="107"/>
      <c r="X840" s="107"/>
      <c r="Y840" s="107"/>
      <c r="Z840" s="107"/>
      <c r="AA840" s="107"/>
      <c r="AB840" s="107"/>
      <c r="AC840" s="107"/>
      <c r="AD840" s="107"/>
      <c r="AE840" s="107"/>
      <c r="AF840" s="107"/>
      <c r="AG840" s="107"/>
      <c r="AH840" s="107"/>
    </row>
    <row r="841" spans="1:34" x14ac:dyDescent="0.3">
      <c r="A841" s="154" t="s">
        <v>1650</v>
      </c>
      <c r="B841" s="154" t="s">
        <v>1836</v>
      </c>
      <c r="C841" s="154">
        <v>120663</v>
      </c>
      <c r="D841" s="157">
        <v>44882</v>
      </c>
      <c r="E841" s="158">
        <v>222.20716473368799</v>
      </c>
      <c r="F841" s="158">
        <v>-0.90620000000000001</v>
      </c>
      <c r="G841" s="158">
        <v>-1.3622000000000001</v>
      </c>
      <c r="H841" s="158">
        <v>0.36080000000000001</v>
      </c>
      <c r="I841" s="158">
        <v>-0.50629999999999997</v>
      </c>
      <c r="J841" s="158">
        <v>1.2555000000000001</v>
      </c>
      <c r="K841" s="158">
        <v>-1.9844999999999999</v>
      </c>
      <c r="L841" s="158">
        <v>9.2388999999999992</v>
      </c>
      <c r="M841" s="158">
        <v>-1.4844999999999999</v>
      </c>
      <c r="N841" s="158">
        <v>-12.8758</v>
      </c>
      <c r="O841" s="158">
        <v>18.3992</v>
      </c>
      <c r="P841" s="158">
        <v>14.479200000000001</v>
      </c>
      <c r="Q841" s="158">
        <v>14.962400000000001</v>
      </c>
      <c r="R841" s="158">
        <v>16.863499999999998</v>
      </c>
      <c r="T841" s="106"/>
      <c r="U841" s="107"/>
      <c r="V841" s="107"/>
      <c r="W841" s="107"/>
      <c r="X841" s="107"/>
      <c r="Y841" s="107"/>
      <c r="Z841" s="107"/>
      <c r="AA841" s="107"/>
      <c r="AB841" s="107"/>
      <c r="AC841" s="107"/>
      <c r="AD841" s="107"/>
      <c r="AE841" s="107"/>
      <c r="AF841" s="107"/>
      <c r="AG841" s="107"/>
      <c r="AH841" s="107"/>
    </row>
    <row r="842" spans="1:34" x14ac:dyDescent="0.3">
      <c r="A842" s="154" t="s">
        <v>1650</v>
      </c>
      <c r="B842" s="154" t="s">
        <v>1739</v>
      </c>
      <c r="C842" s="154">
        <v>100669</v>
      </c>
      <c r="D842" s="157">
        <v>44882</v>
      </c>
      <c r="E842" s="158">
        <v>240.5093</v>
      </c>
      <c r="F842" s="158">
        <v>-0.90880000000000005</v>
      </c>
      <c r="G842" s="158">
        <v>-1.3694999999999999</v>
      </c>
      <c r="H842" s="158">
        <v>0.3448</v>
      </c>
      <c r="I842" s="158">
        <v>-0.53700000000000003</v>
      </c>
      <c r="J842" s="158">
        <v>1.1860999999999999</v>
      </c>
      <c r="K842" s="158">
        <v>-2.1846000000000001</v>
      </c>
      <c r="L842" s="158">
        <v>8.7840000000000007</v>
      </c>
      <c r="M842" s="158">
        <v>-2.1042000000000001</v>
      </c>
      <c r="N842" s="158">
        <v>-13.613799999999999</v>
      </c>
      <c r="O842" s="158">
        <v>17.513400000000001</v>
      </c>
      <c r="P842" s="158">
        <v>13.882899999999999</v>
      </c>
      <c r="Q842" s="158">
        <v>14.941700000000001</v>
      </c>
      <c r="R842" s="158">
        <v>15.9383</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1650</v>
      </c>
      <c r="B843" s="154" t="s">
        <v>1837</v>
      </c>
      <c r="C843" s="154">
        <v>100668</v>
      </c>
      <c r="D843" s="157">
        <v>44882</v>
      </c>
      <c r="E843" s="158">
        <v>385.094966968611</v>
      </c>
      <c r="F843" s="158">
        <v>-0.90880000000000005</v>
      </c>
      <c r="G843" s="158">
        <v>-1.3694</v>
      </c>
      <c r="H843" s="158">
        <v>0.3448</v>
      </c>
      <c r="I843" s="158">
        <v>-0.53700000000000003</v>
      </c>
      <c r="J843" s="158">
        <v>1.1860999999999999</v>
      </c>
      <c r="K843" s="158">
        <v>-2.1844999999999999</v>
      </c>
      <c r="L843" s="158">
        <v>8.7842000000000002</v>
      </c>
      <c r="M843" s="158">
        <v>-2.1040999999999999</v>
      </c>
      <c r="N843" s="158">
        <v>-13.6137</v>
      </c>
      <c r="O843" s="158">
        <v>17.513300000000001</v>
      </c>
      <c r="P843" s="158">
        <v>13.7281</v>
      </c>
      <c r="Q843" s="158">
        <v>12.707000000000001</v>
      </c>
      <c r="R843" s="158">
        <v>15.938000000000001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-0.39120925925925926</v>
      </c>
      <c r="G844" s="160">
        <v>-0.19689629629629632</v>
      </c>
      <c r="H844" s="160">
        <v>0.73005370370370359</v>
      </c>
      <c r="I844" s="160">
        <v>0.11556481481481483</v>
      </c>
      <c r="J844" s="160">
        <v>3.1247111111111119</v>
      </c>
      <c r="K844" s="160">
        <v>0.883975925925926</v>
      </c>
      <c r="L844" s="160">
        <v>11.923229629629631</v>
      </c>
      <c r="M844" s="160">
        <v>3.7743851851851864</v>
      </c>
      <c r="N844" s="160">
        <v>-1.9312629629629627</v>
      </c>
      <c r="O844" s="160">
        <v>16.405105769230769</v>
      </c>
      <c r="P844" s="160">
        <v>11.737510869565222</v>
      </c>
      <c r="Q844" s="160">
        <v>15.268609259259263</v>
      </c>
      <c r="R844" s="160">
        <v>20.54275185185185</v>
      </c>
    </row>
    <row r="845" spans="1:34" x14ac:dyDescent="0.3">
      <c r="A845" s="159" t="s">
        <v>407</v>
      </c>
      <c r="B845" s="154"/>
      <c r="C845" s="154"/>
      <c r="D845" s="154"/>
      <c r="E845" s="154"/>
      <c r="F845" s="160">
        <v>-0.34419999999999995</v>
      </c>
      <c r="G845" s="160">
        <v>-0.1101</v>
      </c>
      <c r="H845" s="160">
        <v>0.79275000000000007</v>
      </c>
      <c r="I845" s="160">
        <v>7.2899999999999993E-2</v>
      </c>
      <c r="J845" s="160">
        <v>3.3043</v>
      </c>
      <c r="K845" s="160">
        <v>0.70550000000000002</v>
      </c>
      <c r="L845" s="160">
        <v>11.8126</v>
      </c>
      <c r="M845" s="160">
        <v>3.8085500000000003</v>
      </c>
      <c r="N845" s="160">
        <v>-1.4641500000000001</v>
      </c>
      <c r="O845" s="160">
        <v>16.20675</v>
      </c>
      <c r="P845" s="160">
        <v>12.0929</v>
      </c>
      <c r="Q845" s="160">
        <v>14.695450000000001</v>
      </c>
      <c r="R845" s="160">
        <v>19.8505</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44882</v>
      </c>
      <c r="E848" s="158">
        <v>285.65690000000001</v>
      </c>
      <c r="F848" s="158">
        <v>13.5748</v>
      </c>
      <c r="G848" s="158">
        <v>10.0387</v>
      </c>
      <c r="H848" s="158">
        <v>9.2068999999999992</v>
      </c>
      <c r="I848" s="158">
        <v>8.5745000000000005</v>
      </c>
      <c r="J848" s="158">
        <v>7.2938999999999998</v>
      </c>
      <c r="K848" s="158">
        <v>5.5747999999999998</v>
      </c>
      <c r="L848" s="158">
        <v>5.6219999999999999</v>
      </c>
      <c r="M848" s="158">
        <v>4.7133000000000003</v>
      </c>
      <c r="N848" s="158">
        <v>4.3361000000000001</v>
      </c>
      <c r="O848" s="158">
        <v>5.6214000000000004</v>
      </c>
      <c r="P848" s="158">
        <v>6.5563000000000002</v>
      </c>
      <c r="Q848" s="158">
        <v>7.9866999999999999</v>
      </c>
      <c r="R848" s="158">
        <v>4.1829999999999998</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44882</v>
      </c>
      <c r="E849" s="158">
        <v>291.89109999999999</v>
      </c>
      <c r="F849" s="158">
        <v>13.7979</v>
      </c>
      <c r="G849" s="158">
        <v>10.262499999999999</v>
      </c>
      <c r="H849" s="158">
        <v>9.4313000000000002</v>
      </c>
      <c r="I849" s="158">
        <v>8.7997999999999994</v>
      </c>
      <c r="J849" s="158">
        <v>7.5202999999999998</v>
      </c>
      <c r="K849" s="158">
        <v>5.8029999999999999</v>
      </c>
      <c r="L849" s="158">
        <v>5.8639999999999999</v>
      </c>
      <c r="M849" s="158">
        <v>4.9629000000000003</v>
      </c>
      <c r="N849" s="158">
        <v>4.5834999999999999</v>
      </c>
      <c r="O849" s="158">
        <v>5.8312999999999997</v>
      </c>
      <c r="P849" s="158">
        <v>6.7853000000000003</v>
      </c>
      <c r="Q849" s="158">
        <v>7.9923999999999999</v>
      </c>
      <c r="R849" s="158">
        <v>4.3928000000000003</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1740</v>
      </c>
      <c r="C850" s="154">
        <v>148771</v>
      </c>
      <c r="D850" s="157">
        <v>44882</v>
      </c>
      <c r="E850" s="158">
        <v>10.708399999999999</v>
      </c>
      <c r="F850" s="158">
        <v>16.709499999999998</v>
      </c>
      <c r="G850" s="158">
        <v>14.4466</v>
      </c>
      <c r="H850" s="158">
        <v>13.621</v>
      </c>
      <c r="I850" s="158">
        <v>10.315</v>
      </c>
      <c r="J850" s="158">
        <v>7.2796000000000003</v>
      </c>
      <c r="K850" s="158">
        <v>5.4420999999999999</v>
      </c>
      <c r="L850" s="158">
        <v>4.5498000000000003</v>
      </c>
      <c r="M850" s="158">
        <v>3.0756999999999999</v>
      </c>
      <c r="N850" s="158">
        <v>2.3727999999999998</v>
      </c>
      <c r="O850" s="158"/>
      <c r="P850" s="158"/>
      <c r="Q850" s="158">
        <v>4.1943999999999999</v>
      </c>
      <c r="R850" s="158"/>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1741</v>
      </c>
      <c r="C851" s="154">
        <v>148768</v>
      </c>
      <c r="D851" s="157">
        <v>44882</v>
      </c>
      <c r="E851" s="158">
        <v>10.6593</v>
      </c>
      <c r="F851" s="158">
        <v>16.4438</v>
      </c>
      <c r="G851" s="158">
        <v>14.17</v>
      </c>
      <c r="H851" s="158">
        <v>13.339700000000001</v>
      </c>
      <c r="I851" s="158">
        <v>10.0669</v>
      </c>
      <c r="J851" s="158">
        <v>7.0227000000000004</v>
      </c>
      <c r="K851" s="158">
        <v>5.1731999999999996</v>
      </c>
      <c r="L851" s="158">
        <v>4.2755999999999998</v>
      </c>
      <c r="M851" s="158">
        <v>2.8058000000000001</v>
      </c>
      <c r="N851" s="158">
        <v>2.0956999999999999</v>
      </c>
      <c r="O851" s="158"/>
      <c r="P851" s="158"/>
      <c r="Q851" s="158">
        <v>3.9074</v>
      </c>
      <c r="R851" s="158"/>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44882</v>
      </c>
      <c r="E852" s="158">
        <v>33.330399999999997</v>
      </c>
      <c r="F852" s="158">
        <v>12.7075</v>
      </c>
      <c r="G852" s="158">
        <v>17.107500000000002</v>
      </c>
      <c r="H852" s="158">
        <v>13.819100000000001</v>
      </c>
      <c r="I852" s="158">
        <v>11.470499999999999</v>
      </c>
      <c r="J852" s="158">
        <v>7.3437999999999999</v>
      </c>
      <c r="K852" s="158">
        <v>6.1060999999999996</v>
      </c>
      <c r="L852" s="158">
        <v>5.0898000000000003</v>
      </c>
      <c r="M852" s="158">
        <v>4.1337000000000002</v>
      </c>
      <c r="N852" s="158">
        <v>3.5611000000000002</v>
      </c>
      <c r="O852" s="158">
        <v>4.5243000000000002</v>
      </c>
      <c r="P852" s="158">
        <v>5.5098000000000003</v>
      </c>
      <c r="Q852" s="158">
        <v>5.7363</v>
      </c>
      <c r="R852" s="158">
        <v>3.7292999999999998</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44882</v>
      </c>
      <c r="E853" s="158">
        <v>35.698999999999998</v>
      </c>
      <c r="F853" s="158">
        <v>13.3988</v>
      </c>
      <c r="G853" s="158">
        <v>17.816500000000001</v>
      </c>
      <c r="H853" s="158">
        <v>14.5151</v>
      </c>
      <c r="I853" s="158">
        <v>12.1798</v>
      </c>
      <c r="J853" s="158">
        <v>8.0495000000000001</v>
      </c>
      <c r="K853" s="158">
        <v>6.8177000000000003</v>
      </c>
      <c r="L853" s="158">
        <v>5.8063000000000002</v>
      </c>
      <c r="M853" s="158">
        <v>4.8494000000000002</v>
      </c>
      <c r="N853" s="158">
        <v>4.2708000000000004</v>
      </c>
      <c r="O853" s="158">
        <v>5.2342000000000004</v>
      </c>
      <c r="P853" s="158">
        <v>6.1635</v>
      </c>
      <c r="Q853" s="158">
        <v>6.7146999999999997</v>
      </c>
      <c r="R853" s="158">
        <v>4.4203999999999999</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44882</v>
      </c>
      <c r="E854" s="158">
        <v>40.792900000000003</v>
      </c>
      <c r="F854" s="158">
        <v>16.023299999999999</v>
      </c>
      <c r="G854" s="158">
        <v>13.735200000000001</v>
      </c>
      <c r="H854" s="158">
        <v>9.9252000000000002</v>
      </c>
      <c r="I854" s="158">
        <v>10.098699999999999</v>
      </c>
      <c r="J854" s="158">
        <v>7.3334000000000001</v>
      </c>
      <c r="K854" s="158">
        <v>7.0548000000000002</v>
      </c>
      <c r="L854" s="158">
        <v>6.16</v>
      </c>
      <c r="M854" s="158">
        <v>4.6462000000000003</v>
      </c>
      <c r="N854" s="158">
        <v>4.1543999999999999</v>
      </c>
      <c r="O854" s="158">
        <v>5.9809000000000001</v>
      </c>
      <c r="P854" s="158">
        <v>6.6608999999999998</v>
      </c>
      <c r="Q854" s="158">
        <v>7.7789999999999999</v>
      </c>
      <c r="R854" s="158">
        <v>4.5218999999999996</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44882</v>
      </c>
      <c r="E855" s="158">
        <v>41.363300000000002</v>
      </c>
      <c r="F855" s="158">
        <v>16.2438</v>
      </c>
      <c r="G855" s="158">
        <v>13.958299999999999</v>
      </c>
      <c r="H855" s="158">
        <v>10.154999999999999</v>
      </c>
      <c r="I855" s="158">
        <v>10.3209</v>
      </c>
      <c r="J855" s="158">
        <v>7.5572999999999997</v>
      </c>
      <c r="K855" s="158">
        <v>7.2797999999999998</v>
      </c>
      <c r="L855" s="158">
        <v>6.3907999999999996</v>
      </c>
      <c r="M855" s="158">
        <v>4.8849</v>
      </c>
      <c r="N855" s="158">
        <v>4.4001000000000001</v>
      </c>
      <c r="O855" s="158">
        <v>6.2205000000000004</v>
      </c>
      <c r="P855" s="158">
        <v>6.8712</v>
      </c>
      <c r="Q855" s="158">
        <v>7.8338999999999999</v>
      </c>
      <c r="R855" s="158">
        <v>4.7759999999999998</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44882</v>
      </c>
      <c r="E856" s="158">
        <v>348.75810000000001</v>
      </c>
      <c r="F856" s="158">
        <v>41.858400000000003</v>
      </c>
      <c r="G856" s="158">
        <v>24.581199999999999</v>
      </c>
      <c r="H856" s="158">
        <v>15.4316</v>
      </c>
      <c r="I856" s="158">
        <v>12.984999999999999</v>
      </c>
      <c r="J856" s="158">
        <v>7.5312000000000001</v>
      </c>
      <c r="K856" s="158">
        <v>9.9819999999999993</v>
      </c>
      <c r="L856" s="158">
        <v>6.7496</v>
      </c>
      <c r="M856" s="158">
        <v>5.1920000000000002</v>
      </c>
      <c r="N856" s="158">
        <v>3.7002999999999999</v>
      </c>
      <c r="O856" s="158">
        <v>5.9356999999999998</v>
      </c>
      <c r="P856" s="158">
        <v>6.4707999999999997</v>
      </c>
      <c r="Q856" s="158">
        <v>7.6199000000000003</v>
      </c>
      <c r="R856" s="158">
        <v>4.4673999999999996</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44882</v>
      </c>
      <c r="E857" s="158">
        <v>374.54289999999997</v>
      </c>
      <c r="F857" s="158">
        <v>42.558199999999999</v>
      </c>
      <c r="G857" s="158">
        <v>25.286000000000001</v>
      </c>
      <c r="H857" s="158">
        <v>16.133500000000002</v>
      </c>
      <c r="I857" s="158">
        <v>13.689</v>
      </c>
      <c r="J857" s="158">
        <v>8.2360000000000007</v>
      </c>
      <c r="K857" s="158">
        <v>10.7003</v>
      </c>
      <c r="L857" s="158">
        <v>7.4764999999999997</v>
      </c>
      <c r="M857" s="158">
        <v>5.9291</v>
      </c>
      <c r="N857" s="158">
        <v>4.4400000000000004</v>
      </c>
      <c r="O857" s="158">
        <v>6.7005999999999997</v>
      </c>
      <c r="P857" s="158">
        <v>7.2584</v>
      </c>
      <c r="Q857" s="158">
        <v>8.2834000000000003</v>
      </c>
      <c r="R857" s="158">
        <v>5.2173999999999996</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1742</v>
      </c>
      <c r="C858" s="154">
        <v>148711</v>
      </c>
      <c r="D858" s="157">
        <v>44882</v>
      </c>
      <c r="E858" s="158">
        <v>10.715</v>
      </c>
      <c r="F858" s="158">
        <v>11.2447</v>
      </c>
      <c r="G858" s="158">
        <v>11.2516</v>
      </c>
      <c r="H858" s="158">
        <v>12.7811</v>
      </c>
      <c r="I858" s="158">
        <v>11.3881</v>
      </c>
      <c r="J858" s="158">
        <v>7.8650000000000002</v>
      </c>
      <c r="K858" s="158">
        <v>4.4405000000000001</v>
      </c>
      <c r="L858" s="158">
        <v>5.3598999999999997</v>
      </c>
      <c r="M858" s="158">
        <v>3.8313999999999999</v>
      </c>
      <c r="N858" s="158">
        <v>3.8708</v>
      </c>
      <c r="O858" s="158"/>
      <c r="P858" s="158"/>
      <c r="Q858" s="158">
        <v>4.0364000000000004</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1743</v>
      </c>
      <c r="C859" s="154">
        <v>148705</v>
      </c>
      <c r="D859" s="157">
        <v>44882</v>
      </c>
      <c r="E859" s="158">
        <v>10.6248</v>
      </c>
      <c r="F859" s="158">
        <v>10.652699999999999</v>
      </c>
      <c r="G859" s="158">
        <v>10.7737</v>
      </c>
      <c r="H859" s="158">
        <v>12.2981</v>
      </c>
      <c r="I859" s="158">
        <v>10.9902</v>
      </c>
      <c r="J859" s="158">
        <v>7.4157999999999999</v>
      </c>
      <c r="K859" s="158">
        <v>3.9674999999999998</v>
      </c>
      <c r="L859" s="158">
        <v>4.8722000000000003</v>
      </c>
      <c r="M859" s="158">
        <v>3.3367</v>
      </c>
      <c r="N859" s="158">
        <v>3.3692000000000002</v>
      </c>
      <c r="O859" s="158"/>
      <c r="P859" s="158"/>
      <c r="Q859" s="158">
        <v>3.5337000000000001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44882</v>
      </c>
      <c r="E860" s="158">
        <v>1254.7063000000001</v>
      </c>
      <c r="F860" s="158">
        <v>21.158100000000001</v>
      </c>
      <c r="G860" s="158">
        <v>11.068300000000001</v>
      </c>
      <c r="H860" s="158">
        <v>11.787000000000001</v>
      </c>
      <c r="I860" s="158">
        <v>13.2439</v>
      </c>
      <c r="J860" s="158">
        <v>9.2835000000000001</v>
      </c>
      <c r="K860" s="158">
        <v>5.8414000000000001</v>
      </c>
      <c r="L860" s="158">
        <v>6.1547000000000001</v>
      </c>
      <c r="M860" s="158">
        <v>3.6541999999999999</v>
      </c>
      <c r="N860" s="158">
        <v>3.5998000000000001</v>
      </c>
      <c r="O860" s="158">
        <v>6.6558000000000002</v>
      </c>
      <c r="P860" s="158"/>
      <c r="Q860" s="158">
        <v>6.6680000000000001</v>
      </c>
      <c r="R860" s="158">
        <v>4.4248000000000003</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44882</v>
      </c>
      <c r="E861" s="158">
        <v>1238.7746</v>
      </c>
      <c r="F861" s="158">
        <v>20.754899999999999</v>
      </c>
      <c r="G861" s="158">
        <v>10.6637</v>
      </c>
      <c r="H861" s="158">
        <v>11.3817</v>
      </c>
      <c r="I861" s="158">
        <v>12.8392</v>
      </c>
      <c r="J861" s="158">
        <v>8.8790999999999993</v>
      </c>
      <c r="K861" s="158">
        <v>5.4352</v>
      </c>
      <c r="L861" s="158">
        <v>5.7423000000000002</v>
      </c>
      <c r="M861" s="158">
        <v>3.2435999999999998</v>
      </c>
      <c r="N861" s="158">
        <v>3.1859999999999999</v>
      </c>
      <c r="O861" s="158">
        <v>6.2408000000000001</v>
      </c>
      <c r="P861" s="158"/>
      <c r="Q861" s="158">
        <v>6.2808999999999999</v>
      </c>
      <c r="R861" s="158">
        <v>4.008</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44882</v>
      </c>
      <c r="E862" s="158">
        <v>36.982199999999999</v>
      </c>
      <c r="F862" s="158">
        <v>10.8598</v>
      </c>
      <c r="G862" s="158">
        <v>14.8225</v>
      </c>
      <c r="H862" s="158">
        <v>12.5646</v>
      </c>
      <c r="I862" s="158">
        <v>11.4495</v>
      </c>
      <c r="J862" s="158">
        <v>8.8887999999999998</v>
      </c>
      <c r="K862" s="158">
        <v>4.7035</v>
      </c>
      <c r="L862" s="158">
        <v>5.1352000000000002</v>
      </c>
      <c r="M862" s="158">
        <v>3.3182</v>
      </c>
      <c r="N862" s="158">
        <v>3.3527999999999998</v>
      </c>
      <c r="O862" s="158">
        <v>6.2404999999999999</v>
      </c>
      <c r="P862" s="158">
        <v>6.5167999999999999</v>
      </c>
      <c r="Q862" s="158">
        <v>7.4424000000000001</v>
      </c>
      <c r="R862" s="158">
        <v>3.8330000000000002</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44882</v>
      </c>
      <c r="E863" s="158">
        <v>38.608800000000002</v>
      </c>
      <c r="F863" s="158">
        <v>11.158899999999999</v>
      </c>
      <c r="G863" s="158">
        <v>15.1449</v>
      </c>
      <c r="H863" s="158">
        <v>12.888999999999999</v>
      </c>
      <c r="I863" s="158">
        <v>11.775700000000001</v>
      </c>
      <c r="J863" s="158">
        <v>9.2204999999999995</v>
      </c>
      <c r="K863" s="158">
        <v>5.0366999999999997</v>
      </c>
      <c r="L863" s="158">
        <v>5.4740000000000002</v>
      </c>
      <c r="M863" s="158">
        <v>3.6564999999999999</v>
      </c>
      <c r="N863" s="158">
        <v>3.6943000000000001</v>
      </c>
      <c r="O863" s="158">
        <v>6.6097000000000001</v>
      </c>
      <c r="P863" s="158">
        <v>6.9307999999999996</v>
      </c>
      <c r="Q863" s="158">
        <v>7.9490999999999996</v>
      </c>
      <c r="R863" s="158">
        <v>4.1794000000000002</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1744</v>
      </c>
      <c r="C864" s="154">
        <v>148550</v>
      </c>
      <c r="D864" s="157">
        <v>44882</v>
      </c>
      <c r="E864" s="158">
        <v>10.927</v>
      </c>
      <c r="F864" s="158">
        <v>13.7006</v>
      </c>
      <c r="G864" s="158">
        <v>13.0413</v>
      </c>
      <c r="H864" s="158">
        <v>10.9986</v>
      </c>
      <c r="I864" s="158">
        <v>9.5789000000000009</v>
      </c>
      <c r="J864" s="158">
        <v>8.7276000000000007</v>
      </c>
      <c r="K864" s="158">
        <v>4.1196999999999999</v>
      </c>
      <c r="L864" s="158">
        <v>5.4829999999999997</v>
      </c>
      <c r="M864" s="158">
        <v>4.0517000000000003</v>
      </c>
      <c r="N864" s="158">
        <v>3.9192</v>
      </c>
      <c r="O864" s="158"/>
      <c r="P864" s="158"/>
      <c r="Q864" s="158">
        <v>4.4028</v>
      </c>
      <c r="R864" s="158">
        <v>4.3274999999999997</v>
      </c>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1745</v>
      </c>
      <c r="C865" s="154">
        <v>148543</v>
      </c>
      <c r="D865" s="157">
        <v>44882</v>
      </c>
      <c r="E865" s="158">
        <v>10.881399999999999</v>
      </c>
      <c r="F865" s="158">
        <v>13.4223</v>
      </c>
      <c r="G865" s="158">
        <v>12.8719</v>
      </c>
      <c r="H865" s="158">
        <v>10.8042</v>
      </c>
      <c r="I865" s="158">
        <v>9.4019999999999992</v>
      </c>
      <c r="J865" s="158">
        <v>8.5228999999999999</v>
      </c>
      <c r="K865" s="158">
        <v>3.9177</v>
      </c>
      <c r="L865" s="158">
        <v>5.2758000000000003</v>
      </c>
      <c r="M865" s="158">
        <v>3.8452000000000002</v>
      </c>
      <c r="N865" s="158">
        <v>3.7113999999999998</v>
      </c>
      <c r="O865" s="158"/>
      <c r="P865" s="158"/>
      <c r="Q865" s="158">
        <v>4.1908000000000003</v>
      </c>
      <c r="R865" s="158">
        <v>4.1158000000000001</v>
      </c>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44882</v>
      </c>
      <c r="E866" s="158">
        <v>1291.9142999999999</v>
      </c>
      <c r="F866" s="158">
        <v>9.4359999999999999</v>
      </c>
      <c r="G866" s="158">
        <v>8.8297000000000008</v>
      </c>
      <c r="H866" s="158">
        <v>7.8402000000000003</v>
      </c>
      <c r="I866" s="158">
        <v>7.5970000000000004</v>
      </c>
      <c r="J866" s="158">
        <v>6.6501999999999999</v>
      </c>
      <c r="K866" s="158">
        <v>5.3429000000000002</v>
      </c>
      <c r="L866" s="158">
        <v>5.2615999999999996</v>
      </c>
      <c r="M866" s="158">
        <v>4.2301000000000002</v>
      </c>
      <c r="N866" s="158">
        <v>3.6918000000000002</v>
      </c>
      <c r="O866" s="158">
        <v>5.4832999999999998</v>
      </c>
      <c r="P866" s="158"/>
      <c r="Q866" s="158">
        <v>6.5248999999999997</v>
      </c>
      <c r="R866" s="158">
        <v>3.9979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44882</v>
      </c>
      <c r="E867" s="158">
        <v>1249.8490999999999</v>
      </c>
      <c r="F867" s="158">
        <v>8.9384999999999994</v>
      </c>
      <c r="G867" s="158">
        <v>8.3297000000000008</v>
      </c>
      <c r="H867" s="158">
        <v>7.3395999999999999</v>
      </c>
      <c r="I867" s="158">
        <v>7.0956999999999999</v>
      </c>
      <c r="J867" s="158">
        <v>6.1475</v>
      </c>
      <c r="K867" s="158">
        <v>4.8365</v>
      </c>
      <c r="L867" s="158">
        <v>4.7489999999999997</v>
      </c>
      <c r="M867" s="158">
        <v>3.7151999999999998</v>
      </c>
      <c r="N867" s="158">
        <v>3.1747000000000001</v>
      </c>
      <c r="O867" s="158">
        <v>4.6988000000000003</v>
      </c>
      <c r="P867" s="158"/>
      <c r="Q867" s="158">
        <v>5.6581999999999999</v>
      </c>
      <c r="R867" s="158">
        <v>3.3271000000000002</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16.732125</v>
      </c>
      <c r="G868" s="160">
        <v>13.909989999999999</v>
      </c>
      <c r="H868" s="160">
        <v>11.813125000000003</v>
      </c>
      <c r="I868" s="160">
        <v>10.693014999999999</v>
      </c>
      <c r="J868" s="160">
        <v>7.8384300000000007</v>
      </c>
      <c r="K868" s="160">
        <v>5.8787699999999994</v>
      </c>
      <c r="L868" s="160">
        <v>5.5746050000000009</v>
      </c>
      <c r="M868" s="160">
        <v>4.10379</v>
      </c>
      <c r="N868" s="160">
        <v>3.6742399999999997</v>
      </c>
      <c r="O868" s="160">
        <v>5.855557142857144</v>
      </c>
      <c r="P868" s="160">
        <v>6.5723799999999999</v>
      </c>
      <c r="Q868" s="160">
        <v>6.2367650000000001</v>
      </c>
      <c r="R868" s="160">
        <v>4.2451062500000001</v>
      </c>
    </row>
    <row r="869" spans="1:34" x14ac:dyDescent="0.3">
      <c r="A869" s="159" t="s">
        <v>407</v>
      </c>
      <c r="B869" s="154"/>
      <c r="C869" s="154"/>
      <c r="D869" s="154"/>
      <c r="E869" s="154"/>
      <c r="F869" s="160">
        <v>13.637699999999999</v>
      </c>
      <c r="G869" s="160">
        <v>13.388249999999999</v>
      </c>
      <c r="H869" s="160">
        <v>12.04255</v>
      </c>
      <c r="I869" s="160">
        <v>10.65555</v>
      </c>
      <c r="J869" s="160">
        <v>7.5442499999999999</v>
      </c>
      <c r="K869" s="160">
        <v>5.43865</v>
      </c>
      <c r="L869" s="160">
        <v>5.4785000000000004</v>
      </c>
      <c r="M869" s="160">
        <v>3.9484500000000002</v>
      </c>
      <c r="N869" s="160">
        <v>3.6973000000000003</v>
      </c>
      <c r="O869" s="160">
        <v>5.9582999999999995</v>
      </c>
      <c r="P869" s="160">
        <v>6.6086</v>
      </c>
      <c r="Q869" s="160">
        <v>6.5964499999999999</v>
      </c>
      <c r="R869" s="160">
        <v>4.2552500000000002</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44882</v>
      </c>
      <c r="E872" s="158">
        <v>93.988399999999999</v>
      </c>
      <c r="F872" s="158">
        <v>-0.36780000000000002</v>
      </c>
      <c r="G872" s="158">
        <v>0.1784</v>
      </c>
      <c r="H872" s="158">
        <v>1.6285000000000001</v>
      </c>
      <c r="I872" s="158">
        <v>0.84960000000000002</v>
      </c>
      <c r="J872" s="158">
        <v>4.7366000000000001</v>
      </c>
      <c r="K872" s="158">
        <v>1.1039000000000001</v>
      </c>
      <c r="L872" s="158">
        <v>12.021000000000001</v>
      </c>
      <c r="M872" s="158">
        <v>4.4615</v>
      </c>
      <c r="N872" s="158">
        <v>-1.0038</v>
      </c>
      <c r="O872" s="158">
        <v>15.0844</v>
      </c>
      <c r="P872" s="158">
        <v>10.3629</v>
      </c>
      <c r="Q872" s="158">
        <v>14.0204</v>
      </c>
      <c r="R872" s="158">
        <v>18.633400000000002</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44882</v>
      </c>
      <c r="E873" s="158">
        <v>103.2522</v>
      </c>
      <c r="F873" s="158">
        <v>-0.36470000000000002</v>
      </c>
      <c r="G873" s="158">
        <v>0.18790000000000001</v>
      </c>
      <c r="H873" s="158">
        <v>1.651</v>
      </c>
      <c r="I873" s="158">
        <v>0.89410000000000001</v>
      </c>
      <c r="J873" s="158">
        <v>4.8383000000000003</v>
      </c>
      <c r="K873" s="158">
        <v>1.3949</v>
      </c>
      <c r="L873" s="158">
        <v>12.642200000000001</v>
      </c>
      <c r="M873" s="158">
        <v>5.2624000000000004</v>
      </c>
      <c r="N873" s="158">
        <v>-1.5299999999999999E-2</v>
      </c>
      <c r="O873" s="158">
        <v>16.150300000000001</v>
      </c>
      <c r="P873" s="158">
        <v>11.426299999999999</v>
      </c>
      <c r="Q873" s="158">
        <v>14.874599999999999</v>
      </c>
      <c r="R873" s="158">
        <v>19.7425</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44882</v>
      </c>
      <c r="E874" s="158">
        <v>45.61</v>
      </c>
      <c r="F874" s="158">
        <v>-0.80469999999999997</v>
      </c>
      <c r="G874" s="158">
        <v>-1.2343</v>
      </c>
      <c r="H874" s="158">
        <v>0.41830000000000001</v>
      </c>
      <c r="I874" s="158">
        <v>-1.0844</v>
      </c>
      <c r="J874" s="158">
        <v>0.55110000000000003</v>
      </c>
      <c r="K874" s="158">
        <v>-4.8007</v>
      </c>
      <c r="L874" s="158">
        <v>5.3349000000000002</v>
      </c>
      <c r="M874" s="158">
        <v>-5.4519000000000002</v>
      </c>
      <c r="N874" s="158">
        <v>-15.6152</v>
      </c>
      <c r="O874" s="158">
        <v>11.190099999999999</v>
      </c>
      <c r="P874" s="158">
        <v>11.2806</v>
      </c>
      <c r="Q874" s="158">
        <v>14.8001</v>
      </c>
      <c r="R874" s="158">
        <v>11.3133</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44882</v>
      </c>
      <c r="E875" s="158">
        <v>40.520000000000003</v>
      </c>
      <c r="F875" s="158">
        <v>-0.83209999999999995</v>
      </c>
      <c r="G875" s="158">
        <v>-1.2670999999999999</v>
      </c>
      <c r="H875" s="158">
        <v>0.37159999999999999</v>
      </c>
      <c r="I875" s="158">
        <v>-1.1466000000000001</v>
      </c>
      <c r="J875" s="158">
        <v>0.44619999999999999</v>
      </c>
      <c r="K875" s="158">
        <v>-5.0609000000000002</v>
      </c>
      <c r="L875" s="158">
        <v>4.7569999999999997</v>
      </c>
      <c r="M875" s="158">
        <v>-6.2470999999999997</v>
      </c>
      <c r="N875" s="158">
        <v>-16.556799999999999</v>
      </c>
      <c r="O875" s="158">
        <v>9.9273000000000007</v>
      </c>
      <c r="P875" s="158">
        <v>9.9590999999999994</v>
      </c>
      <c r="Q875" s="158">
        <v>14.4132</v>
      </c>
      <c r="R875" s="158">
        <v>10.0783</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1966</v>
      </c>
      <c r="C876" s="154">
        <v>150264</v>
      </c>
      <c r="D876" s="157">
        <v>44882</v>
      </c>
      <c r="E876" s="158">
        <v>16.335699999999999</v>
      </c>
      <c r="F876" s="158">
        <v>-0.4667</v>
      </c>
      <c r="G876" s="158">
        <v>-0.59570000000000001</v>
      </c>
      <c r="H876" s="158">
        <v>9.8000000000000004E-2</v>
      </c>
      <c r="I876" s="158">
        <v>-0.38109999999999999</v>
      </c>
      <c r="J876" s="158">
        <v>4.0762</v>
      </c>
      <c r="K876" s="158">
        <v>1.0347</v>
      </c>
      <c r="L876" s="158">
        <v>12.8117</v>
      </c>
      <c r="M876" s="158">
        <v>7.7196999999999996</v>
      </c>
      <c r="N876" s="158">
        <v>2.028</v>
      </c>
      <c r="O876" s="158">
        <v>16.363199999999999</v>
      </c>
      <c r="P876" s="158">
        <v>10.027200000000001</v>
      </c>
      <c r="Q876" s="158">
        <v>10.064299999999999</v>
      </c>
      <c r="R876" s="158">
        <v>19.601299999999998</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1967</v>
      </c>
      <c r="C877" s="154">
        <v>150263</v>
      </c>
      <c r="D877" s="157">
        <v>44882</v>
      </c>
      <c r="E877" s="158">
        <v>15.1386</v>
      </c>
      <c r="F877" s="158">
        <v>-0.47199999999999998</v>
      </c>
      <c r="G877" s="158">
        <v>-0.6099</v>
      </c>
      <c r="H877" s="158">
        <v>6.4100000000000004E-2</v>
      </c>
      <c r="I877" s="158">
        <v>-0.44719999999999999</v>
      </c>
      <c r="J877" s="158">
        <v>3.9247000000000001</v>
      </c>
      <c r="K877" s="158">
        <v>0.56000000000000005</v>
      </c>
      <c r="L877" s="158">
        <v>11.801500000000001</v>
      </c>
      <c r="M877" s="158">
        <v>6.3327999999999998</v>
      </c>
      <c r="N877" s="158">
        <v>0.30209999999999998</v>
      </c>
      <c r="O877" s="158">
        <v>14.544</v>
      </c>
      <c r="P877" s="158">
        <v>8.4067000000000007</v>
      </c>
      <c r="Q877" s="158">
        <v>8.4396000000000004</v>
      </c>
      <c r="R877" s="158">
        <v>17.639700000000001</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44882</v>
      </c>
      <c r="E878" s="158">
        <v>36.628999999999998</v>
      </c>
      <c r="F878" s="158">
        <v>-0.60240000000000005</v>
      </c>
      <c r="G878" s="158">
        <v>-0.75860000000000005</v>
      </c>
      <c r="H878" s="158">
        <v>-0.76939999999999997</v>
      </c>
      <c r="I878" s="158">
        <v>-2.3018000000000001</v>
      </c>
      <c r="J878" s="158">
        <v>1.6907000000000001</v>
      </c>
      <c r="K878" s="158">
        <v>-0.80700000000000005</v>
      </c>
      <c r="L878" s="158">
        <v>11.1654</v>
      </c>
      <c r="M878" s="158">
        <v>3.7090999999999998</v>
      </c>
      <c r="N878" s="158">
        <v>-3.3689</v>
      </c>
      <c r="O878" s="158">
        <v>11.4292</v>
      </c>
      <c r="P878" s="158">
        <v>9.8140999999999998</v>
      </c>
      <c r="Q878" s="158">
        <v>12.8695</v>
      </c>
      <c r="R878" s="158">
        <v>15.2432</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44882</v>
      </c>
      <c r="E879" s="158">
        <v>33.735999999999997</v>
      </c>
      <c r="F879" s="158">
        <v>-0.60399999999999998</v>
      </c>
      <c r="G879" s="158">
        <v>-0.76770000000000005</v>
      </c>
      <c r="H879" s="158">
        <v>-0.78810000000000002</v>
      </c>
      <c r="I879" s="158">
        <v>-2.339</v>
      </c>
      <c r="J879" s="158">
        <v>1.5992</v>
      </c>
      <c r="K879" s="158">
        <v>-1.0732999999999999</v>
      </c>
      <c r="L879" s="158">
        <v>10.5627</v>
      </c>
      <c r="M879" s="158">
        <v>2.8788</v>
      </c>
      <c r="N879" s="158">
        <v>-4.3981000000000003</v>
      </c>
      <c r="O879" s="158">
        <v>10.2415</v>
      </c>
      <c r="P879" s="158">
        <v>8.7169000000000008</v>
      </c>
      <c r="Q879" s="158">
        <v>10.2628</v>
      </c>
      <c r="R879" s="158">
        <v>14.0214</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44882</v>
      </c>
      <c r="E880" s="158">
        <v>71.462199999999996</v>
      </c>
      <c r="F880" s="158">
        <v>2.7000000000000001E-3</v>
      </c>
      <c r="G880" s="158">
        <v>0.27589999999999998</v>
      </c>
      <c r="H880" s="158">
        <v>1.6787000000000001</v>
      </c>
      <c r="I880" s="158">
        <v>0.69650000000000001</v>
      </c>
      <c r="J880" s="158">
        <v>4.4269999999999996</v>
      </c>
      <c r="K880" s="158">
        <v>4.1029999999999998</v>
      </c>
      <c r="L880" s="158">
        <v>17.910799999999998</v>
      </c>
      <c r="M880" s="158">
        <v>8.6134000000000004</v>
      </c>
      <c r="N880" s="158">
        <v>5.1490999999999998</v>
      </c>
      <c r="O880" s="158">
        <v>20.4039</v>
      </c>
      <c r="P880" s="158">
        <v>12.0418</v>
      </c>
      <c r="Q880" s="158">
        <v>13.693899999999999</v>
      </c>
      <c r="R880" s="158">
        <v>29.1709</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44882</v>
      </c>
      <c r="E881" s="158">
        <v>78.756600000000006</v>
      </c>
      <c r="F881" s="158">
        <v>4.7999999999999996E-3</v>
      </c>
      <c r="G881" s="158">
        <v>0.28270000000000001</v>
      </c>
      <c r="H881" s="158">
        <v>1.6941999999999999</v>
      </c>
      <c r="I881" s="158">
        <v>0.72699999999999998</v>
      </c>
      <c r="J881" s="158">
        <v>4.4981999999999998</v>
      </c>
      <c r="K881" s="158">
        <v>4.3154000000000003</v>
      </c>
      <c r="L881" s="158">
        <v>18.3932</v>
      </c>
      <c r="M881" s="158">
        <v>9.2635000000000005</v>
      </c>
      <c r="N881" s="158">
        <v>5.9821</v>
      </c>
      <c r="O881" s="158">
        <v>21.384699999999999</v>
      </c>
      <c r="P881" s="158">
        <v>13.062799999999999</v>
      </c>
      <c r="Q881" s="158">
        <v>18.580100000000002</v>
      </c>
      <c r="R881" s="158">
        <v>30.2103</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44882</v>
      </c>
      <c r="E882" s="158">
        <v>134.01</v>
      </c>
      <c r="F882" s="158">
        <v>-0.42349999999999999</v>
      </c>
      <c r="G882" s="158">
        <v>0.60129999999999995</v>
      </c>
      <c r="H882" s="158">
        <v>1.2687999999999999</v>
      </c>
      <c r="I882" s="158">
        <v>1.0527</v>
      </c>
      <c r="J882" s="158">
        <v>5.5453999999999999</v>
      </c>
      <c r="K882" s="158">
        <v>5.5762</v>
      </c>
      <c r="L882" s="158">
        <v>18.790600000000001</v>
      </c>
      <c r="M882" s="158">
        <v>17.9863</v>
      </c>
      <c r="N882" s="158">
        <v>16.097300000000001</v>
      </c>
      <c r="O882" s="158">
        <v>19.874500000000001</v>
      </c>
      <c r="P882" s="158">
        <v>10.389699999999999</v>
      </c>
      <c r="Q882" s="158">
        <v>15.3467</v>
      </c>
      <c r="R882" s="158">
        <v>35.442700000000002</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44882</v>
      </c>
      <c r="E883" s="158">
        <v>147.149</v>
      </c>
      <c r="F883" s="158">
        <v>-0.42020000000000002</v>
      </c>
      <c r="G883" s="158">
        <v>0.61129999999999995</v>
      </c>
      <c r="H883" s="158">
        <v>1.2948</v>
      </c>
      <c r="I883" s="158">
        <v>1.1048</v>
      </c>
      <c r="J883" s="158">
        <v>5.6710000000000003</v>
      </c>
      <c r="K883" s="158">
        <v>5.9288999999999996</v>
      </c>
      <c r="L883" s="158">
        <v>19.585699999999999</v>
      </c>
      <c r="M883" s="158">
        <v>19.204000000000001</v>
      </c>
      <c r="N883" s="158">
        <v>17.726700000000001</v>
      </c>
      <c r="O883" s="158">
        <v>21.2742</v>
      </c>
      <c r="P883" s="158">
        <v>11.577400000000001</v>
      </c>
      <c r="Q883" s="158">
        <v>14.1486</v>
      </c>
      <c r="R883" s="158">
        <v>37.169800000000002</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1746</v>
      </c>
      <c r="C884" s="154">
        <v>148411</v>
      </c>
      <c r="D884" s="157">
        <v>44882</v>
      </c>
      <c r="E884" s="158">
        <v>17.090399999999999</v>
      </c>
      <c r="F884" s="158">
        <v>-0.4108</v>
      </c>
      <c r="G884" s="158">
        <v>-5.7299999999999997E-2</v>
      </c>
      <c r="H884" s="158">
        <v>1.4165000000000001</v>
      </c>
      <c r="I884" s="158">
        <v>0.87350000000000005</v>
      </c>
      <c r="J884" s="158">
        <v>4.9410999999999996</v>
      </c>
      <c r="K884" s="158">
        <v>2.1785999999999999</v>
      </c>
      <c r="L884" s="158">
        <v>15.239699999999999</v>
      </c>
      <c r="M884" s="158">
        <v>4.9043999999999999</v>
      </c>
      <c r="N884" s="158">
        <v>0.21579999999999999</v>
      </c>
      <c r="O884" s="158"/>
      <c r="P884" s="158"/>
      <c r="Q884" s="158">
        <v>25.945399999999999</v>
      </c>
      <c r="R884" s="158">
        <v>21.9267</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44882</v>
      </c>
      <c r="E885" s="158">
        <v>16.4467</v>
      </c>
      <c r="F885" s="158">
        <v>-0.41599999999999998</v>
      </c>
      <c r="G885" s="158">
        <v>-7.17E-2</v>
      </c>
      <c r="H885" s="158">
        <v>1.3833</v>
      </c>
      <c r="I885" s="158">
        <v>0.80600000000000005</v>
      </c>
      <c r="J885" s="158">
        <v>4.7907999999999999</v>
      </c>
      <c r="K885" s="158">
        <v>1.7477</v>
      </c>
      <c r="L885" s="158">
        <v>14.267200000000001</v>
      </c>
      <c r="M885" s="158">
        <v>3.5933999999999999</v>
      </c>
      <c r="N885" s="158">
        <v>-1.4477</v>
      </c>
      <c r="O885" s="158"/>
      <c r="P885" s="158"/>
      <c r="Q885" s="158">
        <v>23.8813</v>
      </c>
      <c r="R885" s="158">
        <v>19.9224</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44882</v>
      </c>
      <c r="E886" s="158">
        <v>52.63</v>
      </c>
      <c r="F886" s="158">
        <v>-0.35970000000000002</v>
      </c>
      <c r="G886" s="158">
        <v>5.7000000000000002E-2</v>
      </c>
      <c r="H886" s="158">
        <v>0.8044</v>
      </c>
      <c r="I886" s="158">
        <v>0.74660000000000004</v>
      </c>
      <c r="J886" s="158">
        <v>5.7464000000000004</v>
      </c>
      <c r="K886" s="158">
        <v>2.6126</v>
      </c>
      <c r="L886" s="158">
        <v>15.0886</v>
      </c>
      <c r="M886" s="158">
        <v>8.0254999999999992</v>
      </c>
      <c r="N886" s="158">
        <v>3.5207999999999999</v>
      </c>
      <c r="O886" s="158">
        <v>21.994900000000001</v>
      </c>
      <c r="P886" s="158">
        <v>12.9336</v>
      </c>
      <c r="Q886" s="158">
        <v>13.108499999999999</v>
      </c>
      <c r="R886" s="158">
        <v>27.747299999999999</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44882</v>
      </c>
      <c r="E887" s="158">
        <v>58.43</v>
      </c>
      <c r="F887" s="158">
        <v>-0.35809999999999997</v>
      </c>
      <c r="G887" s="158">
        <v>8.5599999999999996E-2</v>
      </c>
      <c r="H887" s="158">
        <v>0.82830000000000004</v>
      </c>
      <c r="I887" s="158">
        <v>0.81089999999999995</v>
      </c>
      <c r="J887" s="158">
        <v>5.8705999999999996</v>
      </c>
      <c r="K887" s="158">
        <v>2.9603999999999999</v>
      </c>
      <c r="L887" s="158">
        <v>15.8636</v>
      </c>
      <c r="M887" s="158">
        <v>9.1129999999999995</v>
      </c>
      <c r="N887" s="158">
        <v>4.9200999999999997</v>
      </c>
      <c r="O887" s="158">
        <v>23.481100000000001</v>
      </c>
      <c r="P887" s="158">
        <v>14.208299999999999</v>
      </c>
      <c r="Q887" s="158">
        <v>14.5184</v>
      </c>
      <c r="R887" s="158">
        <v>29.391300000000001</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44882</v>
      </c>
      <c r="E888" s="158">
        <v>16.89</v>
      </c>
      <c r="F888" s="158">
        <v>-0.58860000000000001</v>
      </c>
      <c r="G888" s="158">
        <v>-0.17730000000000001</v>
      </c>
      <c r="H888" s="158">
        <v>1.2589999999999999</v>
      </c>
      <c r="I888" s="158">
        <v>0.89610000000000001</v>
      </c>
      <c r="J888" s="158">
        <v>4.5172999999999996</v>
      </c>
      <c r="K888" s="158">
        <v>1.5024</v>
      </c>
      <c r="L888" s="158">
        <v>12.825699999999999</v>
      </c>
      <c r="M888" s="158">
        <v>4.8417000000000003</v>
      </c>
      <c r="N888" s="158">
        <v>-0.70550000000000002</v>
      </c>
      <c r="O888" s="158">
        <v>16.7134</v>
      </c>
      <c r="P888" s="158">
        <v>11.045500000000001</v>
      </c>
      <c r="Q888" s="158">
        <v>11.045500000000001</v>
      </c>
      <c r="R888" s="158">
        <v>20.252300000000002</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44882</v>
      </c>
      <c r="E889" s="158">
        <v>15.75</v>
      </c>
      <c r="F889" s="158">
        <v>-0.56820000000000004</v>
      </c>
      <c r="G889" s="158">
        <v>-0.19009999999999999</v>
      </c>
      <c r="H889" s="158">
        <v>1.2211000000000001</v>
      </c>
      <c r="I889" s="158">
        <v>0.83230000000000004</v>
      </c>
      <c r="J889" s="158">
        <v>4.4429999999999996</v>
      </c>
      <c r="K889" s="158">
        <v>1.2862</v>
      </c>
      <c r="L889" s="158">
        <v>12.259399999999999</v>
      </c>
      <c r="M889" s="158">
        <v>4.1666999999999996</v>
      </c>
      <c r="N889" s="158">
        <v>-1.5625</v>
      </c>
      <c r="O889" s="158">
        <v>15.6503</v>
      </c>
      <c r="P889" s="158">
        <v>9.5051000000000005</v>
      </c>
      <c r="Q889" s="158">
        <v>9.5051000000000005</v>
      </c>
      <c r="R889" s="158">
        <v>19.1721</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44882</v>
      </c>
      <c r="E890" s="158">
        <v>60.887999999999998</v>
      </c>
      <c r="F890" s="158">
        <v>-0.39419999999999999</v>
      </c>
      <c r="G890" s="158">
        <v>-0.28989999999999999</v>
      </c>
      <c r="H890" s="158">
        <v>0.65629999999999999</v>
      </c>
      <c r="I890" s="158">
        <v>-0.30620000000000003</v>
      </c>
      <c r="J890" s="158">
        <v>2.2932000000000001</v>
      </c>
      <c r="K890" s="158">
        <v>-0.92910000000000004</v>
      </c>
      <c r="L890" s="158">
        <v>10.604900000000001</v>
      </c>
      <c r="M890" s="158">
        <v>0.74119999999999997</v>
      </c>
      <c r="N890" s="158">
        <v>-2.3917999999999999</v>
      </c>
      <c r="O890" s="158">
        <v>14.1327</v>
      </c>
      <c r="P890" s="158">
        <v>8.2524999999999995</v>
      </c>
      <c r="Q890" s="158">
        <v>11.935700000000001</v>
      </c>
      <c r="R890" s="158">
        <v>14.8879</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44882</v>
      </c>
      <c r="E891" s="158">
        <v>53.518999999999998</v>
      </c>
      <c r="F891" s="158">
        <v>-0.39829999999999999</v>
      </c>
      <c r="G891" s="158">
        <v>-0.30180000000000001</v>
      </c>
      <c r="H891" s="158">
        <v>0.62990000000000002</v>
      </c>
      <c r="I891" s="158">
        <v>-0.35749999999999998</v>
      </c>
      <c r="J891" s="158">
        <v>2.1764000000000001</v>
      </c>
      <c r="K891" s="158">
        <v>-1.2637</v>
      </c>
      <c r="L891" s="158">
        <v>9.8501999999999992</v>
      </c>
      <c r="M891" s="158">
        <v>-0.26279999999999998</v>
      </c>
      <c r="N891" s="158">
        <v>-3.7082000000000002</v>
      </c>
      <c r="O891" s="158">
        <v>12.6015</v>
      </c>
      <c r="P891" s="158">
        <v>6.7202999999999999</v>
      </c>
      <c r="Q891" s="158">
        <v>10.5764</v>
      </c>
      <c r="R891" s="158">
        <v>13.3565</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44882</v>
      </c>
      <c r="E892" s="158">
        <v>34.217100000000002</v>
      </c>
      <c r="F892" s="158">
        <v>-0.21640000000000001</v>
      </c>
      <c r="G892" s="158">
        <v>0.3599</v>
      </c>
      <c r="H892" s="158">
        <v>1.3624000000000001</v>
      </c>
      <c r="I892" s="158">
        <v>1.0132000000000001</v>
      </c>
      <c r="J892" s="158">
        <v>4.5202</v>
      </c>
      <c r="K892" s="158">
        <v>4.4061000000000003</v>
      </c>
      <c r="L892" s="158">
        <v>16.7042</v>
      </c>
      <c r="M892" s="158">
        <v>5.1746999999999996</v>
      </c>
      <c r="N892" s="158">
        <v>-0.24809999999999999</v>
      </c>
      <c r="O892" s="158">
        <v>21.8231</v>
      </c>
      <c r="P892" s="158">
        <v>17.0307</v>
      </c>
      <c r="Q892" s="158">
        <v>16.5</v>
      </c>
      <c r="R892" s="158">
        <v>23.921399999999998</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44882</v>
      </c>
      <c r="E893" s="158">
        <v>30.986000000000001</v>
      </c>
      <c r="F893" s="158">
        <v>-0.219</v>
      </c>
      <c r="G893" s="158">
        <v>0.35170000000000001</v>
      </c>
      <c r="H893" s="158">
        <v>1.3426</v>
      </c>
      <c r="I893" s="158">
        <v>0.97370000000000001</v>
      </c>
      <c r="J893" s="158">
        <v>4.4291</v>
      </c>
      <c r="K893" s="158">
        <v>4.1349999999999998</v>
      </c>
      <c r="L893" s="158">
        <v>16.0916</v>
      </c>
      <c r="M893" s="158">
        <v>4.3472</v>
      </c>
      <c r="N893" s="158">
        <v>-1.3024</v>
      </c>
      <c r="O893" s="158">
        <v>20.395099999999999</v>
      </c>
      <c r="P893" s="158">
        <v>15.5181</v>
      </c>
      <c r="Q893" s="158">
        <v>15.074199999999999</v>
      </c>
      <c r="R893" s="158">
        <v>22.596599999999999</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1747</v>
      </c>
      <c r="C894" s="154">
        <v>148481</v>
      </c>
      <c r="D894" s="157">
        <v>44882</v>
      </c>
      <c r="E894" s="158">
        <v>15.8</v>
      </c>
      <c r="F894" s="158">
        <v>-0.2525</v>
      </c>
      <c r="G894" s="158">
        <v>0.19020000000000001</v>
      </c>
      <c r="H894" s="158">
        <v>1.347</v>
      </c>
      <c r="I894" s="158">
        <v>-0.12640000000000001</v>
      </c>
      <c r="J894" s="158">
        <v>2.8645999999999998</v>
      </c>
      <c r="K894" s="158">
        <v>1.0876999999999999</v>
      </c>
      <c r="L894" s="158">
        <v>10.1813</v>
      </c>
      <c r="M894" s="158">
        <v>0.70109999999999995</v>
      </c>
      <c r="N894" s="158">
        <v>-6.12</v>
      </c>
      <c r="O894" s="158"/>
      <c r="P894" s="158"/>
      <c r="Q894" s="158">
        <v>23.902699999999999</v>
      </c>
      <c r="R894" s="158">
        <v>22.319700000000001</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1748</v>
      </c>
      <c r="C895" s="154">
        <v>148483</v>
      </c>
      <c r="D895" s="157">
        <v>44882</v>
      </c>
      <c r="E895" s="158">
        <v>15.23</v>
      </c>
      <c r="F895" s="158">
        <v>-0.1966</v>
      </c>
      <c r="G895" s="158">
        <v>0.19739999999999999</v>
      </c>
      <c r="H895" s="158">
        <v>1.3307</v>
      </c>
      <c r="I895" s="158">
        <v>-0.1966</v>
      </c>
      <c r="J895" s="158">
        <v>2.6972</v>
      </c>
      <c r="K895" s="158">
        <v>0.72750000000000004</v>
      </c>
      <c r="L895" s="158">
        <v>9.3323999999999998</v>
      </c>
      <c r="M895" s="158">
        <v>-0.52249999999999996</v>
      </c>
      <c r="N895" s="158">
        <v>-7.641</v>
      </c>
      <c r="O895" s="158"/>
      <c r="P895" s="158"/>
      <c r="Q895" s="158">
        <v>21.787800000000001</v>
      </c>
      <c r="R895" s="158">
        <v>20.263999999999999</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2004</v>
      </c>
      <c r="C896" s="154">
        <v>120488</v>
      </c>
      <c r="D896" s="157">
        <v>44882</v>
      </c>
      <c r="E896" s="158">
        <v>13.7943</v>
      </c>
      <c r="F896" s="158">
        <v>-0.46110000000000001</v>
      </c>
      <c r="G896" s="158">
        <v>-0.1578</v>
      </c>
      <c r="H896" s="158">
        <v>0.36309999999999998</v>
      </c>
      <c r="I896" s="158">
        <v>-4.6399999999999997E-2</v>
      </c>
      <c r="J896" s="158">
        <v>3.9689999999999999</v>
      </c>
      <c r="K896" s="158">
        <v>2.8443000000000001</v>
      </c>
      <c r="L896" s="158">
        <v>15.4489</v>
      </c>
      <c r="M896" s="158">
        <v>6.0937000000000001</v>
      </c>
      <c r="N896" s="158">
        <v>0.60970000000000002</v>
      </c>
      <c r="O896" s="158">
        <v>10.4573</v>
      </c>
      <c r="P896" s="158">
        <v>8.2786000000000008</v>
      </c>
      <c r="Q896" s="158">
        <v>13.679</v>
      </c>
      <c r="R896" s="158">
        <v>17.1112</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2005</v>
      </c>
      <c r="C897" s="154">
        <v>107410</v>
      </c>
      <c r="D897" s="157">
        <v>44882</v>
      </c>
      <c r="E897" s="158">
        <v>12.2203</v>
      </c>
      <c r="F897" s="158">
        <v>-0.46260000000000001</v>
      </c>
      <c r="G897" s="158">
        <v>-0.16500000000000001</v>
      </c>
      <c r="H897" s="158">
        <v>0.3473</v>
      </c>
      <c r="I897" s="158">
        <v>-7.5999999999999998E-2</v>
      </c>
      <c r="J897" s="158">
        <v>3.9</v>
      </c>
      <c r="K897" s="158">
        <v>2.6381000000000001</v>
      </c>
      <c r="L897" s="158">
        <v>14.976699999999999</v>
      </c>
      <c r="M897" s="158">
        <v>5.4646999999999997</v>
      </c>
      <c r="N897" s="158">
        <v>-0.24979999999999999</v>
      </c>
      <c r="O897" s="158">
        <v>9.1759000000000004</v>
      </c>
      <c r="P897" s="158">
        <v>6.9199000000000002</v>
      </c>
      <c r="Q897" s="158">
        <v>1.3722000000000001</v>
      </c>
      <c r="R897" s="158">
        <v>15.969799999999999</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44882</v>
      </c>
      <c r="E898" s="158">
        <v>17.878</v>
      </c>
      <c r="F898" s="158">
        <v>-0.40110000000000001</v>
      </c>
      <c r="G898" s="158">
        <v>-0.43440000000000001</v>
      </c>
      <c r="H898" s="158">
        <v>3.9199999999999999E-2</v>
      </c>
      <c r="I898" s="158">
        <v>-0.41220000000000001</v>
      </c>
      <c r="J898" s="158">
        <v>3.6465999999999998</v>
      </c>
      <c r="K898" s="158">
        <v>1.927</v>
      </c>
      <c r="L898" s="158">
        <v>13.9161</v>
      </c>
      <c r="M898" s="158">
        <v>4.3666</v>
      </c>
      <c r="N898" s="158">
        <v>1.1313</v>
      </c>
      <c r="O898" s="158">
        <v>18.254899999999999</v>
      </c>
      <c r="P898" s="158"/>
      <c r="Q898" s="158">
        <v>18.984100000000002</v>
      </c>
      <c r="R898" s="158">
        <v>23.613700000000001</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44882</v>
      </c>
      <c r="E899" s="158">
        <v>16.890999999999998</v>
      </c>
      <c r="F899" s="158">
        <v>-0.40100000000000002</v>
      </c>
      <c r="G899" s="158">
        <v>-0.44209999999999999</v>
      </c>
      <c r="H899" s="158">
        <v>1.18E-2</v>
      </c>
      <c r="I899" s="158">
        <v>-0.47139999999999999</v>
      </c>
      <c r="J899" s="158">
        <v>3.5114999999999998</v>
      </c>
      <c r="K899" s="158">
        <v>1.5266999999999999</v>
      </c>
      <c r="L899" s="158">
        <v>12.9984</v>
      </c>
      <c r="M899" s="158">
        <v>3.1196999999999999</v>
      </c>
      <c r="N899" s="158">
        <v>-0.49480000000000002</v>
      </c>
      <c r="O899" s="158">
        <v>16.273</v>
      </c>
      <c r="P899" s="158"/>
      <c r="Q899" s="158">
        <v>16.979600000000001</v>
      </c>
      <c r="R899" s="158">
        <v>21.5852</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44882</v>
      </c>
      <c r="E900" s="158">
        <v>16.518000000000001</v>
      </c>
      <c r="F900" s="158">
        <v>-0.2114</v>
      </c>
      <c r="G900" s="158">
        <v>-0.13900000000000001</v>
      </c>
      <c r="H900" s="158">
        <v>0.54779999999999995</v>
      </c>
      <c r="I900" s="158">
        <v>-0.34989999999999999</v>
      </c>
      <c r="J900" s="158">
        <v>2.1901000000000002</v>
      </c>
      <c r="K900" s="158">
        <v>-0.61370000000000002</v>
      </c>
      <c r="L900" s="158">
        <v>7.5180999999999996</v>
      </c>
      <c r="M900" s="158">
        <v>2.2913000000000001</v>
      </c>
      <c r="N900" s="158">
        <v>-3.8477000000000001</v>
      </c>
      <c r="O900" s="158">
        <v>12.8307</v>
      </c>
      <c r="P900" s="158"/>
      <c r="Q900" s="158">
        <v>13.2422</v>
      </c>
      <c r="R900" s="158">
        <v>15.579700000000001</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44882</v>
      </c>
      <c r="E901" s="158">
        <v>15.762</v>
      </c>
      <c r="F901" s="158">
        <v>-0.2152</v>
      </c>
      <c r="G901" s="158">
        <v>-0.152</v>
      </c>
      <c r="H901" s="158">
        <v>0.52939999999999998</v>
      </c>
      <c r="I901" s="158">
        <v>-0.39179999999999998</v>
      </c>
      <c r="J901" s="158">
        <v>2.0855000000000001</v>
      </c>
      <c r="K901" s="158">
        <v>-0.91779999999999995</v>
      </c>
      <c r="L901" s="158">
        <v>6.8609999999999998</v>
      </c>
      <c r="M901" s="158">
        <v>1.3633</v>
      </c>
      <c r="N901" s="158">
        <v>-5.0195999999999996</v>
      </c>
      <c r="O901" s="158">
        <v>11.491899999999999</v>
      </c>
      <c r="P901" s="158"/>
      <c r="Q901" s="158">
        <v>11.9352</v>
      </c>
      <c r="R901" s="158">
        <v>14.1807</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1749</v>
      </c>
      <c r="C902" s="154">
        <v>148567</v>
      </c>
      <c r="D902" s="157">
        <v>44882</v>
      </c>
      <c r="E902" s="158">
        <v>17.133800000000001</v>
      </c>
      <c r="F902" s="158">
        <v>-0.19109999999999999</v>
      </c>
      <c r="G902" s="158">
        <v>0.33729999999999999</v>
      </c>
      <c r="H902" s="158">
        <v>1.6016999999999999</v>
      </c>
      <c r="I902" s="158">
        <v>1.5818000000000001</v>
      </c>
      <c r="J902" s="158">
        <v>5.8223000000000003</v>
      </c>
      <c r="K902" s="158">
        <v>5.2160000000000002</v>
      </c>
      <c r="L902" s="158">
        <v>15.8002</v>
      </c>
      <c r="M902" s="158">
        <v>10.8231</v>
      </c>
      <c r="N902" s="158">
        <v>7.7503000000000002</v>
      </c>
      <c r="O902" s="158"/>
      <c r="P902" s="158"/>
      <c r="Q902" s="158">
        <v>30.896100000000001</v>
      </c>
      <c r="R902" s="158">
        <v>30.896100000000001</v>
      </c>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1750</v>
      </c>
      <c r="C903" s="154">
        <v>148571</v>
      </c>
      <c r="D903" s="157">
        <v>44882</v>
      </c>
      <c r="E903" s="158">
        <v>16.4071</v>
      </c>
      <c r="F903" s="158">
        <v>-0.1971</v>
      </c>
      <c r="G903" s="158">
        <v>0.32100000000000001</v>
      </c>
      <c r="H903" s="158">
        <v>1.5629999999999999</v>
      </c>
      <c r="I903" s="158">
        <v>1.5033000000000001</v>
      </c>
      <c r="J903" s="158">
        <v>5.641</v>
      </c>
      <c r="K903" s="158">
        <v>4.6745000000000001</v>
      </c>
      <c r="L903" s="158">
        <v>14.600300000000001</v>
      </c>
      <c r="M903" s="158">
        <v>9.1100999999999992</v>
      </c>
      <c r="N903" s="158">
        <v>5.4325999999999999</v>
      </c>
      <c r="O903" s="158"/>
      <c r="P903" s="158"/>
      <c r="Q903" s="158">
        <v>28.090199999999999</v>
      </c>
      <c r="R903" s="158">
        <v>28.090199999999999</v>
      </c>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44882</v>
      </c>
      <c r="E904" s="158">
        <v>19.949000000000002</v>
      </c>
      <c r="F904" s="158">
        <v>-0.3397</v>
      </c>
      <c r="G904" s="158">
        <v>-0.2301</v>
      </c>
      <c r="H904" s="158">
        <v>1.47</v>
      </c>
      <c r="I904" s="158">
        <v>1.069</v>
      </c>
      <c r="J904" s="158">
        <v>4.1288</v>
      </c>
      <c r="K904" s="158">
        <v>-0.97289999999999999</v>
      </c>
      <c r="L904" s="158">
        <v>8.5424000000000007</v>
      </c>
      <c r="M904" s="158">
        <v>-0.39939999999999998</v>
      </c>
      <c r="N904" s="158">
        <v>-7.093</v>
      </c>
      <c r="O904" s="158">
        <v>19.158200000000001</v>
      </c>
      <c r="P904" s="158"/>
      <c r="Q904" s="158">
        <v>21.709499999999998</v>
      </c>
      <c r="R904" s="158">
        <v>21.0686</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44882</v>
      </c>
      <c r="E905" s="158">
        <v>18.922000000000001</v>
      </c>
      <c r="F905" s="158">
        <v>-0.33710000000000001</v>
      </c>
      <c r="G905" s="158">
        <v>-0.23730000000000001</v>
      </c>
      <c r="H905" s="158">
        <v>1.4476</v>
      </c>
      <c r="I905" s="158">
        <v>1.0250999999999999</v>
      </c>
      <c r="J905" s="158">
        <v>4.0242000000000004</v>
      </c>
      <c r="K905" s="158">
        <v>-1.2782</v>
      </c>
      <c r="L905" s="158">
        <v>7.8544999999999998</v>
      </c>
      <c r="M905" s="158">
        <v>-1.3297000000000001</v>
      </c>
      <c r="N905" s="158">
        <v>-8.2836999999999996</v>
      </c>
      <c r="O905" s="158">
        <v>17.431999999999999</v>
      </c>
      <c r="P905" s="158"/>
      <c r="Q905" s="158">
        <v>19.8931</v>
      </c>
      <c r="R905" s="158">
        <v>19.402999999999999</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2060</v>
      </c>
      <c r="C906" s="154">
        <v>122389</v>
      </c>
      <c r="D906" s="157">
        <v>44882</v>
      </c>
      <c r="E906" s="158">
        <v>38.5047</v>
      </c>
      <c r="F906" s="158">
        <v>-0.20269999999999999</v>
      </c>
      <c r="G906" s="158">
        <v>-3.1699999999999999E-2</v>
      </c>
      <c r="H906" s="158">
        <v>-6.3600000000000004E-2</v>
      </c>
      <c r="I906" s="158">
        <v>-0.34860000000000002</v>
      </c>
      <c r="J906" s="158">
        <v>3.7618999999999998</v>
      </c>
      <c r="K906" s="158">
        <v>1.3140000000000001</v>
      </c>
      <c r="L906" s="158">
        <v>15.2715</v>
      </c>
      <c r="M906" s="158">
        <v>9.6453000000000007</v>
      </c>
      <c r="N906" s="158">
        <v>0.11210000000000001</v>
      </c>
      <c r="O906" s="158">
        <v>14.0466</v>
      </c>
      <c r="P906" s="158">
        <v>11.6906</v>
      </c>
      <c r="Q906" s="158">
        <v>15.2126</v>
      </c>
      <c r="R906" s="158">
        <v>14.196199999999999</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2061</v>
      </c>
      <c r="C907" s="154">
        <v>122387</v>
      </c>
      <c r="D907" s="157">
        <v>44882</v>
      </c>
      <c r="E907" s="158">
        <v>33.963200000000001</v>
      </c>
      <c r="F907" s="158">
        <v>-0.20599999999999999</v>
      </c>
      <c r="G907" s="158">
        <v>-4.1799999999999997E-2</v>
      </c>
      <c r="H907" s="158">
        <v>-8.6800000000000002E-2</v>
      </c>
      <c r="I907" s="158">
        <v>-0.39450000000000002</v>
      </c>
      <c r="J907" s="158">
        <v>3.6560000000000001</v>
      </c>
      <c r="K907" s="158">
        <v>1.0082</v>
      </c>
      <c r="L907" s="158">
        <v>14.585699999999999</v>
      </c>
      <c r="M907" s="158">
        <v>8.6913</v>
      </c>
      <c r="N907" s="158">
        <v>-1.0486</v>
      </c>
      <c r="O907" s="158">
        <v>12.6584</v>
      </c>
      <c r="P907" s="158">
        <v>10.3269</v>
      </c>
      <c r="Q907" s="158">
        <v>13.703799999999999</v>
      </c>
      <c r="R907" s="158">
        <v>12.8515</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811</v>
      </c>
      <c r="C908" s="154">
        <v>104637</v>
      </c>
      <c r="D908" s="157">
        <v>44882</v>
      </c>
      <c r="E908" s="158">
        <v>82.498699999999999</v>
      </c>
      <c r="F908" s="158">
        <v>-0.52029999999999998</v>
      </c>
      <c r="G908" s="158">
        <v>-0.26150000000000001</v>
      </c>
      <c r="H908" s="158">
        <v>0.9194</v>
      </c>
      <c r="I908" s="158">
        <v>3.6700000000000003E-2</v>
      </c>
      <c r="J908" s="158">
        <v>2.7302</v>
      </c>
      <c r="K908" s="158">
        <v>0.74580000000000002</v>
      </c>
      <c r="L908" s="158">
        <v>13.0846</v>
      </c>
      <c r="M908" s="158">
        <v>7.1859000000000002</v>
      </c>
      <c r="N908" s="158">
        <v>2.7347000000000001</v>
      </c>
      <c r="O908" s="158">
        <v>20.944199999999999</v>
      </c>
      <c r="P908" s="158">
        <v>11.4076</v>
      </c>
      <c r="Q908" s="158">
        <v>14.188700000000001</v>
      </c>
      <c r="R908" s="158">
        <v>28.705200000000001</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812</v>
      </c>
      <c r="C909" s="154">
        <v>118692</v>
      </c>
      <c r="D909" s="157">
        <v>44882</v>
      </c>
      <c r="E909" s="158">
        <v>89.117000000000004</v>
      </c>
      <c r="F909" s="158">
        <v>-0.51829999999999998</v>
      </c>
      <c r="G909" s="158">
        <v>-0.25530000000000003</v>
      </c>
      <c r="H909" s="158">
        <v>0.93379999999999996</v>
      </c>
      <c r="I909" s="158">
        <v>6.4899999999999999E-2</v>
      </c>
      <c r="J909" s="158">
        <v>2.7915999999999999</v>
      </c>
      <c r="K909" s="158">
        <v>0.89929999999999999</v>
      </c>
      <c r="L909" s="158">
        <v>13.4285</v>
      </c>
      <c r="M909" s="158">
        <v>7.7664</v>
      </c>
      <c r="N909" s="158">
        <v>3.4676999999999998</v>
      </c>
      <c r="O909" s="158">
        <v>21.774799999999999</v>
      </c>
      <c r="P909" s="158">
        <v>12.2334</v>
      </c>
      <c r="Q909" s="158">
        <v>18.051300000000001</v>
      </c>
      <c r="R909" s="158">
        <v>29.6</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813</v>
      </c>
      <c r="C910" s="154">
        <v>109275</v>
      </c>
      <c r="D910" s="157">
        <v>44882</v>
      </c>
      <c r="E910" s="158">
        <v>58.481999999999999</v>
      </c>
      <c r="F910" s="158">
        <v>-0.33910000000000001</v>
      </c>
      <c r="G910" s="158">
        <v>-0.30109999999999998</v>
      </c>
      <c r="H910" s="158">
        <v>0.59189999999999998</v>
      </c>
      <c r="I910" s="158">
        <v>0.46850000000000003</v>
      </c>
      <c r="J910" s="158">
        <v>4.1710000000000003</v>
      </c>
      <c r="K910" s="158">
        <v>3.0669</v>
      </c>
      <c r="L910" s="158">
        <v>12.479200000000001</v>
      </c>
      <c r="M910" s="158">
        <v>10.4313</v>
      </c>
      <c r="N910" s="158">
        <v>5.7803000000000004</v>
      </c>
      <c r="O910" s="158">
        <v>21.108899999999998</v>
      </c>
      <c r="P910" s="158">
        <v>13.2758</v>
      </c>
      <c r="Q910" s="158">
        <v>13.1416</v>
      </c>
      <c r="R910" s="158">
        <v>28.906400000000001</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814</v>
      </c>
      <c r="C911" s="154">
        <v>120834</v>
      </c>
      <c r="D911" s="157">
        <v>44882</v>
      </c>
      <c r="E911" s="158">
        <v>62.1995</v>
      </c>
      <c r="F911" s="158">
        <v>-0.33350000000000002</v>
      </c>
      <c r="G911" s="158">
        <v>-0.28410000000000002</v>
      </c>
      <c r="H911" s="158">
        <v>0.63280000000000003</v>
      </c>
      <c r="I911" s="158">
        <v>0.54830000000000001</v>
      </c>
      <c r="J911" s="158">
        <v>4.3544</v>
      </c>
      <c r="K911" s="158">
        <v>3.5666000000000002</v>
      </c>
      <c r="L911" s="158">
        <v>13.6066</v>
      </c>
      <c r="M911" s="158">
        <v>12.004</v>
      </c>
      <c r="N911" s="158">
        <v>7.8537999999999997</v>
      </c>
      <c r="O911" s="158">
        <v>23.402699999999999</v>
      </c>
      <c r="P911" s="158">
        <v>14.927099999999999</v>
      </c>
      <c r="Q911" s="158">
        <v>17.558700000000002</v>
      </c>
      <c r="R911" s="158">
        <v>31.593699999999998</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815</v>
      </c>
      <c r="C912" s="154">
        <v>119727</v>
      </c>
      <c r="D912" s="157">
        <v>44882</v>
      </c>
      <c r="E912" s="158">
        <v>256.4169</v>
      </c>
      <c r="F912" s="158">
        <v>-0.19259999999999999</v>
      </c>
      <c r="G912" s="158">
        <v>7.8100000000000003E-2</v>
      </c>
      <c r="H912" s="158">
        <v>9.9299999999999999E-2</v>
      </c>
      <c r="I912" s="158">
        <v>-0.31740000000000002</v>
      </c>
      <c r="J912" s="158">
        <v>1.6436999999999999</v>
      </c>
      <c r="K912" s="158">
        <v>1.0500000000000001E-2</v>
      </c>
      <c r="L912" s="158">
        <v>9.1448</v>
      </c>
      <c r="M912" s="158">
        <v>0.16250000000000001</v>
      </c>
      <c r="N912" s="158">
        <v>-8.8026999999999997</v>
      </c>
      <c r="O912" s="158">
        <v>16.930700000000002</v>
      </c>
      <c r="P912" s="158">
        <v>13.9856</v>
      </c>
      <c r="Q912" s="158">
        <v>15.551299999999999</v>
      </c>
      <c r="R912" s="158">
        <v>21.6203</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816</v>
      </c>
      <c r="C913" s="154">
        <v>102756</v>
      </c>
      <c r="D913" s="157">
        <v>44882</v>
      </c>
      <c r="E913" s="158">
        <v>233.68209999999999</v>
      </c>
      <c r="F913" s="158">
        <v>-0.1953</v>
      </c>
      <c r="G913" s="158">
        <v>6.9800000000000001E-2</v>
      </c>
      <c r="H913" s="158">
        <v>0.08</v>
      </c>
      <c r="I913" s="158">
        <v>-0.35599999999999998</v>
      </c>
      <c r="J913" s="158">
        <v>1.5567</v>
      </c>
      <c r="K913" s="158">
        <v>-0.2334</v>
      </c>
      <c r="L913" s="158">
        <v>8.6150000000000002</v>
      </c>
      <c r="M913" s="158">
        <v>-0.59440000000000004</v>
      </c>
      <c r="N913" s="158">
        <v>-9.7371999999999996</v>
      </c>
      <c r="O913" s="158">
        <v>15.71</v>
      </c>
      <c r="P913" s="158">
        <v>12.815799999999999</v>
      </c>
      <c r="Q913" s="158">
        <v>19.0044</v>
      </c>
      <c r="R913" s="158">
        <v>20.3459</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1909</v>
      </c>
      <c r="C914" s="154">
        <v>149532</v>
      </c>
      <c r="D914" s="157">
        <v>44882</v>
      </c>
      <c r="E914" s="158">
        <v>112.41200000000001</v>
      </c>
      <c r="F914" s="158">
        <v>-0.38700000000000001</v>
      </c>
      <c r="G914" s="158">
        <v>-0.31419999999999998</v>
      </c>
      <c r="H914" s="158">
        <v>0.8367</v>
      </c>
      <c r="I914" s="158">
        <v>0.30109999999999998</v>
      </c>
      <c r="J914" s="158">
        <v>4.9010999999999996</v>
      </c>
      <c r="K914" s="158">
        <v>2.5438000000000001</v>
      </c>
      <c r="L914" s="158">
        <v>13.3324</v>
      </c>
      <c r="M914" s="158">
        <v>3.6743999999999999</v>
      </c>
      <c r="N914" s="158">
        <v>-1.7635000000000001</v>
      </c>
      <c r="O914" s="158">
        <v>18.588200000000001</v>
      </c>
      <c r="P914" s="158">
        <v>13.045299999999999</v>
      </c>
      <c r="Q914" s="158">
        <v>15.2691</v>
      </c>
      <c r="R914" s="158">
        <v>22.158100000000001</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1910</v>
      </c>
      <c r="C915" s="154">
        <v>149533</v>
      </c>
      <c r="D915" s="157">
        <v>44882</v>
      </c>
      <c r="E915" s="158">
        <v>121.0839</v>
      </c>
      <c r="F915" s="158">
        <v>-0.3841</v>
      </c>
      <c r="G915" s="158">
        <v>-0.30590000000000001</v>
      </c>
      <c r="H915" s="158">
        <v>0.85619999999999996</v>
      </c>
      <c r="I915" s="158">
        <v>0.33939999999999998</v>
      </c>
      <c r="J915" s="158">
        <v>4.9908999999999999</v>
      </c>
      <c r="K915" s="158">
        <v>2.8028</v>
      </c>
      <c r="L915" s="158">
        <v>13.923299999999999</v>
      </c>
      <c r="M915" s="158">
        <v>4.4840999999999998</v>
      </c>
      <c r="N915" s="158">
        <v>-0.75090000000000001</v>
      </c>
      <c r="O915" s="158">
        <v>19.686199999999999</v>
      </c>
      <c r="P915" s="158">
        <v>14.023400000000001</v>
      </c>
      <c r="Q915" s="158">
        <v>14.779299999999999</v>
      </c>
      <c r="R915" s="158">
        <v>23.366099999999999</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817</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818</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819</v>
      </c>
      <c r="C918" s="154">
        <v>147757</v>
      </c>
      <c r="D918" s="157">
        <v>44882</v>
      </c>
      <c r="E918" s="158">
        <v>16.7302</v>
      </c>
      <c r="F918" s="158">
        <v>-0.24390000000000001</v>
      </c>
      <c r="G918" s="158">
        <v>5.6800000000000003E-2</v>
      </c>
      <c r="H918" s="158">
        <v>0.85299999999999998</v>
      </c>
      <c r="I918" s="158">
        <v>0.85540000000000005</v>
      </c>
      <c r="J918" s="158">
        <v>6.6235999999999997</v>
      </c>
      <c r="K918" s="158">
        <v>4.3517999999999999</v>
      </c>
      <c r="L918" s="158">
        <v>14.4963</v>
      </c>
      <c r="M918" s="158">
        <v>8.0881000000000007</v>
      </c>
      <c r="N918" s="158">
        <v>4.0609999999999999</v>
      </c>
      <c r="O918" s="158"/>
      <c r="P918" s="158"/>
      <c r="Q918" s="158">
        <v>19.0352</v>
      </c>
      <c r="R918" s="158">
        <v>24.726099999999999</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820</v>
      </c>
      <c r="C919" s="154">
        <v>147760</v>
      </c>
      <c r="D919" s="157">
        <v>44882</v>
      </c>
      <c r="E919" s="158">
        <v>15.849500000000001</v>
      </c>
      <c r="F919" s="158">
        <v>-0.24859999999999999</v>
      </c>
      <c r="G919" s="158">
        <v>4.1700000000000001E-2</v>
      </c>
      <c r="H919" s="158">
        <v>0.81930000000000003</v>
      </c>
      <c r="I919" s="158">
        <v>0.78849999999999998</v>
      </c>
      <c r="J919" s="158">
        <v>6.4661</v>
      </c>
      <c r="K919" s="158">
        <v>3.8719000000000001</v>
      </c>
      <c r="L919" s="158">
        <v>13.492800000000001</v>
      </c>
      <c r="M919" s="158">
        <v>6.7012</v>
      </c>
      <c r="N919" s="158">
        <v>2.2793000000000001</v>
      </c>
      <c r="O919" s="158"/>
      <c r="P919" s="158"/>
      <c r="Q919" s="158">
        <v>16.875399999999999</v>
      </c>
      <c r="R919" s="158">
        <v>22.6082</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821</v>
      </c>
      <c r="C920" s="154">
        <v>147492</v>
      </c>
      <c r="D920" s="157">
        <v>44882</v>
      </c>
      <c r="E920" s="158">
        <v>18.87</v>
      </c>
      <c r="F920" s="158">
        <v>-0.47470000000000001</v>
      </c>
      <c r="G920" s="158">
        <v>0.31900000000000001</v>
      </c>
      <c r="H920" s="158">
        <v>0.74750000000000005</v>
      </c>
      <c r="I920" s="158">
        <v>0.42580000000000001</v>
      </c>
      <c r="J920" s="158">
        <v>3.4539</v>
      </c>
      <c r="K920" s="158">
        <v>1.7251000000000001</v>
      </c>
      <c r="L920" s="158">
        <v>12.388299999999999</v>
      </c>
      <c r="M920" s="158">
        <v>4.1391</v>
      </c>
      <c r="N920" s="158">
        <v>-1.1006</v>
      </c>
      <c r="O920" s="158">
        <v>19.254999999999999</v>
      </c>
      <c r="P920" s="158"/>
      <c r="Q920" s="158">
        <v>21.305499999999999</v>
      </c>
      <c r="R920" s="158">
        <v>21.417400000000001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822</v>
      </c>
      <c r="C921" s="154">
        <v>147490</v>
      </c>
      <c r="D921" s="157">
        <v>44882</v>
      </c>
      <c r="E921" s="158">
        <v>18.309999999999999</v>
      </c>
      <c r="F921" s="158">
        <v>-0.48909999999999998</v>
      </c>
      <c r="G921" s="158">
        <v>0.27379999999999999</v>
      </c>
      <c r="H921" s="158">
        <v>0.71509999999999996</v>
      </c>
      <c r="I921" s="158">
        <v>0.32879999999999998</v>
      </c>
      <c r="J921" s="158">
        <v>3.3296000000000001</v>
      </c>
      <c r="K921" s="158">
        <v>1.4403999999999999</v>
      </c>
      <c r="L921" s="158">
        <v>11.7827</v>
      </c>
      <c r="M921" s="158">
        <v>3.3296000000000001</v>
      </c>
      <c r="N921" s="158">
        <v>-2.1379000000000001</v>
      </c>
      <c r="O921" s="158">
        <v>18.208300000000001</v>
      </c>
      <c r="P921" s="158"/>
      <c r="Q921" s="158">
        <v>20.199100000000001</v>
      </c>
      <c r="R921" s="158">
        <v>20.309200000000001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-0.36836666666666668</v>
      </c>
      <c r="G922" s="160">
        <v>-0.10828958333333334</v>
      </c>
      <c r="H922" s="160">
        <v>0.79265625000000017</v>
      </c>
      <c r="I922" s="160">
        <v>0.20338749999999997</v>
      </c>
      <c r="J922" s="160">
        <v>3.8467541666666674</v>
      </c>
      <c r="K922" s="160">
        <v>1.5600874999999996</v>
      </c>
      <c r="L922" s="160">
        <v>12.754870833333335</v>
      </c>
      <c r="M922" s="160">
        <v>5.1076729166666679</v>
      </c>
      <c r="N922" s="160">
        <v>-0.40126041666666667</v>
      </c>
      <c r="O922" s="160">
        <v>16.801182500000003</v>
      </c>
      <c r="P922" s="160">
        <v>11.412800000000001</v>
      </c>
      <c r="Q922" s="160">
        <v>16.04066666666667</v>
      </c>
      <c r="R922" s="160">
        <v>21.748489583333335</v>
      </c>
    </row>
    <row r="923" spans="1:34" x14ac:dyDescent="0.3">
      <c r="A923" s="159" t="s">
        <v>407</v>
      </c>
      <c r="B923" s="154"/>
      <c r="C923" s="154"/>
      <c r="D923" s="154"/>
      <c r="E923" s="154"/>
      <c r="F923" s="160">
        <v>-0.37595000000000001</v>
      </c>
      <c r="G923" s="160">
        <v>-0.10535</v>
      </c>
      <c r="H923" s="160">
        <v>0.82380000000000009</v>
      </c>
      <c r="I923" s="160">
        <v>0.33409999999999995</v>
      </c>
      <c r="J923" s="160">
        <v>4.0502000000000002</v>
      </c>
      <c r="K923" s="160">
        <v>1.4714</v>
      </c>
      <c r="L923" s="160">
        <v>13.041499999999999</v>
      </c>
      <c r="M923" s="160">
        <v>4.6629000000000005</v>
      </c>
      <c r="N923" s="160">
        <v>-0.60014999999999996</v>
      </c>
      <c r="O923" s="160">
        <v>16.822050000000001</v>
      </c>
      <c r="P923" s="160">
        <v>11.41695</v>
      </c>
      <c r="Q923" s="160">
        <v>14.974399999999999</v>
      </c>
      <c r="R923" s="160">
        <v>21.243000000000002</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823</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824</v>
      </c>
      <c r="B926" s="154" t="s">
        <v>825</v>
      </c>
      <c r="C926" s="154">
        <v>131301</v>
      </c>
      <c r="D926" s="157">
        <v>44882</v>
      </c>
      <c r="E926" s="158">
        <v>17.973400000000002</v>
      </c>
      <c r="F926" s="158">
        <v>-3.452</v>
      </c>
      <c r="G926" s="158">
        <v>20.477599999999999</v>
      </c>
      <c r="H926" s="158">
        <v>29.2028</v>
      </c>
      <c r="I926" s="158">
        <v>42.351500000000001</v>
      </c>
      <c r="J926" s="158">
        <v>16.184000000000001</v>
      </c>
      <c r="K926" s="158">
        <v>3.4129999999999998</v>
      </c>
      <c r="L926" s="158">
        <v>7.4692999999999996</v>
      </c>
      <c r="M926" s="158">
        <v>1.0647</v>
      </c>
      <c r="N926" s="158">
        <v>-0.10059999999999999</v>
      </c>
      <c r="O926" s="158">
        <v>4.3375000000000004</v>
      </c>
      <c r="P926" s="158">
        <v>5.7329999999999997</v>
      </c>
      <c r="Q926" s="158">
        <v>7.4610000000000003</v>
      </c>
      <c r="R926" s="158">
        <v>0.64349999999999996</v>
      </c>
      <c r="T926" s="106"/>
      <c r="U926" s="107"/>
      <c r="V926" s="107"/>
      <c r="W926" s="107"/>
      <c r="X926" s="107"/>
      <c r="Y926" s="107"/>
      <c r="Z926" s="107"/>
      <c r="AA926" s="107"/>
      <c r="AB926" s="107"/>
      <c r="AC926" s="107"/>
      <c r="AD926" s="107"/>
      <c r="AE926" s="107"/>
      <c r="AF926" s="107"/>
      <c r="AG926" s="107"/>
      <c r="AH926" s="107"/>
    </row>
    <row r="927" spans="1:34" x14ac:dyDescent="0.3">
      <c r="A927" s="154" t="s">
        <v>824</v>
      </c>
      <c r="B927" s="154" t="s">
        <v>826</v>
      </c>
      <c r="C927" s="154">
        <v>131297</v>
      </c>
      <c r="D927" s="157">
        <v>44882</v>
      </c>
      <c r="E927" s="158">
        <v>17.638100000000001</v>
      </c>
      <c r="F927" s="158">
        <v>-3.5175999999999998</v>
      </c>
      <c r="G927" s="158">
        <v>20.313800000000001</v>
      </c>
      <c r="H927" s="158">
        <v>28.983799999999999</v>
      </c>
      <c r="I927" s="158">
        <v>42.131599999999999</v>
      </c>
      <c r="J927" s="158">
        <v>15.974500000000001</v>
      </c>
      <c r="K927" s="158">
        <v>3.2017000000000002</v>
      </c>
      <c r="L927" s="158">
        <v>7.2462999999999997</v>
      </c>
      <c r="M927" s="158">
        <v>0.85129999999999995</v>
      </c>
      <c r="N927" s="158">
        <v>-0.31090000000000001</v>
      </c>
      <c r="O927" s="158">
        <v>4.1219000000000001</v>
      </c>
      <c r="P927" s="158">
        <v>5.5015000000000001</v>
      </c>
      <c r="Q927" s="158">
        <v>7.2129000000000003</v>
      </c>
      <c r="R927" s="158">
        <v>0.43230000000000002</v>
      </c>
      <c r="T927" s="106"/>
      <c r="U927" s="107"/>
      <c r="V927" s="107"/>
      <c r="W927" s="107"/>
      <c r="X927" s="107"/>
      <c r="Y927" s="107"/>
      <c r="Z927" s="107"/>
      <c r="AA927" s="107"/>
      <c r="AB927" s="107"/>
      <c r="AC927" s="107"/>
      <c r="AD927" s="107"/>
      <c r="AE927" s="107"/>
      <c r="AF927" s="107"/>
      <c r="AG927" s="107"/>
      <c r="AH927" s="107"/>
    </row>
    <row r="928" spans="1:34" x14ac:dyDescent="0.3">
      <c r="A928" s="154" t="s">
        <v>824</v>
      </c>
      <c r="B928" s="154" t="s">
        <v>827</v>
      </c>
      <c r="C928" s="154">
        <v>131051</v>
      </c>
      <c r="D928" s="157">
        <v>44882</v>
      </c>
      <c r="E928" s="158">
        <v>19.836300000000001</v>
      </c>
      <c r="F928" s="158">
        <v>-5.1513999999999998</v>
      </c>
      <c r="G928" s="158">
        <v>19.7821</v>
      </c>
      <c r="H928" s="158">
        <v>29.049900000000001</v>
      </c>
      <c r="I928" s="158">
        <v>41.011299999999999</v>
      </c>
      <c r="J928" s="158">
        <v>16.088899999999999</v>
      </c>
      <c r="K928" s="158">
        <v>3.4356</v>
      </c>
      <c r="L928" s="158">
        <v>7.6417000000000002</v>
      </c>
      <c r="M928" s="158">
        <v>1.2263999999999999</v>
      </c>
      <c r="N928" s="158">
        <v>0.62649999999999995</v>
      </c>
      <c r="O928" s="158">
        <v>5.8490000000000002</v>
      </c>
      <c r="P928" s="158">
        <v>7.6464999999999996</v>
      </c>
      <c r="Q928" s="158">
        <v>8.7266999999999992</v>
      </c>
      <c r="R928" s="158">
        <v>2.0973000000000002</v>
      </c>
      <c r="T928" s="106"/>
      <c r="U928" s="107"/>
      <c r="V928" s="107"/>
      <c r="W928" s="107"/>
      <c r="X928" s="107"/>
      <c r="Y928" s="107"/>
      <c r="Z928" s="107"/>
      <c r="AA928" s="107"/>
      <c r="AB928" s="107"/>
      <c r="AC928" s="107"/>
      <c r="AD928" s="107"/>
      <c r="AE928" s="107"/>
      <c r="AF928" s="107"/>
      <c r="AG928" s="107"/>
      <c r="AH928" s="107"/>
    </row>
    <row r="929" spans="1:34" x14ac:dyDescent="0.3">
      <c r="A929" s="154" t="s">
        <v>824</v>
      </c>
      <c r="B929" s="154" t="s">
        <v>828</v>
      </c>
      <c r="C929" s="154">
        <v>131061</v>
      </c>
      <c r="D929" s="157">
        <v>44882</v>
      </c>
      <c r="E929" s="158">
        <v>20.195699999999999</v>
      </c>
      <c r="F929" s="158">
        <v>-4.8791000000000002</v>
      </c>
      <c r="G929" s="158">
        <v>19.973400000000002</v>
      </c>
      <c r="H929" s="158">
        <v>29.234999999999999</v>
      </c>
      <c r="I929" s="158">
        <v>41.189</v>
      </c>
      <c r="J929" s="158">
        <v>16.254000000000001</v>
      </c>
      <c r="K929" s="158">
        <v>3.5979000000000001</v>
      </c>
      <c r="L929" s="158">
        <v>7.8078000000000003</v>
      </c>
      <c r="M929" s="158">
        <v>1.3879999999999999</v>
      </c>
      <c r="N929" s="158">
        <v>0.78749999999999998</v>
      </c>
      <c r="O929" s="158">
        <v>6.0185000000000004</v>
      </c>
      <c r="P929" s="158">
        <v>7.8421000000000003</v>
      </c>
      <c r="Q929" s="158">
        <v>8.9655000000000005</v>
      </c>
      <c r="R929" s="158">
        <v>2.2608000000000001</v>
      </c>
      <c r="T929" s="106"/>
      <c r="U929" s="107"/>
      <c r="V929" s="107"/>
      <c r="W929" s="107"/>
      <c r="X929" s="107"/>
      <c r="Y929" s="107"/>
      <c r="Z929" s="107"/>
      <c r="AA929" s="107"/>
      <c r="AB929" s="107"/>
      <c r="AC929" s="107"/>
      <c r="AD929" s="107"/>
      <c r="AE929" s="107"/>
      <c r="AF929" s="107"/>
      <c r="AG929" s="107"/>
      <c r="AH929" s="107"/>
    </row>
    <row r="930" spans="1:34" x14ac:dyDescent="0.3">
      <c r="A930" s="154" t="s">
        <v>824</v>
      </c>
      <c r="B930" s="154" t="s">
        <v>829</v>
      </c>
      <c r="C930" s="154">
        <v>118387</v>
      </c>
      <c r="D930" s="157">
        <v>44882</v>
      </c>
      <c r="E930" s="158">
        <v>37.158099999999997</v>
      </c>
      <c r="F930" s="158">
        <v>-3.4377</v>
      </c>
      <c r="G930" s="158">
        <v>20.860199999999999</v>
      </c>
      <c r="H930" s="158">
        <v>29.721299999999999</v>
      </c>
      <c r="I930" s="158">
        <v>42.702100000000002</v>
      </c>
      <c r="J930" s="158">
        <v>16.293900000000001</v>
      </c>
      <c r="K930" s="158">
        <v>3.8813</v>
      </c>
      <c r="L930" s="158">
        <v>7.8247999999999998</v>
      </c>
      <c r="M930" s="158">
        <v>1.2501</v>
      </c>
      <c r="N930" s="158">
        <v>0.4642</v>
      </c>
      <c r="O930" s="158">
        <v>5.4909999999999997</v>
      </c>
      <c r="P930" s="158">
        <v>8.1585000000000001</v>
      </c>
      <c r="Q930" s="158">
        <v>9.0912000000000006</v>
      </c>
      <c r="R930" s="158">
        <v>1.5567</v>
      </c>
      <c r="T930" s="106"/>
      <c r="U930" s="107"/>
      <c r="V930" s="107"/>
      <c r="W930" s="107"/>
      <c r="X930" s="107"/>
      <c r="Y930" s="107"/>
      <c r="Z930" s="107"/>
      <c r="AA930" s="107"/>
      <c r="AB930" s="107"/>
      <c r="AC930" s="107"/>
      <c r="AD930" s="107"/>
      <c r="AE930" s="107"/>
      <c r="AF930" s="107"/>
      <c r="AG930" s="107"/>
      <c r="AH930" s="107"/>
    </row>
    <row r="931" spans="1:34" x14ac:dyDescent="0.3">
      <c r="A931" s="154" t="s">
        <v>824</v>
      </c>
      <c r="B931" s="154" t="s">
        <v>830</v>
      </c>
      <c r="C931" s="154">
        <v>108753</v>
      </c>
      <c r="D931" s="157">
        <v>44882</v>
      </c>
      <c r="E931" s="158">
        <v>36.743899999999996</v>
      </c>
      <c r="F931" s="158">
        <v>-3.5758000000000001</v>
      </c>
      <c r="G931" s="158">
        <v>20.7303</v>
      </c>
      <c r="H931" s="158">
        <v>29.584599999999998</v>
      </c>
      <c r="I931" s="158">
        <v>42.546300000000002</v>
      </c>
      <c r="J931" s="158">
        <v>16.144200000000001</v>
      </c>
      <c r="K931" s="158">
        <v>3.7427999999999999</v>
      </c>
      <c r="L931" s="158">
        <v>7.6849999999999996</v>
      </c>
      <c r="M931" s="158">
        <v>1.1116999999999999</v>
      </c>
      <c r="N931" s="158">
        <v>0.32569999999999999</v>
      </c>
      <c r="O931" s="158">
        <v>5.3491</v>
      </c>
      <c r="P931" s="158">
        <v>8.0300999999999991</v>
      </c>
      <c r="Q931" s="158">
        <v>6.4865000000000004</v>
      </c>
      <c r="R931" s="158">
        <v>1.4208000000000001</v>
      </c>
      <c r="T931" s="106"/>
      <c r="U931" s="107"/>
      <c r="V931" s="107"/>
      <c r="W931" s="107"/>
      <c r="X931" s="107"/>
      <c r="Y931" s="107"/>
      <c r="Z931" s="107"/>
      <c r="AA931" s="107"/>
      <c r="AB931" s="107"/>
      <c r="AC931" s="107"/>
      <c r="AD931" s="107"/>
      <c r="AE931" s="107"/>
      <c r="AF931" s="107"/>
      <c r="AG931" s="107"/>
      <c r="AH931" s="107"/>
    </row>
    <row r="932" spans="1:34" x14ac:dyDescent="0.3">
      <c r="A932" s="154" t="s">
        <v>824</v>
      </c>
      <c r="B932" s="154" t="s">
        <v>831</v>
      </c>
      <c r="C932" s="154">
        <v>120137</v>
      </c>
      <c r="D932" s="157">
        <v>44882</v>
      </c>
      <c r="E932" s="158">
        <v>53.169899999999998</v>
      </c>
      <c r="F932" s="158">
        <v>13.2538</v>
      </c>
      <c r="G932" s="158">
        <v>26.785699999999999</v>
      </c>
      <c r="H932" s="158">
        <v>31.313800000000001</v>
      </c>
      <c r="I932" s="158">
        <v>43.247799999999998</v>
      </c>
      <c r="J932" s="158">
        <v>18.383500000000002</v>
      </c>
      <c r="K932" s="158">
        <v>3.9009</v>
      </c>
      <c r="L932" s="158">
        <v>8.4598999999999993</v>
      </c>
      <c r="M932" s="158">
        <v>2.0823</v>
      </c>
      <c r="N932" s="158">
        <v>1.1725000000000001</v>
      </c>
      <c r="O932" s="158">
        <v>5.4511000000000003</v>
      </c>
      <c r="P932" s="158">
        <v>7.6177000000000001</v>
      </c>
      <c r="Q932" s="158">
        <v>8.9768000000000008</v>
      </c>
      <c r="R932" s="158">
        <v>2.3464999999999998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824</v>
      </c>
      <c r="B933" s="154" t="s">
        <v>1944</v>
      </c>
      <c r="C933" s="154">
        <v>101002</v>
      </c>
      <c r="D933" s="157">
        <v>44882</v>
      </c>
      <c r="E933" s="158">
        <v>51.570799999999998</v>
      </c>
      <c r="F933" s="158">
        <v>12.885899999999999</v>
      </c>
      <c r="G933" s="158">
        <v>26.457000000000001</v>
      </c>
      <c r="H933" s="158">
        <v>30.991099999999999</v>
      </c>
      <c r="I933" s="158">
        <v>42.933999999999997</v>
      </c>
      <c r="J933" s="158">
        <v>18.067599999999999</v>
      </c>
      <c r="K933" s="158">
        <v>3.5878999999999999</v>
      </c>
      <c r="L933" s="158">
        <v>8.1385000000000005</v>
      </c>
      <c r="M933" s="158">
        <v>1.7692000000000001</v>
      </c>
      <c r="N933" s="158">
        <v>0.86009999999999998</v>
      </c>
      <c r="O933" s="158">
        <v>5.1280999999999999</v>
      </c>
      <c r="P933" s="158">
        <v>7.2759999999999998</v>
      </c>
      <c r="Q933" s="158">
        <v>7.7744</v>
      </c>
      <c r="R933" s="158">
        <v>2.0304000000000002</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0.2657624999999999</v>
      </c>
      <c r="G934" s="160">
        <v>21.922512499999996</v>
      </c>
      <c r="H934" s="160">
        <v>29.7602875</v>
      </c>
      <c r="I934" s="160">
        <v>42.264200000000002</v>
      </c>
      <c r="J934" s="160">
        <v>16.673825000000001</v>
      </c>
      <c r="K934" s="160">
        <v>3.5951374999999999</v>
      </c>
      <c r="L934" s="160">
        <v>7.7841624999999999</v>
      </c>
      <c r="M934" s="160">
        <v>1.3429624999999998</v>
      </c>
      <c r="N934" s="160">
        <v>0.47812500000000002</v>
      </c>
      <c r="O934" s="160">
        <v>5.2182750000000002</v>
      </c>
      <c r="P934" s="160">
        <v>7.2256750000000007</v>
      </c>
      <c r="Q934" s="160">
        <v>8.0868749999999991</v>
      </c>
      <c r="R934" s="160">
        <v>1.5985374999999999</v>
      </c>
    </row>
    <row r="935" spans="1:34" x14ac:dyDescent="0.3">
      <c r="A935" s="159" t="s">
        <v>407</v>
      </c>
      <c r="B935" s="154"/>
      <c r="C935" s="154"/>
      <c r="D935" s="154"/>
      <c r="E935" s="154"/>
      <c r="F935" s="160">
        <v>-3.4847999999999999</v>
      </c>
      <c r="G935" s="160">
        <v>20.603949999999998</v>
      </c>
      <c r="H935" s="160">
        <v>29.409799999999997</v>
      </c>
      <c r="I935" s="160">
        <v>42.448900000000002</v>
      </c>
      <c r="J935" s="160">
        <v>16.219000000000001</v>
      </c>
      <c r="K935" s="160">
        <v>3.5929000000000002</v>
      </c>
      <c r="L935" s="160">
        <v>7.7463999999999995</v>
      </c>
      <c r="M935" s="160">
        <v>1.2382499999999999</v>
      </c>
      <c r="N935" s="160">
        <v>0.54535</v>
      </c>
      <c r="O935" s="160">
        <v>5.4001000000000001</v>
      </c>
      <c r="P935" s="160">
        <v>7.6320999999999994</v>
      </c>
      <c r="Q935" s="160">
        <v>8.2505500000000005</v>
      </c>
      <c r="R935" s="160">
        <v>1.7935500000000002</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832</v>
      </c>
      <c r="B937" s="156"/>
      <c r="C937" s="156"/>
      <c r="D937" s="156"/>
      <c r="E937" s="156"/>
      <c r="F937" s="156"/>
      <c r="G937" s="156"/>
      <c r="H937" s="156"/>
      <c r="I937" s="156"/>
      <c r="J937" s="156"/>
      <c r="K937" s="156"/>
      <c r="L937" s="156"/>
      <c r="M937" s="156"/>
      <c r="N937" s="156"/>
      <c r="O937" s="156"/>
      <c r="P937" s="156"/>
      <c r="Q937" s="156"/>
      <c r="R937" s="156"/>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833</v>
      </c>
      <c r="B938" s="154" t="s">
        <v>834</v>
      </c>
      <c r="C938" s="154">
        <v>115127</v>
      </c>
      <c r="D938" s="157">
        <v>44882</v>
      </c>
      <c r="E938" s="158">
        <v>48.374600000000001</v>
      </c>
      <c r="F938" s="158">
        <v>-211.69290000000001</v>
      </c>
      <c r="G938" s="158">
        <v>115.3952</v>
      </c>
      <c r="H938" s="158">
        <v>195.13200000000001</v>
      </c>
      <c r="I938" s="158">
        <v>183.61150000000001</v>
      </c>
      <c r="J938" s="158">
        <v>67.424099999999996</v>
      </c>
      <c r="K938" s="158">
        <v>8.4309999999999992</v>
      </c>
      <c r="L938" s="158">
        <v>10.481299999999999</v>
      </c>
      <c r="M938" s="158">
        <v>7.2028999999999996</v>
      </c>
      <c r="N938" s="158">
        <v>7.5975000000000001</v>
      </c>
      <c r="O938" s="158">
        <v>11.1668</v>
      </c>
      <c r="P938" s="158">
        <v>11.7437</v>
      </c>
      <c r="Q938" s="158">
        <v>6.9562999999999997</v>
      </c>
      <c r="R938" s="158">
        <v>1.7537</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833</v>
      </c>
      <c r="B939" s="154" t="s">
        <v>835</v>
      </c>
      <c r="C939" s="154">
        <v>116796</v>
      </c>
      <c r="D939" s="157">
        <v>44882</v>
      </c>
      <c r="E939" s="158">
        <v>15.9712</v>
      </c>
      <c r="F939" s="158">
        <v>-166.97829999999999</v>
      </c>
      <c r="G939" s="158">
        <v>80.594300000000004</v>
      </c>
      <c r="H939" s="158">
        <v>115.6683</v>
      </c>
      <c r="I939" s="158">
        <v>122.2047</v>
      </c>
      <c r="J939" s="158">
        <v>50.120100000000001</v>
      </c>
      <c r="K939" s="158">
        <v>4.9828000000000001</v>
      </c>
      <c r="L939" s="158">
        <v>7.2001999999999997</v>
      </c>
      <c r="M939" s="158">
        <v>5.6931000000000003</v>
      </c>
      <c r="N939" s="158">
        <v>5.8916000000000004</v>
      </c>
      <c r="O939" s="158">
        <v>9.9308999999999994</v>
      </c>
      <c r="P939" s="158">
        <v>10.631399999999999</v>
      </c>
      <c r="Q939" s="158">
        <v>4.4863999999999997</v>
      </c>
      <c r="R939" s="158">
        <v>0.86960000000000004</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833</v>
      </c>
      <c r="B940" s="154" t="s">
        <v>1751</v>
      </c>
      <c r="C940" s="154">
        <v>120546</v>
      </c>
      <c r="D940" s="157">
        <v>44882</v>
      </c>
      <c r="E940" s="158">
        <v>16.447399999999998</v>
      </c>
      <c r="F940" s="158">
        <v>-166.56379999999999</v>
      </c>
      <c r="G940" s="158">
        <v>81.018799999999999</v>
      </c>
      <c r="H940" s="158">
        <v>116.08759999999999</v>
      </c>
      <c r="I940" s="158">
        <v>122.6006</v>
      </c>
      <c r="J940" s="158">
        <v>50.498199999999997</v>
      </c>
      <c r="K940" s="158">
        <v>5.3464999999999998</v>
      </c>
      <c r="L940" s="158">
        <v>7.5833000000000004</v>
      </c>
      <c r="M940" s="158">
        <v>6.0541</v>
      </c>
      <c r="N940" s="158">
        <v>6.2480000000000002</v>
      </c>
      <c r="O940" s="158">
        <v>10.3505</v>
      </c>
      <c r="P940" s="158">
        <v>11.008100000000001</v>
      </c>
      <c r="Q940" s="158">
        <v>4.5155000000000003</v>
      </c>
      <c r="R940" s="158">
        <v>1.268</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833</v>
      </c>
      <c r="B941" s="154" t="s">
        <v>836</v>
      </c>
      <c r="C941" s="154">
        <v>113434</v>
      </c>
      <c r="D941" s="157">
        <v>44882</v>
      </c>
      <c r="E941" s="158">
        <v>45.946300000000001</v>
      </c>
      <c r="F941" s="158">
        <v>-211.6661</v>
      </c>
      <c r="G941" s="158">
        <v>115.4532</v>
      </c>
      <c r="H941" s="158">
        <v>195.1925</v>
      </c>
      <c r="I941" s="158">
        <v>183.6482</v>
      </c>
      <c r="J941" s="158">
        <v>67.430499999999995</v>
      </c>
      <c r="K941" s="158">
        <v>8.7855000000000008</v>
      </c>
      <c r="L941" s="158">
        <v>10.9137</v>
      </c>
      <c r="M941" s="158">
        <v>7.4486999999999997</v>
      </c>
      <c r="N941" s="158">
        <v>7.7868000000000004</v>
      </c>
      <c r="O941" s="158">
        <v>11.080299999999999</v>
      </c>
      <c r="P941" s="158">
        <v>11.8142</v>
      </c>
      <c r="Q941" s="158">
        <v>7.0414000000000003</v>
      </c>
      <c r="R941" s="158">
        <v>1.8834</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833</v>
      </c>
      <c r="B942" s="154" t="s">
        <v>1752</v>
      </c>
      <c r="C942" s="154">
        <v>120473</v>
      </c>
      <c r="D942" s="157">
        <v>44882</v>
      </c>
      <c r="E942" s="158">
        <v>17.241</v>
      </c>
      <c r="F942" s="158">
        <v>-184.51580000000001</v>
      </c>
      <c r="G942" s="158">
        <v>40.286299999999997</v>
      </c>
      <c r="H942" s="158">
        <v>100.6512</v>
      </c>
      <c r="I942" s="158">
        <v>115.7972</v>
      </c>
      <c r="J942" s="158">
        <v>50.866900000000001</v>
      </c>
      <c r="K942" s="158">
        <v>4.4397000000000002</v>
      </c>
      <c r="L942" s="158">
        <v>6.3845000000000001</v>
      </c>
      <c r="M942" s="158">
        <v>5.6513</v>
      </c>
      <c r="N942" s="158">
        <v>6.3852000000000002</v>
      </c>
      <c r="O942" s="158">
        <v>10.7012</v>
      </c>
      <c r="P942" s="158">
        <v>12.007300000000001</v>
      </c>
      <c r="Q942" s="158">
        <v>4.2369000000000003</v>
      </c>
      <c r="R942" s="158">
        <v>0.96409999999999996</v>
      </c>
      <c r="T942" s="106"/>
      <c r="U942" s="107"/>
      <c r="V942" s="107"/>
      <c r="W942" s="107"/>
      <c r="X942" s="107"/>
      <c r="Y942" s="107"/>
      <c r="Z942" s="107"/>
      <c r="AA942" s="107"/>
      <c r="AB942" s="107"/>
      <c r="AC942" s="107"/>
      <c r="AD942" s="107"/>
      <c r="AE942" s="107"/>
      <c r="AF942" s="107"/>
      <c r="AG942" s="107"/>
      <c r="AH942" s="107"/>
    </row>
    <row r="943" spans="1:34" x14ac:dyDescent="0.3">
      <c r="A943" s="154" t="s">
        <v>833</v>
      </c>
      <c r="B943" s="154" t="s">
        <v>837</v>
      </c>
      <c r="C943" s="154">
        <v>115897</v>
      </c>
      <c r="D943" s="157">
        <v>44882</v>
      </c>
      <c r="E943" s="158">
        <v>15.942500000000001</v>
      </c>
      <c r="F943" s="158">
        <v>-184.96350000000001</v>
      </c>
      <c r="G943" s="158">
        <v>39.814100000000003</v>
      </c>
      <c r="H943" s="158">
        <v>100.20610000000001</v>
      </c>
      <c r="I943" s="158">
        <v>115.355</v>
      </c>
      <c r="J943" s="158">
        <v>50.423000000000002</v>
      </c>
      <c r="K943" s="158">
        <v>4.0068000000000001</v>
      </c>
      <c r="L943" s="158">
        <v>5.9200999999999997</v>
      </c>
      <c r="M943" s="158">
        <v>5.4363000000000001</v>
      </c>
      <c r="N943" s="158">
        <v>6.11</v>
      </c>
      <c r="O943" s="158">
        <v>10.3956</v>
      </c>
      <c r="P943" s="158">
        <v>11.632999999999999</v>
      </c>
      <c r="Q943" s="158">
        <v>4.2972999999999999</v>
      </c>
      <c r="R943" s="158">
        <v>0.70679999999999998</v>
      </c>
      <c r="T943" s="106"/>
      <c r="U943" s="107"/>
      <c r="V943" s="107"/>
      <c r="W943" s="107"/>
      <c r="X943" s="107"/>
      <c r="Y943" s="107"/>
      <c r="Z943" s="107"/>
      <c r="AA943" s="107"/>
      <c r="AB943" s="107"/>
      <c r="AC943" s="107"/>
      <c r="AD943" s="107"/>
      <c r="AE943" s="107"/>
      <c r="AF943" s="107"/>
      <c r="AG943" s="107"/>
      <c r="AH943" s="107"/>
    </row>
    <row r="944" spans="1:34" x14ac:dyDescent="0.3">
      <c r="A944" s="154" t="s">
        <v>833</v>
      </c>
      <c r="B944" s="154" t="s">
        <v>1753</v>
      </c>
      <c r="C944" s="154">
        <v>119277</v>
      </c>
      <c r="D944" s="157">
        <v>44882</v>
      </c>
      <c r="E944" s="158">
        <v>15.4902</v>
      </c>
      <c r="F944" s="158">
        <v>-596.83320000000003</v>
      </c>
      <c r="G944" s="158">
        <v>-435.24599999999998</v>
      </c>
      <c r="H944" s="158">
        <v>-90.175200000000004</v>
      </c>
      <c r="I944" s="158">
        <v>357.49340000000001</v>
      </c>
      <c r="J944" s="158">
        <v>159.11349999999999</v>
      </c>
      <c r="K944" s="158">
        <v>23.283999999999999</v>
      </c>
      <c r="L944" s="158">
        <v>-18.237400000000001</v>
      </c>
      <c r="M944" s="158">
        <v>-26.191600000000001</v>
      </c>
      <c r="N944" s="158">
        <v>-22.242999999999999</v>
      </c>
      <c r="O944" s="158">
        <v>3.5175999999999998</v>
      </c>
      <c r="P944" s="158">
        <v>5.0068000000000001</v>
      </c>
      <c r="Q944" s="158">
        <v>-1.3938999999999999</v>
      </c>
      <c r="R944" s="158">
        <v>-13.243399999999999</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833</v>
      </c>
      <c r="B945" s="154" t="s">
        <v>838</v>
      </c>
      <c r="C945" s="154">
        <v>106597</v>
      </c>
      <c r="D945" s="157">
        <v>44882</v>
      </c>
      <c r="E945" s="158">
        <v>14.737399999999999</v>
      </c>
      <c r="F945" s="158">
        <v>-597.58590000000004</v>
      </c>
      <c r="G945" s="158">
        <v>-435.95940000000002</v>
      </c>
      <c r="H945" s="158">
        <v>-90.840699999999998</v>
      </c>
      <c r="I945" s="158">
        <v>356.73349999999999</v>
      </c>
      <c r="J945" s="158">
        <v>158.34399999999999</v>
      </c>
      <c r="K945" s="158">
        <v>22.55</v>
      </c>
      <c r="L945" s="158">
        <v>-18.859200000000001</v>
      </c>
      <c r="M945" s="158">
        <v>-26.733799999999999</v>
      </c>
      <c r="N945" s="158">
        <v>-22.7972</v>
      </c>
      <c r="O945" s="158">
        <v>2.8942000000000001</v>
      </c>
      <c r="P945" s="158">
        <v>4.4077000000000002</v>
      </c>
      <c r="Q945" s="158">
        <v>2.5865</v>
      </c>
      <c r="R945" s="158">
        <v>-13.831200000000001</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833</v>
      </c>
      <c r="B946" s="154" t="s">
        <v>839</v>
      </c>
      <c r="C946" s="154">
        <v>113049</v>
      </c>
      <c r="D946" s="157">
        <v>44882</v>
      </c>
      <c r="E946" s="158">
        <v>47.098500000000001</v>
      </c>
      <c r="F946" s="158">
        <v>-212.0333</v>
      </c>
      <c r="G946" s="158">
        <v>115.4451</v>
      </c>
      <c r="H946" s="158">
        <v>195.32650000000001</v>
      </c>
      <c r="I946" s="158">
        <v>183.77379999999999</v>
      </c>
      <c r="J946" s="158">
        <v>67.446899999999999</v>
      </c>
      <c r="K946" s="158">
        <v>8.4121000000000006</v>
      </c>
      <c r="L946" s="158">
        <v>10.4922</v>
      </c>
      <c r="M946" s="158">
        <v>7.1539000000000001</v>
      </c>
      <c r="N946" s="158">
        <v>7.5553999999999997</v>
      </c>
      <c r="O946" s="158">
        <v>11.000500000000001</v>
      </c>
      <c r="P946" s="158">
        <v>11.5108</v>
      </c>
      <c r="Q946" s="158">
        <v>8.1522000000000006</v>
      </c>
      <c r="R946" s="158">
        <v>1.6889000000000001</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833</v>
      </c>
      <c r="B947" s="154" t="s">
        <v>840</v>
      </c>
      <c r="C947" s="154">
        <v>115934</v>
      </c>
      <c r="D947" s="157">
        <v>44882</v>
      </c>
      <c r="E947" s="158">
        <v>16.429500000000001</v>
      </c>
      <c r="F947" s="158">
        <v>-102.3507</v>
      </c>
      <c r="G947" s="158">
        <v>86.963899999999995</v>
      </c>
      <c r="H947" s="158">
        <v>124.2557</v>
      </c>
      <c r="I947" s="158">
        <v>132.57079999999999</v>
      </c>
      <c r="J947" s="158">
        <v>55.384</v>
      </c>
      <c r="K947" s="158">
        <v>5.4988000000000001</v>
      </c>
      <c r="L947" s="158">
        <v>6.7995999999999999</v>
      </c>
      <c r="M947" s="158">
        <v>5.4255000000000004</v>
      </c>
      <c r="N947" s="158">
        <v>6.1144999999999996</v>
      </c>
      <c r="O947" s="158">
        <v>10.1601</v>
      </c>
      <c r="P947" s="158">
        <v>10.9841</v>
      </c>
      <c r="Q947" s="158">
        <v>4.5948000000000002</v>
      </c>
      <c r="R947" s="158">
        <v>0.5081</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833</v>
      </c>
      <c r="B948" s="154" t="s">
        <v>1754</v>
      </c>
      <c r="C948" s="154">
        <v>119132</v>
      </c>
      <c r="D948" s="157">
        <v>44882</v>
      </c>
      <c r="E948" s="158">
        <v>17.060099999999998</v>
      </c>
      <c r="F948" s="158">
        <v>-101.9821</v>
      </c>
      <c r="G948" s="158">
        <v>87.198700000000002</v>
      </c>
      <c r="H948" s="158">
        <v>124.5513</v>
      </c>
      <c r="I948" s="158">
        <v>132.90600000000001</v>
      </c>
      <c r="J948" s="158">
        <v>55.790500000000002</v>
      </c>
      <c r="K948" s="158">
        <v>5.8955000000000002</v>
      </c>
      <c r="L948" s="158">
        <v>7.1959999999999997</v>
      </c>
      <c r="M948" s="158">
        <v>5.7777000000000003</v>
      </c>
      <c r="N948" s="158">
        <v>6.4771999999999998</v>
      </c>
      <c r="O948" s="158">
        <v>10.587999999999999</v>
      </c>
      <c r="P948" s="158">
        <v>11.4276</v>
      </c>
      <c r="Q948" s="158">
        <v>4.53</v>
      </c>
      <c r="R948" s="158">
        <v>0.88139999999999996</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833</v>
      </c>
      <c r="B949" s="154" t="s">
        <v>841</v>
      </c>
      <c r="C949" s="154">
        <v>113076</v>
      </c>
      <c r="D949" s="157">
        <v>44882</v>
      </c>
      <c r="E949" s="158">
        <v>47.0548</v>
      </c>
      <c r="F949" s="158">
        <v>-211.4623</v>
      </c>
      <c r="G949" s="158">
        <v>115.3689</v>
      </c>
      <c r="H949" s="158">
        <v>195.0496</v>
      </c>
      <c r="I949" s="158">
        <v>183.49299999999999</v>
      </c>
      <c r="J949" s="158">
        <v>67.415300000000002</v>
      </c>
      <c r="K949" s="158">
        <v>8.4824999999999999</v>
      </c>
      <c r="L949" s="158">
        <v>10.5946</v>
      </c>
      <c r="M949" s="158">
        <v>7.2397</v>
      </c>
      <c r="N949" s="158">
        <v>7.6536999999999997</v>
      </c>
      <c r="O949" s="158">
        <v>10.8842</v>
      </c>
      <c r="P949" s="158">
        <v>11.5701</v>
      </c>
      <c r="Q949" s="158">
        <v>7.7248000000000001</v>
      </c>
      <c r="R949" s="158">
        <v>1.7490000000000001</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833</v>
      </c>
      <c r="B950" s="154" t="s">
        <v>842</v>
      </c>
      <c r="C950" s="154">
        <v>115833</v>
      </c>
      <c r="D950" s="157">
        <v>44882</v>
      </c>
      <c r="E950" s="158">
        <v>16.935199999999998</v>
      </c>
      <c r="F950" s="158">
        <v>-141.90969999999999</v>
      </c>
      <c r="G950" s="158">
        <v>75.832499999999996</v>
      </c>
      <c r="H950" s="158">
        <v>113.2822</v>
      </c>
      <c r="I950" s="158">
        <v>119.4637</v>
      </c>
      <c r="J950" s="158">
        <v>47.2958</v>
      </c>
      <c r="K950" s="158">
        <v>2.8788</v>
      </c>
      <c r="L950" s="158">
        <v>6.2316000000000003</v>
      </c>
      <c r="M950" s="158">
        <v>4.8540000000000001</v>
      </c>
      <c r="N950" s="158">
        <v>5.6318000000000001</v>
      </c>
      <c r="O950" s="158">
        <v>9.7643000000000004</v>
      </c>
      <c r="P950" s="158">
        <v>11.01</v>
      </c>
      <c r="Q950" s="158">
        <v>4.8562000000000003</v>
      </c>
      <c r="R950" s="158">
        <v>0.44700000000000001</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833</v>
      </c>
      <c r="B951" s="154" t="s">
        <v>1755</v>
      </c>
      <c r="C951" s="154">
        <v>120685</v>
      </c>
      <c r="D951" s="157">
        <v>44882</v>
      </c>
      <c r="E951" s="158">
        <v>17.4115</v>
      </c>
      <c r="F951" s="158">
        <v>-141.37090000000001</v>
      </c>
      <c r="G951" s="158">
        <v>76.292199999999994</v>
      </c>
      <c r="H951" s="158">
        <v>113.71129999999999</v>
      </c>
      <c r="I951" s="158">
        <v>119.92749999999999</v>
      </c>
      <c r="J951" s="158">
        <v>47.75</v>
      </c>
      <c r="K951" s="158">
        <v>3.3086000000000002</v>
      </c>
      <c r="L951" s="158">
        <v>6.6638999999999999</v>
      </c>
      <c r="M951" s="158">
        <v>5.0689000000000002</v>
      </c>
      <c r="N951" s="158">
        <v>5.9126000000000003</v>
      </c>
      <c r="O951" s="158">
        <v>10.1059</v>
      </c>
      <c r="P951" s="158">
        <v>11.3756</v>
      </c>
      <c r="Q951" s="158">
        <v>4.4668000000000001</v>
      </c>
      <c r="R951" s="158">
        <v>0.79949999999999999</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833</v>
      </c>
      <c r="B952" s="154" t="s">
        <v>843</v>
      </c>
      <c r="C952" s="154">
        <v>115939</v>
      </c>
      <c r="D952" s="157">
        <v>44882</v>
      </c>
      <c r="E952" s="158">
        <v>4905.3103000000001</v>
      </c>
      <c r="F952" s="158">
        <v>-214.6455</v>
      </c>
      <c r="G952" s="158">
        <v>117.3656</v>
      </c>
      <c r="H952" s="158">
        <v>198.38319999999999</v>
      </c>
      <c r="I952" s="158">
        <v>186.7482</v>
      </c>
      <c r="J952" s="158">
        <v>68.7059</v>
      </c>
      <c r="K952" s="158">
        <v>8.8317999999999994</v>
      </c>
      <c r="L952" s="158">
        <v>10.941599999999999</v>
      </c>
      <c r="M952" s="158">
        <v>7.5608000000000004</v>
      </c>
      <c r="N952" s="158">
        <v>7.9721000000000002</v>
      </c>
      <c r="O952" s="158">
        <v>11.0555</v>
      </c>
      <c r="P952" s="158">
        <v>11.8819</v>
      </c>
      <c r="Q952" s="158">
        <v>4.8754</v>
      </c>
      <c r="R952" s="158">
        <v>2.0206</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833</v>
      </c>
      <c r="B953" s="154" t="s">
        <v>844</v>
      </c>
      <c r="C953" s="154">
        <v>117714</v>
      </c>
      <c r="D953" s="157">
        <v>44882</v>
      </c>
      <c r="E953" s="158">
        <v>14.273999999999999</v>
      </c>
      <c r="F953" s="158">
        <v>151.7527</v>
      </c>
      <c r="G953" s="158">
        <v>82.985900000000001</v>
      </c>
      <c r="H953" s="158">
        <v>150.64189999999999</v>
      </c>
      <c r="I953" s="158">
        <v>126.8549</v>
      </c>
      <c r="J953" s="158">
        <v>54.510800000000003</v>
      </c>
      <c r="K953" s="158">
        <v>4.7648999999999999</v>
      </c>
      <c r="L953" s="158">
        <v>7.1039000000000003</v>
      </c>
      <c r="M953" s="158">
        <v>6.3396999999999997</v>
      </c>
      <c r="N953" s="158">
        <v>6.9943</v>
      </c>
      <c r="O953" s="158">
        <v>9.9304000000000006</v>
      </c>
      <c r="P953" s="158">
        <v>10.5389</v>
      </c>
      <c r="Q953" s="158">
        <v>3.5272000000000001</v>
      </c>
      <c r="R953" s="158">
        <v>1.2</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833</v>
      </c>
      <c r="B954" s="154" t="s">
        <v>1756</v>
      </c>
      <c r="C954" s="154">
        <v>118343</v>
      </c>
      <c r="D954" s="157">
        <v>44882</v>
      </c>
      <c r="E954" s="158">
        <v>14.8811</v>
      </c>
      <c r="F954" s="158">
        <v>151.96629999999999</v>
      </c>
      <c r="G954" s="158">
        <v>83.306799999999996</v>
      </c>
      <c r="H954" s="158">
        <v>151.0326</v>
      </c>
      <c r="I954" s="158">
        <v>127.2848</v>
      </c>
      <c r="J954" s="158">
        <v>54.938600000000001</v>
      </c>
      <c r="K954" s="158">
        <v>5.1775000000000002</v>
      </c>
      <c r="L954" s="158">
        <v>7.5297000000000001</v>
      </c>
      <c r="M954" s="158">
        <v>6.77</v>
      </c>
      <c r="N954" s="158">
        <v>7.4330999999999996</v>
      </c>
      <c r="O954" s="158">
        <v>10.365500000000001</v>
      </c>
      <c r="P954" s="158">
        <v>11.041</v>
      </c>
      <c r="Q954" s="158">
        <v>4.1071999999999997</v>
      </c>
      <c r="R954" s="158">
        <v>1.6046</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833</v>
      </c>
      <c r="B955" s="154" t="s">
        <v>845</v>
      </c>
      <c r="C955" s="154">
        <v>112368</v>
      </c>
      <c r="D955" s="157">
        <v>44882</v>
      </c>
      <c r="E955" s="158">
        <v>4777.3671999999997</v>
      </c>
      <c r="F955" s="158">
        <v>-213.21729999999999</v>
      </c>
      <c r="G955" s="158">
        <v>116.13720000000001</v>
      </c>
      <c r="H955" s="158">
        <v>196.48220000000001</v>
      </c>
      <c r="I955" s="158">
        <v>184.9126</v>
      </c>
      <c r="J955" s="158">
        <v>67.892600000000002</v>
      </c>
      <c r="K955" s="158">
        <v>8.5184999999999995</v>
      </c>
      <c r="L955" s="158">
        <v>10.605700000000001</v>
      </c>
      <c r="M955" s="158">
        <v>7.2709999999999999</v>
      </c>
      <c r="N955" s="158">
        <v>7.6745999999999999</v>
      </c>
      <c r="O955" s="158">
        <v>11.1922</v>
      </c>
      <c r="P955" s="158">
        <v>11.802099999999999</v>
      </c>
      <c r="Q955" s="158">
        <v>8.5657999999999994</v>
      </c>
      <c r="R955" s="158">
        <v>1.8048</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833</v>
      </c>
      <c r="B956" s="154" t="s">
        <v>846</v>
      </c>
      <c r="C956" s="154">
        <v>116077</v>
      </c>
      <c r="D956" s="157">
        <v>44882</v>
      </c>
      <c r="E956" s="158">
        <v>15.644</v>
      </c>
      <c r="F956" s="158">
        <v>90.517300000000006</v>
      </c>
      <c r="G956" s="158">
        <v>128.81809999999999</v>
      </c>
      <c r="H956" s="158">
        <v>140.4049</v>
      </c>
      <c r="I956" s="158">
        <v>143.7706</v>
      </c>
      <c r="J956" s="158">
        <v>55.539900000000003</v>
      </c>
      <c r="K956" s="158">
        <v>4.6543999999999999</v>
      </c>
      <c r="L956" s="158">
        <v>5.7085999999999997</v>
      </c>
      <c r="M956" s="158">
        <v>6.2252000000000001</v>
      </c>
      <c r="N956" s="158">
        <v>7.3337000000000003</v>
      </c>
      <c r="O956" s="158">
        <v>9.9736999999999991</v>
      </c>
      <c r="P956" s="158">
        <v>11.008100000000001</v>
      </c>
      <c r="Q956" s="158">
        <v>4.1680000000000001</v>
      </c>
      <c r="R956" s="158">
        <v>1.0466</v>
      </c>
      <c r="T956" s="106"/>
      <c r="U956" s="107"/>
      <c r="V956" s="107"/>
      <c r="W956" s="107"/>
      <c r="X956" s="107"/>
      <c r="Y956" s="107"/>
      <c r="Z956" s="107"/>
      <c r="AA956" s="107"/>
      <c r="AB956" s="107"/>
      <c r="AC956" s="107"/>
      <c r="AD956" s="107"/>
      <c r="AE956" s="107"/>
      <c r="AF956" s="107"/>
      <c r="AG956" s="107"/>
      <c r="AH956" s="107"/>
    </row>
    <row r="957" spans="1:34" x14ac:dyDescent="0.3">
      <c r="A957" s="154" t="s">
        <v>833</v>
      </c>
      <c r="B957" s="154" t="s">
        <v>1757</v>
      </c>
      <c r="C957" s="154">
        <v>120531</v>
      </c>
      <c r="D957" s="157">
        <v>44882</v>
      </c>
      <c r="E957" s="158">
        <v>16.1252</v>
      </c>
      <c r="F957" s="158">
        <v>91.221599999999995</v>
      </c>
      <c r="G957" s="158">
        <v>129.32550000000001</v>
      </c>
      <c r="H957" s="158">
        <v>140.7741</v>
      </c>
      <c r="I957" s="158">
        <v>144.12180000000001</v>
      </c>
      <c r="J957" s="158">
        <v>55.862200000000001</v>
      </c>
      <c r="K957" s="158">
        <v>4.9523000000000001</v>
      </c>
      <c r="L957" s="158">
        <v>6.0259</v>
      </c>
      <c r="M957" s="158">
        <v>6.5739000000000001</v>
      </c>
      <c r="N957" s="158">
        <v>7.7123999999999997</v>
      </c>
      <c r="O957" s="158">
        <v>10.3931</v>
      </c>
      <c r="P957" s="158">
        <v>11.4085</v>
      </c>
      <c r="Q957" s="158">
        <v>4.4276999999999997</v>
      </c>
      <c r="R957" s="158">
        <v>1.4155</v>
      </c>
      <c r="T957" s="106"/>
      <c r="U957" s="107"/>
      <c r="V957" s="107"/>
      <c r="W957" s="107"/>
      <c r="X957" s="107"/>
      <c r="Y957" s="107"/>
      <c r="Z957" s="107"/>
      <c r="AA957" s="107"/>
      <c r="AB957" s="107"/>
      <c r="AC957" s="107"/>
      <c r="AD957" s="107"/>
      <c r="AE957" s="107"/>
      <c r="AF957" s="107"/>
      <c r="AG957" s="107"/>
      <c r="AH957" s="107"/>
    </row>
    <row r="958" spans="1:34" x14ac:dyDescent="0.3">
      <c r="A958" s="154" t="s">
        <v>833</v>
      </c>
      <c r="B958" s="154" t="s">
        <v>847</v>
      </c>
      <c r="C958" s="154">
        <v>106193</v>
      </c>
      <c r="D958" s="157">
        <v>44882</v>
      </c>
      <c r="E958" s="158">
        <v>45.970100000000002</v>
      </c>
      <c r="F958" s="158">
        <v>-211.63560000000001</v>
      </c>
      <c r="G958" s="158">
        <v>115.3389</v>
      </c>
      <c r="H958" s="158">
        <v>195.0266</v>
      </c>
      <c r="I958" s="158">
        <v>183.488</v>
      </c>
      <c r="J958" s="158">
        <v>67.359200000000001</v>
      </c>
      <c r="K958" s="158">
        <v>8.4349000000000007</v>
      </c>
      <c r="L958" s="158">
        <v>10.5113</v>
      </c>
      <c r="M958" s="158">
        <v>7.1852</v>
      </c>
      <c r="N958" s="158">
        <v>7.5815000000000001</v>
      </c>
      <c r="O958" s="158">
        <v>10.9923</v>
      </c>
      <c r="P958" s="158">
        <v>11.707100000000001</v>
      </c>
      <c r="Q958" s="158">
        <v>11.3948</v>
      </c>
      <c r="R958" s="158">
        <v>1.7270000000000001</v>
      </c>
      <c r="T958" s="106"/>
      <c r="U958" s="107"/>
      <c r="V958" s="107"/>
      <c r="W958" s="107"/>
      <c r="X958" s="107"/>
      <c r="Y958" s="107"/>
      <c r="Z958" s="107"/>
      <c r="AA958" s="107"/>
      <c r="AB958" s="107"/>
      <c r="AC958" s="107"/>
      <c r="AD958" s="107"/>
      <c r="AE958" s="107"/>
      <c r="AF958" s="107"/>
      <c r="AG958" s="107"/>
      <c r="AH958" s="107"/>
    </row>
    <row r="959" spans="1:34" x14ac:dyDescent="0.3">
      <c r="A959" s="154" t="s">
        <v>833</v>
      </c>
      <c r="B959" s="154" t="s">
        <v>848</v>
      </c>
      <c r="C959" s="154">
        <v>114758</v>
      </c>
      <c r="D959" s="157">
        <v>44882</v>
      </c>
      <c r="E959" s="158">
        <v>21.183900000000001</v>
      </c>
      <c r="F959" s="158">
        <v>-150.4847</v>
      </c>
      <c r="G959" s="158">
        <v>77.509</v>
      </c>
      <c r="H959" s="158">
        <v>118.776</v>
      </c>
      <c r="I959" s="158">
        <v>120.5339</v>
      </c>
      <c r="J959" s="158">
        <v>49.979199999999999</v>
      </c>
      <c r="K959" s="158">
        <v>3.4971999999999999</v>
      </c>
      <c r="L959" s="158">
        <v>6.9532999999999996</v>
      </c>
      <c r="M959" s="158">
        <v>4.7995000000000001</v>
      </c>
      <c r="N959" s="158">
        <v>5.1561000000000003</v>
      </c>
      <c r="O959" s="158">
        <v>10.0977</v>
      </c>
      <c r="P959" s="158">
        <v>11.4108</v>
      </c>
      <c r="Q959" s="158">
        <v>6.6510999999999996</v>
      </c>
      <c r="R959" s="158">
        <v>0.4642</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833</v>
      </c>
      <c r="B960" s="154" t="s">
        <v>1758</v>
      </c>
      <c r="C960" s="154">
        <v>119781</v>
      </c>
      <c r="D960" s="157">
        <v>44882</v>
      </c>
      <c r="E960" s="158">
        <v>22.113700000000001</v>
      </c>
      <c r="F960" s="158">
        <v>-150.24029999999999</v>
      </c>
      <c r="G960" s="158">
        <v>77.906999999999996</v>
      </c>
      <c r="H960" s="158">
        <v>119.14400000000001</v>
      </c>
      <c r="I960" s="158">
        <v>120.89700000000001</v>
      </c>
      <c r="J960" s="158">
        <v>50.351900000000001</v>
      </c>
      <c r="K960" s="158">
        <v>3.8567</v>
      </c>
      <c r="L960" s="158">
        <v>7.3240999999999996</v>
      </c>
      <c r="M960" s="158">
        <v>5.1721000000000004</v>
      </c>
      <c r="N960" s="158">
        <v>5.5369999999999999</v>
      </c>
      <c r="O960" s="158">
        <v>10.521100000000001</v>
      </c>
      <c r="P960" s="158">
        <v>11.8672</v>
      </c>
      <c r="Q960" s="158">
        <v>4.5204000000000004</v>
      </c>
      <c r="R960" s="158">
        <v>0.8498</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833</v>
      </c>
      <c r="B961" s="154" t="s">
        <v>849</v>
      </c>
      <c r="C961" s="154">
        <v>140088</v>
      </c>
      <c r="D961" s="157">
        <v>44882</v>
      </c>
      <c r="E961" s="158">
        <v>45.797899999999998</v>
      </c>
      <c r="F961" s="158">
        <v>-213.92339999999999</v>
      </c>
      <c r="G961" s="158">
        <v>116.12869999999999</v>
      </c>
      <c r="H961" s="158">
        <v>188.10130000000001</v>
      </c>
      <c r="I961" s="158">
        <v>170.37649999999999</v>
      </c>
      <c r="J961" s="158">
        <v>67.747799999999998</v>
      </c>
      <c r="K961" s="158">
        <v>8.2630999999999997</v>
      </c>
      <c r="L961" s="158">
        <v>9.7956000000000003</v>
      </c>
      <c r="M961" s="158">
        <v>7.0190999999999999</v>
      </c>
      <c r="N961" s="158">
        <v>7.4180000000000001</v>
      </c>
      <c r="O961" s="158">
        <v>10.7347</v>
      </c>
      <c r="P961" s="158">
        <v>11.4846</v>
      </c>
      <c r="Q961" s="158">
        <v>10.564500000000001</v>
      </c>
      <c r="R961" s="158">
        <v>1.4830000000000001</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833</v>
      </c>
      <c r="B962" s="154" t="s">
        <v>850</v>
      </c>
      <c r="C962" s="154">
        <v>114616</v>
      </c>
      <c r="D962" s="157">
        <v>44882</v>
      </c>
      <c r="E962" s="158">
        <v>21.051100000000002</v>
      </c>
      <c r="F962" s="158">
        <v>-145.0667</v>
      </c>
      <c r="G962" s="158">
        <v>94.707599999999999</v>
      </c>
      <c r="H962" s="158">
        <v>116.4858</v>
      </c>
      <c r="I962" s="158">
        <v>131.1721</v>
      </c>
      <c r="J962" s="158">
        <v>52.269300000000001</v>
      </c>
      <c r="K962" s="158">
        <v>4.7122999999999999</v>
      </c>
      <c r="L962" s="158">
        <v>7.0603999999999996</v>
      </c>
      <c r="M962" s="158">
        <v>5.0308999999999999</v>
      </c>
      <c r="N962" s="158">
        <v>5.7430000000000003</v>
      </c>
      <c r="O962" s="158">
        <v>10.013199999999999</v>
      </c>
      <c r="P962" s="158">
        <v>10.8043</v>
      </c>
      <c r="Q962" s="158">
        <v>6.5648999999999997</v>
      </c>
      <c r="R962" s="158">
        <v>0.34470000000000001</v>
      </c>
      <c r="T962" s="106"/>
      <c r="U962" s="107"/>
      <c r="V962" s="107"/>
      <c r="W962" s="107"/>
      <c r="X962" s="107"/>
      <c r="Y962" s="107"/>
      <c r="Z962" s="107"/>
      <c r="AA962" s="107"/>
      <c r="AB962" s="107"/>
      <c r="AC962" s="107"/>
      <c r="AD962" s="107"/>
      <c r="AE962" s="107"/>
      <c r="AF962" s="107"/>
      <c r="AG962" s="107"/>
      <c r="AH962" s="107"/>
    </row>
    <row r="963" spans="1:34" x14ac:dyDescent="0.3">
      <c r="A963" s="154" t="s">
        <v>833</v>
      </c>
      <c r="B963" s="154" t="s">
        <v>1759</v>
      </c>
      <c r="C963" s="154">
        <v>118663</v>
      </c>
      <c r="D963" s="157">
        <v>44882</v>
      </c>
      <c r="E963" s="158">
        <v>21.884799999999998</v>
      </c>
      <c r="F963" s="158">
        <v>-145.02260000000001</v>
      </c>
      <c r="G963" s="158">
        <v>94.967600000000004</v>
      </c>
      <c r="H963" s="158">
        <v>116.75539999999999</v>
      </c>
      <c r="I963" s="158">
        <v>131.43020000000001</v>
      </c>
      <c r="J963" s="158">
        <v>52.525300000000001</v>
      </c>
      <c r="K963" s="158">
        <v>4.9558</v>
      </c>
      <c r="L963" s="158">
        <v>7.3314000000000004</v>
      </c>
      <c r="M963" s="158">
        <v>5.3102</v>
      </c>
      <c r="N963" s="158">
        <v>6.0309999999999997</v>
      </c>
      <c r="O963" s="158">
        <v>10.3436</v>
      </c>
      <c r="P963" s="158">
        <v>11.203900000000001</v>
      </c>
      <c r="Q963" s="158">
        <v>4.3319999999999999</v>
      </c>
      <c r="R963" s="158">
        <v>0.6371</v>
      </c>
      <c r="T963" s="106"/>
      <c r="U963" s="107"/>
      <c r="V963" s="107"/>
      <c r="W963" s="107"/>
      <c r="X963" s="107"/>
      <c r="Y963" s="107"/>
      <c r="Z963" s="107"/>
      <c r="AA963" s="107"/>
      <c r="AB963" s="107"/>
      <c r="AC963" s="107"/>
      <c r="AD963" s="107"/>
      <c r="AE963" s="107"/>
      <c r="AF963" s="107"/>
      <c r="AG963" s="107"/>
      <c r="AH963" s="107"/>
    </row>
    <row r="964" spans="1:34" x14ac:dyDescent="0.3">
      <c r="A964" s="154" t="s">
        <v>833</v>
      </c>
      <c r="B964" s="154" t="s">
        <v>851</v>
      </c>
      <c r="C964" s="154">
        <v>107693</v>
      </c>
      <c r="D964" s="157">
        <v>44882</v>
      </c>
      <c r="E964" s="158">
        <v>45.597999999999999</v>
      </c>
      <c r="F964" s="158">
        <v>-213.9855</v>
      </c>
      <c r="G964" s="158">
        <v>116.3163</v>
      </c>
      <c r="H964" s="158">
        <v>196.85059999999999</v>
      </c>
      <c r="I964" s="158">
        <v>185.23589999999999</v>
      </c>
      <c r="J964" s="158">
        <v>67.839500000000001</v>
      </c>
      <c r="K964" s="158">
        <v>8.3889999999999993</v>
      </c>
      <c r="L964" s="158">
        <v>10.511900000000001</v>
      </c>
      <c r="M964" s="158">
        <v>7.1044</v>
      </c>
      <c r="N964" s="158">
        <v>7.4889999999999999</v>
      </c>
      <c r="O964" s="158">
        <v>10.866400000000001</v>
      </c>
      <c r="P964" s="158">
        <v>11.5251</v>
      </c>
      <c r="Q964" s="158">
        <v>9.5647000000000002</v>
      </c>
      <c r="R964" s="158">
        <v>1.5657000000000001</v>
      </c>
      <c r="T964" s="106"/>
      <c r="U964" s="107"/>
      <c r="V964" s="107"/>
      <c r="W964" s="107"/>
      <c r="X964" s="107"/>
      <c r="Y964" s="107"/>
      <c r="Z964" s="107"/>
      <c r="AA964" s="107"/>
      <c r="AB964" s="107"/>
      <c r="AC964" s="107"/>
      <c r="AD964" s="107"/>
      <c r="AE964" s="107"/>
      <c r="AF964" s="107"/>
      <c r="AG964" s="107"/>
      <c r="AH964" s="107"/>
    </row>
    <row r="965" spans="1:34" x14ac:dyDescent="0.3">
      <c r="A965" s="154" t="s">
        <v>833</v>
      </c>
      <c r="B965" s="154" t="s">
        <v>852</v>
      </c>
      <c r="C965" s="154">
        <v>115132</v>
      </c>
      <c r="D965" s="157">
        <v>44882</v>
      </c>
      <c r="E965" s="158">
        <v>20.853999999999999</v>
      </c>
      <c r="F965" s="158">
        <v>-97.578199999999995</v>
      </c>
      <c r="G965" s="158">
        <v>97.802899999999994</v>
      </c>
      <c r="H965" s="158">
        <v>124.47029999999999</v>
      </c>
      <c r="I965" s="158">
        <v>134.58860000000001</v>
      </c>
      <c r="J965" s="158">
        <v>54.105800000000002</v>
      </c>
      <c r="K965" s="158">
        <v>5.3662000000000001</v>
      </c>
      <c r="L965" s="158">
        <v>7.4085999999999999</v>
      </c>
      <c r="M965" s="158">
        <v>6.0423</v>
      </c>
      <c r="N965" s="158">
        <v>6.3296000000000001</v>
      </c>
      <c r="O965" s="158">
        <v>10.222</v>
      </c>
      <c r="P965" s="158">
        <v>11.212999999999999</v>
      </c>
      <c r="Q965" s="158">
        <v>6.5956000000000001</v>
      </c>
      <c r="R965" s="158">
        <v>0.70709999999999995</v>
      </c>
      <c r="T965" s="106"/>
      <c r="U965" s="107"/>
      <c r="V965" s="107"/>
      <c r="W965" s="107"/>
      <c r="X965" s="107"/>
      <c r="Y965" s="107"/>
      <c r="Z965" s="107"/>
      <c r="AA965" s="107"/>
      <c r="AB965" s="107"/>
      <c r="AC965" s="107"/>
      <c r="AD965" s="107"/>
      <c r="AE965" s="107"/>
      <c r="AF965" s="107"/>
      <c r="AG965" s="107"/>
      <c r="AH965" s="107"/>
    </row>
    <row r="966" spans="1:34" x14ac:dyDescent="0.3">
      <c r="A966" s="154" t="s">
        <v>833</v>
      </c>
      <c r="B966" s="154" t="s">
        <v>1760</v>
      </c>
      <c r="C966" s="154">
        <v>141064</v>
      </c>
      <c r="D966" s="157">
        <v>44882</v>
      </c>
      <c r="E966" s="158">
        <v>20.709700000000002</v>
      </c>
      <c r="F966" s="158">
        <v>-97.7303</v>
      </c>
      <c r="G966" s="158">
        <v>97.6541</v>
      </c>
      <c r="H966" s="158">
        <v>124.30249999999999</v>
      </c>
      <c r="I966" s="158">
        <v>134.4332</v>
      </c>
      <c r="J966" s="158">
        <v>53.952800000000003</v>
      </c>
      <c r="K966" s="158">
        <v>5.2152000000000003</v>
      </c>
      <c r="L966" s="158">
        <v>7.2530000000000001</v>
      </c>
      <c r="M966" s="158">
        <v>5.8853999999999997</v>
      </c>
      <c r="N966" s="158">
        <v>6.1698000000000004</v>
      </c>
      <c r="O966" s="158">
        <v>10.085100000000001</v>
      </c>
      <c r="P966" s="158">
        <v>11.0769</v>
      </c>
      <c r="Q966" s="158">
        <v>6.4768999999999997</v>
      </c>
      <c r="R966" s="158">
        <v>0.55059999999999998</v>
      </c>
      <c r="T966" s="106"/>
      <c r="U966" s="107"/>
      <c r="V966" s="107"/>
      <c r="W966" s="107"/>
      <c r="X966" s="107"/>
      <c r="Y966" s="107"/>
      <c r="Z966" s="107"/>
      <c r="AA966" s="107"/>
      <c r="AB966" s="107"/>
      <c r="AC966" s="107"/>
      <c r="AD966" s="107"/>
      <c r="AE966" s="107"/>
      <c r="AF966" s="107"/>
      <c r="AG966" s="107"/>
      <c r="AH966" s="107"/>
    </row>
    <row r="967" spans="1:34" x14ac:dyDescent="0.3">
      <c r="A967" s="154" t="s">
        <v>833</v>
      </c>
      <c r="B967" s="154" t="s">
        <v>2052</v>
      </c>
      <c r="C967" s="154">
        <v>111954</v>
      </c>
      <c r="D967" s="157">
        <v>44882</v>
      </c>
      <c r="E967" s="158">
        <v>47.18</v>
      </c>
      <c r="F967" s="158">
        <v>-212.2808</v>
      </c>
      <c r="G967" s="158">
        <v>115.7431</v>
      </c>
      <c r="H967" s="158">
        <v>195.61879999999999</v>
      </c>
      <c r="I967" s="158">
        <v>183.98490000000001</v>
      </c>
      <c r="J967" s="158">
        <v>67.482799999999997</v>
      </c>
      <c r="K967" s="158">
        <v>8.3885000000000005</v>
      </c>
      <c r="L967" s="158">
        <v>10.473599999999999</v>
      </c>
      <c r="M967" s="158">
        <v>7.1379999999999999</v>
      </c>
      <c r="N967" s="158">
        <v>7.5713999999999997</v>
      </c>
      <c r="O967" s="158">
        <v>11.0922</v>
      </c>
      <c r="P967" s="158">
        <v>11.6656</v>
      </c>
      <c r="Q967" s="158">
        <v>9.0533999999999999</v>
      </c>
      <c r="R967" s="158">
        <v>1.7223999999999999</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833</v>
      </c>
      <c r="B968" s="154" t="s">
        <v>1761</v>
      </c>
      <c r="C968" s="154">
        <v>119788</v>
      </c>
      <c r="D968" s="157">
        <v>44882</v>
      </c>
      <c r="E968" s="158">
        <v>16.639600000000002</v>
      </c>
      <c r="F968" s="158">
        <v>-242.08840000000001</v>
      </c>
      <c r="G968" s="158">
        <v>89.789500000000004</v>
      </c>
      <c r="H968" s="158">
        <v>132.35169999999999</v>
      </c>
      <c r="I968" s="158">
        <v>125.91419999999999</v>
      </c>
      <c r="J968" s="158">
        <v>53.189599999999999</v>
      </c>
      <c r="K968" s="158">
        <v>5.4554</v>
      </c>
      <c r="L968" s="158">
        <v>7.468</v>
      </c>
      <c r="M968" s="158">
        <v>6.1031000000000004</v>
      </c>
      <c r="N968" s="158">
        <v>6.3634000000000004</v>
      </c>
      <c r="O968" s="158">
        <v>10.594099999999999</v>
      </c>
      <c r="P968" s="158">
        <v>11.4877</v>
      </c>
      <c r="Q968" s="158">
        <v>4.5118999999999998</v>
      </c>
      <c r="R968" s="158">
        <v>0.91200000000000003</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833</v>
      </c>
      <c r="B969" s="154" t="s">
        <v>853</v>
      </c>
      <c r="C969" s="154">
        <v>115676</v>
      </c>
      <c r="D969" s="157">
        <v>44882</v>
      </c>
      <c r="E969" s="158">
        <v>15.994300000000001</v>
      </c>
      <c r="F969" s="158">
        <v>-242.3329</v>
      </c>
      <c r="G969" s="158">
        <v>89.501900000000006</v>
      </c>
      <c r="H969" s="158">
        <v>132.0343</v>
      </c>
      <c r="I969" s="158">
        <v>125.5792</v>
      </c>
      <c r="J969" s="158">
        <v>52.8673</v>
      </c>
      <c r="K969" s="158">
        <v>5.1357999999999997</v>
      </c>
      <c r="L969" s="158">
        <v>7.1467999999999998</v>
      </c>
      <c r="M969" s="158">
        <v>5.7773000000000003</v>
      </c>
      <c r="N969" s="158">
        <v>6.0053999999999998</v>
      </c>
      <c r="O969" s="158">
        <v>10.180999999999999</v>
      </c>
      <c r="P969" s="158">
        <v>11.0532</v>
      </c>
      <c r="Q969" s="158">
        <v>4.2866999999999997</v>
      </c>
      <c r="R969" s="158">
        <v>0.55730000000000002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833</v>
      </c>
      <c r="B970" s="154" t="s">
        <v>854</v>
      </c>
      <c r="C970" s="154">
        <v>105463</v>
      </c>
      <c r="D970" s="157">
        <v>44882</v>
      </c>
      <c r="E970" s="158">
        <v>45.828299999999999</v>
      </c>
      <c r="F970" s="158">
        <v>-214.8843</v>
      </c>
      <c r="G970" s="158">
        <v>117.02509999999999</v>
      </c>
      <c r="H970" s="158">
        <v>198.02979999999999</v>
      </c>
      <c r="I970" s="158">
        <v>186.41909999999999</v>
      </c>
      <c r="J970" s="158">
        <v>68.295299999999997</v>
      </c>
      <c r="K970" s="158">
        <v>8.0419999999999998</v>
      </c>
      <c r="L970" s="158">
        <v>10.1698</v>
      </c>
      <c r="M970" s="158">
        <v>6.7603</v>
      </c>
      <c r="N970" s="158">
        <v>7.1638999999999999</v>
      </c>
      <c r="O970" s="158">
        <v>10.503399999999999</v>
      </c>
      <c r="P970" s="158">
        <v>11.432</v>
      </c>
      <c r="Q970" s="158">
        <v>10.6396</v>
      </c>
      <c r="R970" s="158">
        <v>1.2135</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-167.01718484848485</v>
      </c>
      <c r="G971" s="160">
        <v>64.145109090909088</v>
      </c>
      <c r="H971" s="160">
        <v>134.6595272727273</v>
      </c>
      <c r="I971" s="160">
        <v>159.91892727272725</v>
      </c>
      <c r="J971" s="160">
        <v>63.961169696969705</v>
      </c>
      <c r="K971" s="160">
        <v>7.0580030303030306</v>
      </c>
      <c r="L971" s="160">
        <v>6.5662909090909096</v>
      </c>
      <c r="M971" s="160">
        <v>4.2469424242424241</v>
      </c>
      <c r="N971" s="160">
        <v>4.9698000000000029</v>
      </c>
      <c r="O971" s="160">
        <v>10.051433333333334</v>
      </c>
      <c r="P971" s="160">
        <v>10.961887878787881</v>
      </c>
      <c r="Q971" s="160">
        <v>5.8145151515151516</v>
      </c>
      <c r="R971" s="160">
        <v>0.25064848484848484</v>
      </c>
    </row>
    <row r="972" spans="1:34" x14ac:dyDescent="0.3">
      <c r="A972" s="159" t="s">
        <v>407</v>
      </c>
      <c r="B972" s="154"/>
      <c r="C972" s="154"/>
      <c r="D972" s="154"/>
      <c r="E972" s="154"/>
      <c r="F972" s="160">
        <v>-184.51580000000001</v>
      </c>
      <c r="G972" s="160">
        <v>94.707599999999999</v>
      </c>
      <c r="H972" s="160">
        <v>132.0343</v>
      </c>
      <c r="I972" s="160">
        <v>134.4332</v>
      </c>
      <c r="J972" s="160">
        <v>55.384</v>
      </c>
      <c r="K972" s="160">
        <v>5.3662000000000001</v>
      </c>
      <c r="L972" s="160">
        <v>7.3240999999999996</v>
      </c>
      <c r="M972" s="160">
        <v>6.0541</v>
      </c>
      <c r="N972" s="160">
        <v>6.3852000000000002</v>
      </c>
      <c r="O972" s="160">
        <v>10.3931</v>
      </c>
      <c r="P972" s="160">
        <v>11.4108</v>
      </c>
      <c r="Q972" s="160">
        <v>4.5948000000000002</v>
      </c>
      <c r="R972" s="160">
        <v>0.96409999999999996</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855</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856</v>
      </c>
      <c r="B975" s="154" t="s">
        <v>1762</v>
      </c>
      <c r="C975" s="154">
        <v>100033</v>
      </c>
      <c r="D975" s="157">
        <v>44882</v>
      </c>
      <c r="E975" s="158">
        <v>739.59907972882797</v>
      </c>
      <c r="F975" s="158">
        <v>-0.30890000000000001</v>
      </c>
      <c r="G975" s="158">
        <v>-0.61599999999999999</v>
      </c>
      <c r="H975" s="158">
        <v>0.44400000000000001</v>
      </c>
      <c r="I975" s="158">
        <v>-0.94830000000000003</v>
      </c>
      <c r="J975" s="158">
        <v>1.9776</v>
      </c>
      <c r="K975" s="158">
        <v>-1.3452</v>
      </c>
      <c r="L975" s="158">
        <v>7.4158999999999997</v>
      </c>
      <c r="M975" s="158">
        <v>-6.0049000000000001</v>
      </c>
      <c r="N975" s="158">
        <v>-13.8995</v>
      </c>
      <c r="O975" s="158">
        <v>13.579599999999999</v>
      </c>
      <c r="P975" s="158">
        <v>7.1021999999999998</v>
      </c>
      <c r="Q975" s="158">
        <v>17.037400000000002</v>
      </c>
      <c r="R975" s="158">
        <v>16.2331</v>
      </c>
      <c r="T975" s="106"/>
      <c r="U975" s="107"/>
      <c r="V975" s="107"/>
      <c r="W975" s="107"/>
      <c r="X975" s="107"/>
      <c r="Y975" s="107"/>
      <c r="Z975" s="107"/>
      <c r="AA975" s="107"/>
      <c r="AB975" s="107"/>
      <c r="AC975" s="107"/>
      <c r="AD975" s="107"/>
      <c r="AE975" s="107"/>
      <c r="AF975" s="107"/>
      <c r="AG975" s="107"/>
      <c r="AH975" s="107"/>
    </row>
    <row r="976" spans="1:34" x14ac:dyDescent="0.3">
      <c r="A976" s="154" t="s">
        <v>856</v>
      </c>
      <c r="B976" s="154" t="s">
        <v>1763</v>
      </c>
      <c r="C976" s="154">
        <v>119436</v>
      </c>
      <c r="D976" s="157">
        <v>44882</v>
      </c>
      <c r="E976" s="158">
        <v>667.41</v>
      </c>
      <c r="F976" s="158">
        <v>-0.30620000000000003</v>
      </c>
      <c r="G976" s="158">
        <v>-0.60909999999999997</v>
      </c>
      <c r="H976" s="158">
        <v>0.46210000000000001</v>
      </c>
      <c r="I976" s="158">
        <v>-0.91449999999999998</v>
      </c>
      <c r="J976" s="158">
        <v>2.052</v>
      </c>
      <c r="K976" s="158">
        <v>-1.1303000000000001</v>
      </c>
      <c r="L976" s="158">
        <v>7.8834</v>
      </c>
      <c r="M976" s="158">
        <v>-5.3949999999999996</v>
      </c>
      <c r="N976" s="158">
        <v>-13.1463</v>
      </c>
      <c r="O976" s="158">
        <v>14.595499999999999</v>
      </c>
      <c r="P976" s="158">
        <v>8.1221999999999994</v>
      </c>
      <c r="Q976" s="158">
        <v>15.275700000000001</v>
      </c>
      <c r="R976" s="158">
        <v>17.244599999999998</v>
      </c>
      <c r="T976" s="106"/>
      <c r="U976" s="107"/>
      <c r="V976" s="107"/>
      <c r="W976" s="107"/>
      <c r="X976" s="107"/>
      <c r="Y976" s="107"/>
      <c r="Z976" s="107"/>
      <c r="AA976" s="107"/>
      <c r="AB976" s="107"/>
      <c r="AC976" s="107"/>
      <c r="AD976" s="107"/>
      <c r="AE976" s="107"/>
      <c r="AF976" s="107"/>
      <c r="AG976" s="107"/>
      <c r="AH976" s="107"/>
    </row>
    <row r="977" spans="1:34" x14ac:dyDescent="0.3">
      <c r="A977" s="154" t="s">
        <v>856</v>
      </c>
      <c r="B977" s="154" t="s">
        <v>1838</v>
      </c>
      <c r="C977" s="154">
        <v>100034</v>
      </c>
      <c r="D977" s="157">
        <v>44882</v>
      </c>
      <c r="E977" s="158">
        <v>732.12542197190101</v>
      </c>
      <c r="F977" s="158">
        <v>-0.30919999999999997</v>
      </c>
      <c r="G977" s="158">
        <v>-0.61639999999999995</v>
      </c>
      <c r="H977" s="158">
        <v>0.43980000000000002</v>
      </c>
      <c r="I977" s="158">
        <v>-0.94869999999999999</v>
      </c>
      <c r="J977" s="158">
        <v>1.9719</v>
      </c>
      <c r="K977" s="158">
        <v>-1.3465</v>
      </c>
      <c r="L977" s="158">
        <v>7.41</v>
      </c>
      <c r="M977" s="158">
        <v>-6.0076000000000001</v>
      </c>
      <c r="N977" s="158">
        <v>-13.901</v>
      </c>
      <c r="O977" s="158">
        <v>13.5747</v>
      </c>
      <c r="P977" s="158">
        <v>6.7796000000000003</v>
      </c>
      <c r="Q977" s="158">
        <v>16.734000000000002</v>
      </c>
      <c r="R977" s="158">
        <v>16.2286</v>
      </c>
      <c r="T977" s="106"/>
      <c r="U977" s="107"/>
      <c r="V977" s="107"/>
      <c r="W977" s="107"/>
      <c r="X977" s="107"/>
      <c r="Y977" s="107"/>
      <c r="Z977" s="107"/>
      <c r="AA977" s="107"/>
      <c r="AB977" s="107"/>
      <c r="AC977" s="107"/>
      <c r="AD977" s="107"/>
      <c r="AE977" s="107"/>
      <c r="AF977" s="107"/>
      <c r="AG977" s="107"/>
      <c r="AH977" s="107"/>
    </row>
    <row r="978" spans="1:34" x14ac:dyDescent="0.3">
      <c r="A978" s="154" t="s">
        <v>856</v>
      </c>
      <c r="B978" s="154" t="s">
        <v>1839</v>
      </c>
      <c r="C978" s="154">
        <v>119433</v>
      </c>
      <c r="D978" s="157">
        <v>44882</v>
      </c>
      <c r="E978" s="158">
        <v>319.06165674903201</v>
      </c>
      <c r="F978" s="158">
        <v>-0.30230000000000001</v>
      </c>
      <c r="G978" s="158">
        <v>-0.60870000000000002</v>
      </c>
      <c r="H978" s="158">
        <v>0.46300000000000002</v>
      </c>
      <c r="I978" s="158">
        <v>-0.9133</v>
      </c>
      <c r="J978" s="158">
        <v>2.0546000000000002</v>
      </c>
      <c r="K978" s="158">
        <v>-1.1273</v>
      </c>
      <c r="L978" s="158">
        <v>7.8842999999999996</v>
      </c>
      <c r="M978" s="158">
        <v>-5.3928000000000003</v>
      </c>
      <c r="N978" s="158">
        <v>-13.1442</v>
      </c>
      <c r="O978" s="158">
        <v>14.5959</v>
      </c>
      <c r="P978" s="158">
        <v>7.9725999999999999</v>
      </c>
      <c r="Q978" s="158">
        <v>15.1928</v>
      </c>
      <c r="R978" s="158">
        <v>17.247699999999998</v>
      </c>
      <c r="T978" s="106"/>
      <c r="U978" s="107"/>
      <c r="V978" s="107"/>
      <c r="W978" s="107"/>
      <c r="X978" s="107"/>
      <c r="Y978" s="107"/>
      <c r="Z978" s="107"/>
      <c r="AA978" s="107"/>
      <c r="AB978" s="107"/>
      <c r="AC978" s="107"/>
      <c r="AD978" s="107"/>
      <c r="AE978" s="107"/>
      <c r="AF978" s="107"/>
      <c r="AG978" s="107"/>
      <c r="AH978" s="107"/>
    </row>
    <row r="979" spans="1:34" x14ac:dyDescent="0.3">
      <c r="A979" s="154" t="s">
        <v>856</v>
      </c>
      <c r="B979" s="154" t="s">
        <v>857</v>
      </c>
      <c r="C979" s="154">
        <v>145110</v>
      </c>
      <c r="D979" s="157">
        <v>44882</v>
      </c>
      <c r="E979" s="158">
        <v>21</v>
      </c>
      <c r="F979" s="158">
        <v>-0.70920000000000005</v>
      </c>
      <c r="G979" s="158">
        <v>-1.5008999999999999</v>
      </c>
      <c r="H979" s="158">
        <v>-0.19009999999999999</v>
      </c>
      <c r="I979" s="158">
        <v>-1.2230000000000001</v>
      </c>
      <c r="J979" s="158">
        <v>-0.3322</v>
      </c>
      <c r="K979" s="158">
        <v>-6.25</v>
      </c>
      <c r="L979" s="158">
        <v>7.1429</v>
      </c>
      <c r="M979" s="158">
        <v>-0.75609999999999999</v>
      </c>
      <c r="N979" s="158">
        <v>-8.8937000000000008</v>
      </c>
      <c r="O979" s="158">
        <v>20.18</v>
      </c>
      <c r="P979" s="158"/>
      <c r="Q979" s="158">
        <v>19.9754</v>
      </c>
      <c r="R979" s="158">
        <v>21.480699999999999</v>
      </c>
      <c r="T979" s="106"/>
      <c r="U979" s="107"/>
      <c r="V979" s="107"/>
      <c r="W979" s="107"/>
      <c r="X979" s="107"/>
      <c r="Y979" s="107"/>
      <c r="Z979" s="107"/>
      <c r="AA979" s="107"/>
      <c r="AB979" s="107"/>
      <c r="AC979" s="107"/>
      <c r="AD979" s="107"/>
      <c r="AE979" s="107"/>
      <c r="AF979" s="107"/>
      <c r="AG979" s="107"/>
      <c r="AH979" s="107"/>
    </row>
    <row r="980" spans="1:34" x14ac:dyDescent="0.3">
      <c r="A980" s="154" t="s">
        <v>856</v>
      </c>
      <c r="B980" s="154" t="s">
        <v>858</v>
      </c>
      <c r="C980" s="154">
        <v>145112</v>
      </c>
      <c r="D980" s="157">
        <v>44882</v>
      </c>
      <c r="E980" s="158">
        <v>19.649999999999999</v>
      </c>
      <c r="F980" s="158">
        <v>-0.70740000000000003</v>
      </c>
      <c r="G980" s="158">
        <v>-1.5038</v>
      </c>
      <c r="H980" s="158">
        <v>-0.25380000000000003</v>
      </c>
      <c r="I980" s="158">
        <v>-1.3059000000000001</v>
      </c>
      <c r="J980" s="158">
        <v>-0.45590000000000003</v>
      </c>
      <c r="K980" s="158">
        <v>-6.5621</v>
      </c>
      <c r="L980" s="158">
        <v>6.3887</v>
      </c>
      <c r="M980" s="158">
        <v>-1.7990999999999999</v>
      </c>
      <c r="N980" s="158">
        <v>-10.192</v>
      </c>
      <c r="O980" s="158">
        <v>18.374600000000001</v>
      </c>
      <c r="P980" s="158"/>
      <c r="Q980" s="158">
        <v>18.034500000000001</v>
      </c>
      <c r="R980" s="158">
        <v>19.718900000000001</v>
      </c>
      <c r="T980" s="106"/>
      <c r="U980" s="107"/>
      <c r="V980" s="107"/>
      <c r="W980" s="107"/>
      <c r="X980" s="107"/>
      <c r="Y980" s="107"/>
      <c r="Z980" s="107"/>
      <c r="AA980" s="107"/>
      <c r="AB980" s="107"/>
      <c r="AC980" s="107"/>
      <c r="AD980" s="107"/>
      <c r="AE980" s="107"/>
      <c r="AF980" s="107"/>
      <c r="AG980" s="107"/>
      <c r="AH980" s="107"/>
    </row>
    <row r="981" spans="1:34" x14ac:dyDescent="0.3">
      <c r="A981" s="154" t="s">
        <v>856</v>
      </c>
      <c r="B981" s="154" t="s">
        <v>2024</v>
      </c>
      <c r="C981" s="154">
        <v>119350</v>
      </c>
      <c r="D981" s="157">
        <v>44882</v>
      </c>
      <c r="E981" s="158">
        <v>63.94</v>
      </c>
      <c r="F981" s="158">
        <v>-4.6899999999999997E-2</v>
      </c>
      <c r="G981" s="158">
        <v>0.42409999999999998</v>
      </c>
      <c r="H981" s="158">
        <v>0.59789999999999999</v>
      </c>
      <c r="I981" s="158">
        <v>0.12529999999999999</v>
      </c>
      <c r="J981" s="158">
        <v>4.7510000000000003</v>
      </c>
      <c r="K981" s="158">
        <v>2.2385999999999999</v>
      </c>
      <c r="L981" s="158">
        <v>15.7285</v>
      </c>
      <c r="M981" s="158">
        <v>6.6733000000000002</v>
      </c>
      <c r="N981" s="158">
        <v>0.62949999999999995</v>
      </c>
      <c r="O981" s="158">
        <v>18.8322</v>
      </c>
      <c r="P981" s="158">
        <v>10.6549</v>
      </c>
      <c r="Q981" s="158">
        <v>13.408300000000001</v>
      </c>
      <c r="R981" s="158">
        <v>22.714600000000001</v>
      </c>
      <c r="T981" s="106"/>
      <c r="U981" s="107"/>
      <c r="V981" s="107"/>
      <c r="W981" s="107"/>
      <c r="X981" s="107"/>
      <c r="Y981" s="107"/>
      <c r="Z981" s="107"/>
      <c r="AA981" s="107"/>
      <c r="AB981" s="107"/>
      <c r="AC981" s="107"/>
      <c r="AD981" s="107"/>
      <c r="AE981" s="107"/>
      <c r="AF981" s="107"/>
      <c r="AG981" s="107"/>
      <c r="AH981" s="107"/>
    </row>
    <row r="982" spans="1:34" x14ac:dyDescent="0.3">
      <c r="A982" s="154" t="s">
        <v>856</v>
      </c>
      <c r="B982" s="154" t="s">
        <v>2025</v>
      </c>
      <c r="C982" s="154">
        <v>110603</v>
      </c>
      <c r="D982" s="157">
        <v>44882</v>
      </c>
      <c r="E982" s="158">
        <v>57.28</v>
      </c>
      <c r="F982" s="158">
        <v>-5.2299999999999999E-2</v>
      </c>
      <c r="G982" s="158">
        <v>0.4032</v>
      </c>
      <c r="H982" s="158">
        <v>0.57950000000000002</v>
      </c>
      <c r="I982" s="158">
        <v>8.7400000000000005E-2</v>
      </c>
      <c r="J982" s="158">
        <v>4.6401000000000003</v>
      </c>
      <c r="K982" s="158">
        <v>1.9398</v>
      </c>
      <c r="L982" s="158">
        <v>15.089399999999999</v>
      </c>
      <c r="M982" s="158">
        <v>5.8193000000000001</v>
      </c>
      <c r="N982" s="158">
        <v>-0.41720000000000002</v>
      </c>
      <c r="O982" s="158">
        <v>17.569400000000002</v>
      </c>
      <c r="P982" s="158">
        <v>9.4139999999999997</v>
      </c>
      <c r="Q982" s="158">
        <v>13.195</v>
      </c>
      <c r="R982" s="158">
        <v>21.471299999999999</v>
      </c>
      <c r="T982" s="106"/>
      <c r="U982" s="107"/>
      <c r="V982" s="107"/>
      <c r="W982" s="107"/>
      <c r="X982" s="107"/>
      <c r="Y982" s="107"/>
      <c r="Z982" s="107"/>
      <c r="AA982" s="107"/>
      <c r="AB982" s="107"/>
      <c r="AC982" s="107"/>
      <c r="AD982" s="107"/>
      <c r="AE982" s="107"/>
      <c r="AF982" s="107"/>
      <c r="AG982" s="107"/>
      <c r="AH982" s="107"/>
    </row>
    <row r="983" spans="1:34" x14ac:dyDescent="0.3">
      <c r="A983" s="154" t="s">
        <v>856</v>
      </c>
      <c r="B983" s="154" t="s">
        <v>1968</v>
      </c>
      <c r="C983" s="154">
        <v>148474</v>
      </c>
      <c r="D983" s="157">
        <v>44882</v>
      </c>
      <c r="E983" s="158">
        <v>17.292899999999999</v>
      </c>
      <c r="F983" s="158">
        <v>-0.4244</v>
      </c>
      <c r="G983" s="158">
        <v>-0.63719999999999999</v>
      </c>
      <c r="H983" s="158">
        <v>-0.30840000000000001</v>
      </c>
      <c r="I983" s="158">
        <v>-0.81279999999999997</v>
      </c>
      <c r="J983" s="158">
        <v>4.3570000000000002</v>
      </c>
      <c r="K983" s="158">
        <v>1.9598</v>
      </c>
      <c r="L983" s="158">
        <v>12.467599999999999</v>
      </c>
      <c r="M983" s="158">
        <v>4.9964000000000004</v>
      </c>
      <c r="N983" s="158">
        <v>-1.0704</v>
      </c>
      <c r="O983" s="158"/>
      <c r="P983" s="158"/>
      <c r="Q983" s="158">
        <v>28.229299999999999</v>
      </c>
      <c r="R983" s="158">
        <v>25.841100000000001</v>
      </c>
      <c r="T983" s="106"/>
      <c r="U983" s="107"/>
      <c r="V983" s="107"/>
      <c r="W983" s="107"/>
      <c r="X983" s="107"/>
      <c r="Y983" s="107"/>
      <c r="Z983" s="107"/>
      <c r="AA983" s="107"/>
      <c r="AB983" s="107"/>
      <c r="AC983" s="107"/>
      <c r="AD983" s="107"/>
      <c r="AE983" s="107"/>
      <c r="AF983" s="107"/>
      <c r="AG983" s="107"/>
      <c r="AH983" s="107"/>
    </row>
    <row r="984" spans="1:34" x14ac:dyDescent="0.3">
      <c r="A984" s="154" t="s">
        <v>856</v>
      </c>
      <c r="B984" s="154" t="s">
        <v>1969</v>
      </c>
      <c r="C984" s="154">
        <v>148471</v>
      </c>
      <c r="D984" s="157">
        <v>44882</v>
      </c>
      <c r="E984" s="158">
        <v>16.664100000000001</v>
      </c>
      <c r="F984" s="158">
        <v>-0.4284</v>
      </c>
      <c r="G984" s="158">
        <v>-0.64870000000000005</v>
      </c>
      <c r="H984" s="158">
        <v>-0.33610000000000001</v>
      </c>
      <c r="I984" s="158">
        <v>-0.86729999999999996</v>
      </c>
      <c r="J984" s="158">
        <v>4.2301000000000002</v>
      </c>
      <c r="K984" s="158">
        <v>1.5812999999999999</v>
      </c>
      <c r="L984" s="158">
        <v>11.614100000000001</v>
      </c>
      <c r="M984" s="158">
        <v>3.8262</v>
      </c>
      <c r="N984" s="158">
        <v>-2.5491000000000001</v>
      </c>
      <c r="O984" s="158"/>
      <c r="P984" s="158"/>
      <c r="Q984" s="158">
        <v>26.091100000000001</v>
      </c>
      <c r="R984" s="158">
        <v>23.758900000000001</v>
      </c>
      <c r="T984" s="106"/>
      <c r="U984" s="107"/>
      <c r="V984" s="107"/>
      <c r="W984" s="107"/>
      <c r="X984" s="107"/>
      <c r="Y984" s="107"/>
      <c r="Z984" s="107"/>
      <c r="AA984" s="107"/>
      <c r="AB984" s="107"/>
      <c r="AC984" s="107"/>
      <c r="AD984" s="107"/>
      <c r="AE984" s="107"/>
      <c r="AF984" s="107"/>
      <c r="AG984" s="107"/>
      <c r="AH984" s="107"/>
    </row>
    <row r="985" spans="1:34" x14ac:dyDescent="0.3">
      <c r="A985" s="154" t="s">
        <v>856</v>
      </c>
      <c r="B985" s="154" t="s">
        <v>859</v>
      </c>
      <c r="C985" s="154">
        <v>118278</v>
      </c>
      <c r="D985" s="157">
        <v>44882</v>
      </c>
      <c r="E985" s="158">
        <v>183.28</v>
      </c>
      <c r="F985" s="158">
        <v>-0.29920000000000002</v>
      </c>
      <c r="G985" s="158">
        <v>-0.25580000000000003</v>
      </c>
      <c r="H985" s="158">
        <v>-7.0900000000000005E-2</v>
      </c>
      <c r="I985" s="158">
        <v>-1.0954999999999999</v>
      </c>
      <c r="J985" s="158">
        <v>2.2197</v>
      </c>
      <c r="K985" s="158">
        <v>0.38340000000000002</v>
      </c>
      <c r="L985" s="158">
        <v>12.283300000000001</v>
      </c>
      <c r="M985" s="158">
        <v>4.4687999999999999</v>
      </c>
      <c r="N985" s="158">
        <v>-0.7258</v>
      </c>
      <c r="O985" s="158">
        <v>21.536200000000001</v>
      </c>
      <c r="P985" s="158">
        <v>13.6572</v>
      </c>
      <c r="Q985" s="158">
        <v>21.058199999999999</v>
      </c>
      <c r="R985" s="158">
        <v>23.195799999999998</v>
      </c>
      <c r="T985" s="106"/>
      <c r="U985" s="107"/>
      <c r="V985" s="107"/>
      <c r="W985" s="107"/>
      <c r="X985" s="107"/>
      <c r="Y985" s="107"/>
      <c r="Z985" s="107"/>
      <c r="AA985" s="107"/>
      <c r="AB985" s="107"/>
      <c r="AC985" s="107"/>
      <c r="AD985" s="107"/>
      <c r="AE985" s="107"/>
      <c r="AF985" s="107"/>
      <c r="AG985" s="107"/>
      <c r="AH985" s="107"/>
    </row>
    <row r="986" spans="1:34" x14ac:dyDescent="0.3">
      <c r="A986" s="154" t="s">
        <v>856</v>
      </c>
      <c r="B986" s="154" t="s">
        <v>1764</v>
      </c>
      <c r="C986" s="154"/>
      <c r="D986" s="157">
        <v>44882</v>
      </c>
      <c r="E986" s="158">
        <v>164.61</v>
      </c>
      <c r="F986" s="158">
        <v>-0.30280000000000001</v>
      </c>
      <c r="G986" s="158">
        <v>-0.2666</v>
      </c>
      <c r="H986" s="158">
        <v>-9.0999999999999998E-2</v>
      </c>
      <c r="I986" s="158">
        <v>-1.1411</v>
      </c>
      <c r="J986" s="158">
        <v>2.1154000000000002</v>
      </c>
      <c r="K986" s="158">
        <v>7.9000000000000001E-2</v>
      </c>
      <c r="L986" s="158">
        <v>11.5924</v>
      </c>
      <c r="M986" s="158">
        <v>3.5217999999999998</v>
      </c>
      <c r="N986" s="158">
        <v>-1.9186000000000001</v>
      </c>
      <c r="O986" s="158">
        <v>20.0915</v>
      </c>
      <c r="P986" s="158">
        <v>12.308299999999999</v>
      </c>
      <c r="Q986" s="158">
        <v>17.147099999999998</v>
      </c>
      <c r="R986" s="158">
        <v>21.7226</v>
      </c>
      <c r="T986" s="106"/>
      <c r="U986" s="107"/>
      <c r="V986" s="107"/>
      <c r="W986" s="107"/>
      <c r="X986" s="107"/>
      <c r="Y986" s="107"/>
      <c r="Z986" s="107"/>
      <c r="AA986" s="107"/>
      <c r="AB986" s="107"/>
      <c r="AC986" s="107"/>
      <c r="AD986" s="107"/>
      <c r="AE986" s="107"/>
      <c r="AF986" s="107"/>
      <c r="AG986" s="107"/>
      <c r="AH986" s="107"/>
    </row>
    <row r="987" spans="1:34" x14ac:dyDescent="0.3">
      <c r="A987" s="154" t="s">
        <v>856</v>
      </c>
      <c r="B987" s="154" t="s">
        <v>860</v>
      </c>
      <c r="C987" s="154">
        <v>102920</v>
      </c>
      <c r="D987" s="157">
        <v>44882</v>
      </c>
      <c r="E987" s="158">
        <v>164.61</v>
      </c>
      <c r="F987" s="158">
        <v>-0.30280000000000001</v>
      </c>
      <c r="G987" s="158">
        <v>-0.2666</v>
      </c>
      <c r="H987" s="158">
        <v>-9.0999999999999998E-2</v>
      </c>
      <c r="I987" s="158">
        <v>-1.1411</v>
      </c>
      <c r="J987" s="158">
        <v>2.1154000000000002</v>
      </c>
      <c r="K987" s="158">
        <v>7.9000000000000001E-2</v>
      </c>
      <c r="L987" s="158">
        <v>11.5924</v>
      </c>
      <c r="M987" s="158">
        <v>3.5217999999999998</v>
      </c>
      <c r="N987" s="158">
        <v>-1.9186000000000001</v>
      </c>
      <c r="O987" s="158">
        <v>20.0915</v>
      </c>
      <c r="P987" s="158">
        <v>12.308299999999999</v>
      </c>
      <c r="Q987" s="158">
        <v>17.147099999999998</v>
      </c>
      <c r="R987" s="158">
        <v>21.7226</v>
      </c>
      <c r="T987" s="106"/>
      <c r="U987" s="107"/>
      <c r="V987" s="107"/>
      <c r="W987" s="107"/>
      <c r="X987" s="107"/>
      <c r="Y987" s="107"/>
      <c r="Z987" s="107"/>
      <c r="AA987" s="107"/>
      <c r="AB987" s="107"/>
      <c r="AC987" s="107"/>
      <c r="AD987" s="107"/>
      <c r="AE987" s="107"/>
      <c r="AF987" s="107"/>
      <c r="AG987" s="107"/>
      <c r="AH987" s="107"/>
    </row>
    <row r="988" spans="1:34" x14ac:dyDescent="0.3">
      <c r="A988" s="154" t="s">
        <v>856</v>
      </c>
      <c r="B988" s="154" t="s">
        <v>861</v>
      </c>
      <c r="C988" s="154">
        <v>119218</v>
      </c>
      <c r="D988" s="157">
        <v>44882</v>
      </c>
      <c r="E988" s="158">
        <v>398.75400000000002</v>
      </c>
      <c r="F988" s="158">
        <v>-0.51319999999999999</v>
      </c>
      <c r="G988" s="158">
        <v>-0.20349999999999999</v>
      </c>
      <c r="H988" s="158">
        <v>0.55220000000000002</v>
      </c>
      <c r="I988" s="158">
        <v>0.18010000000000001</v>
      </c>
      <c r="J988" s="158">
        <v>3.7513999999999998</v>
      </c>
      <c r="K988" s="158">
        <v>1.7548999999999999</v>
      </c>
      <c r="L988" s="158">
        <v>14.147600000000001</v>
      </c>
      <c r="M988" s="158">
        <v>7.1456</v>
      </c>
      <c r="N988" s="158">
        <v>0.85919999999999996</v>
      </c>
      <c r="O988" s="158">
        <v>17.812100000000001</v>
      </c>
      <c r="P988" s="158">
        <v>11.7134</v>
      </c>
      <c r="Q988" s="158">
        <v>16.175899999999999</v>
      </c>
      <c r="R988" s="158">
        <v>23.2514</v>
      </c>
      <c r="T988" s="106"/>
      <c r="U988" s="107"/>
      <c r="V988" s="107"/>
      <c r="W988" s="107"/>
      <c r="X988" s="107"/>
      <c r="Y988" s="107"/>
      <c r="Z988" s="107"/>
      <c r="AA988" s="107"/>
      <c r="AB988" s="107"/>
      <c r="AC988" s="107"/>
      <c r="AD988" s="107"/>
      <c r="AE988" s="107"/>
      <c r="AF988" s="107"/>
      <c r="AG988" s="107"/>
      <c r="AH988" s="107"/>
    </row>
    <row r="989" spans="1:34" x14ac:dyDescent="0.3">
      <c r="A989" s="154" t="s">
        <v>856</v>
      </c>
      <c r="B989" s="154" t="s">
        <v>862</v>
      </c>
      <c r="C989" s="154">
        <v>103819</v>
      </c>
      <c r="D989" s="157">
        <v>44882</v>
      </c>
      <c r="E989" s="158">
        <v>366.50400000000002</v>
      </c>
      <c r="F989" s="158">
        <v>-0.51570000000000005</v>
      </c>
      <c r="G989" s="158">
        <v>-0.21160000000000001</v>
      </c>
      <c r="H989" s="158">
        <v>0.53380000000000005</v>
      </c>
      <c r="I989" s="158">
        <v>0.14399999999999999</v>
      </c>
      <c r="J989" s="158">
        <v>3.6678000000000002</v>
      </c>
      <c r="K989" s="158">
        <v>1.51</v>
      </c>
      <c r="L989" s="158">
        <v>13.591100000000001</v>
      </c>
      <c r="M989" s="158">
        <v>6.3757999999999999</v>
      </c>
      <c r="N989" s="158">
        <v>-0.1017</v>
      </c>
      <c r="O989" s="158">
        <v>16.705100000000002</v>
      </c>
      <c r="P989" s="158">
        <v>10.6356</v>
      </c>
      <c r="Q989" s="158">
        <v>17.3414</v>
      </c>
      <c r="R989" s="158">
        <v>22.086600000000001</v>
      </c>
      <c r="T989" s="106"/>
      <c r="U989" s="107"/>
      <c r="V989" s="107"/>
      <c r="W989" s="107"/>
      <c r="X989" s="107"/>
      <c r="Y989" s="107"/>
      <c r="Z989" s="107"/>
      <c r="AA989" s="107"/>
      <c r="AB989" s="107"/>
      <c r="AC989" s="107"/>
      <c r="AD989" s="107"/>
      <c r="AE989" s="107"/>
      <c r="AF989" s="107"/>
      <c r="AG989" s="107"/>
      <c r="AH989" s="107"/>
    </row>
    <row r="990" spans="1:34" x14ac:dyDescent="0.3">
      <c r="A990" s="154" t="s">
        <v>856</v>
      </c>
      <c r="B990" s="154" t="s">
        <v>863</v>
      </c>
      <c r="C990" s="154">
        <v>140175</v>
      </c>
      <c r="D990" s="157">
        <v>44882</v>
      </c>
      <c r="E990" s="158">
        <v>61.872999999999998</v>
      </c>
      <c r="F990" s="158">
        <v>-0.2016</v>
      </c>
      <c r="G990" s="158">
        <v>-8.0699999999999994E-2</v>
      </c>
      <c r="H990" s="158">
        <v>0.57379999999999998</v>
      </c>
      <c r="I990" s="158">
        <v>-0.28689999999999999</v>
      </c>
      <c r="J990" s="158">
        <v>3.1475</v>
      </c>
      <c r="K990" s="158">
        <v>1.4528000000000001</v>
      </c>
      <c r="L990" s="158">
        <v>15.2262</v>
      </c>
      <c r="M990" s="158">
        <v>8.0542999999999996</v>
      </c>
      <c r="N990" s="158">
        <v>2.5457000000000001</v>
      </c>
      <c r="O990" s="158">
        <v>20.833200000000001</v>
      </c>
      <c r="P990" s="158">
        <v>14.7874</v>
      </c>
      <c r="Q990" s="158">
        <v>15.986000000000001</v>
      </c>
      <c r="R990" s="158">
        <v>25.611699999999999</v>
      </c>
      <c r="T990" s="106"/>
      <c r="U990" s="107"/>
      <c r="V990" s="107"/>
      <c r="W990" s="107"/>
      <c r="X990" s="107"/>
      <c r="Y990" s="107"/>
      <c r="Z990" s="107"/>
      <c r="AA990" s="107"/>
      <c r="AB990" s="107"/>
      <c r="AC990" s="107"/>
      <c r="AD990" s="107"/>
      <c r="AE990" s="107"/>
      <c r="AF990" s="107"/>
      <c r="AG990" s="107"/>
      <c r="AH990" s="107"/>
    </row>
    <row r="991" spans="1:34" x14ac:dyDescent="0.3">
      <c r="A991" s="154" t="s">
        <v>856</v>
      </c>
      <c r="B991" s="154" t="s">
        <v>864</v>
      </c>
      <c r="C991" s="154">
        <v>140172</v>
      </c>
      <c r="D991" s="157">
        <v>44882</v>
      </c>
      <c r="E991" s="158">
        <v>54.701999999999998</v>
      </c>
      <c r="F991" s="158">
        <v>-0.20799999999999999</v>
      </c>
      <c r="G991" s="158">
        <v>-9.5000000000000001E-2</v>
      </c>
      <c r="H991" s="158">
        <v>0.54039999999999999</v>
      </c>
      <c r="I991" s="158">
        <v>-0.35339999999999999</v>
      </c>
      <c r="J991" s="158">
        <v>2.9975999999999998</v>
      </c>
      <c r="K991" s="158">
        <v>1.0175000000000001</v>
      </c>
      <c r="L991" s="158">
        <v>14.2338</v>
      </c>
      <c r="M991" s="158">
        <v>6.6772999999999998</v>
      </c>
      <c r="N991" s="158">
        <v>0.8034</v>
      </c>
      <c r="O991" s="158">
        <v>18.907</v>
      </c>
      <c r="P991" s="158">
        <v>13.0641</v>
      </c>
      <c r="Q991" s="158">
        <v>11.6357</v>
      </c>
      <c r="R991" s="158">
        <v>23.575600000000001</v>
      </c>
      <c r="T991" s="106"/>
      <c r="U991" s="107"/>
      <c r="V991" s="107"/>
      <c r="W991" s="107"/>
      <c r="X991" s="107"/>
      <c r="Y991" s="107"/>
      <c r="Z991" s="107"/>
      <c r="AA991" s="107"/>
      <c r="AB991" s="107"/>
      <c r="AC991" s="107"/>
      <c r="AD991" s="107"/>
      <c r="AE991" s="107"/>
      <c r="AF991" s="107"/>
      <c r="AG991" s="107"/>
      <c r="AH991" s="107"/>
    </row>
    <row r="992" spans="1:34" x14ac:dyDescent="0.3">
      <c r="A992" s="154" t="s">
        <v>856</v>
      </c>
      <c r="B992" s="154" t="s">
        <v>865</v>
      </c>
      <c r="C992" s="154">
        <v>102883</v>
      </c>
      <c r="D992" s="157">
        <v>44882</v>
      </c>
      <c r="E992" s="158">
        <v>121.2487</v>
      </c>
      <c r="F992" s="158">
        <v>-0.69530000000000003</v>
      </c>
      <c r="G992" s="158">
        <v>-0.98199999999999998</v>
      </c>
      <c r="H992" s="158">
        <v>1.1036999999999999</v>
      </c>
      <c r="I992" s="158">
        <v>5.2200000000000003E-2</v>
      </c>
      <c r="J992" s="158">
        <v>1.4875</v>
      </c>
      <c r="K992" s="158">
        <v>-2.8736999999999999</v>
      </c>
      <c r="L992" s="158">
        <v>7.7081999999999997</v>
      </c>
      <c r="M992" s="158">
        <v>0.71540000000000004</v>
      </c>
      <c r="N992" s="158">
        <v>-7.8773999999999997</v>
      </c>
      <c r="O992" s="158">
        <v>15.7127</v>
      </c>
      <c r="P992" s="158">
        <v>8.8078000000000003</v>
      </c>
      <c r="Q992" s="158">
        <v>15.1183</v>
      </c>
      <c r="R992" s="158">
        <v>21.824999999999999</v>
      </c>
      <c r="T992" s="106"/>
      <c r="U992" s="107"/>
      <c r="V992" s="107"/>
      <c r="W992" s="107"/>
      <c r="X992" s="107"/>
      <c r="Y992" s="107"/>
      <c r="Z992" s="107"/>
      <c r="AA992" s="107"/>
      <c r="AB992" s="107"/>
      <c r="AC992" s="107"/>
      <c r="AD992" s="107"/>
      <c r="AE992" s="107"/>
      <c r="AF992" s="107"/>
      <c r="AG992" s="107"/>
      <c r="AH992" s="107"/>
    </row>
    <row r="993" spans="1:34" x14ac:dyDescent="0.3">
      <c r="A993" s="154" t="s">
        <v>856</v>
      </c>
      <c r="B993" s="154" t="s">
        <v>866</v>
      </c>
      <c r="C993" s="154">
        <v>118510</v>
      </c>
      <c r="D993" s="157">
        <v>44882</v>
      </c>
      <c r="E993" s="158">
        <v>130.56469999999999</v>
      </c>
      <c r="F993" s="158">
        <v>-0.69340000000000002</v>
      </c>
      <c r="G993" s="158">
        <v>-0.97619999999999996</v>
      </c>
      <c r="H993" s="158">
        <v>1.1172</v>
      </c>
      <c r="I993" s="158">
        <v>7.8600000000000003E-2</v>
      </c>
      <c r="J993" s="158">
        <v>1.5470999999999999</v>
      </c>
      <c r="K993" s="158">
        <v>-2.7039</v>
      </c>
      <c r="L993" s="158">
        <v>8.0859000000000005</v>
      </c>
      <c r="M993" s="158">
        <v>1.2477</v>
      </c>
      <c r="N993" s="158">
        <v>-7.2233000000000001</v>
      </c>
      <c r="O993" s="158">
        <v>16.6478</v>
      </c>
      <c r="P993" s="158">
        <v>9.6609999999999996</v>
      </c>
      <c r="Q993" s="158">
        <v>14.026</v>
      </c>
      <c r="R993" s="158">
        <v>22.709800000000001</v>
      </c>
      <c r="T993" s="106"/>
      <c r="U993" s="107"/>
      <c r="V993" s="107"/>
      <c r="W993" s="107"/>
      <c r="X993" s="107"/>
      <c r="Y993" s="107"/>
      <c r="Z993" s="107"/>
      <c r="AA993" s="107"/>
      <c r="AB993" s="107"/>
      <c r="AC993" s="107"/>
      <c r="AD993" s="107"/>
      <c r="AE993" s="107"/>
      <c r="AF993" s="107"/>
      <c r="AG993" s="107"/>
      <c r="AH993" s="107"/>
    </row>
    <row r="994" spans="1:34" x14ac:dyDescent="0.3">
      <c r="A994" s="154" t="s">
        <v>856</v>
      </c>
      <c r="B994" s="154" t="s">
        <v>1877</v>
      </c>
      <c r="C994" s="154">
        <v>130498</v>
      </c>
      <c r="D994" s="157">
        <v>44882</v>
      </c>
      <c r="E994" s="158">
        <v>206.24100000000001</v>
      </c>
      <c r="F994" s="158">
        <v>-0.18579999999999999</v>
      </c>
      <c r="G994" s="158">
        <v>-0.54920000000000002</v>
      </c>
      <c r="H994" s="158">
        <v>0.53769999999999996</v>
      </c>
      <c r="I994" s="158">
        <v>0.2031</v>
      </c>
      <c r="J994" s="158">
        <v>4.0496999999999996</v>
      </c>
      <c r="K994" s="158">
        <v>2.2204000000000002</v>
      </c>
      <c r="L994" s="158">
        <v>14.5611</v>
      </c>
      <c r="M994" s="158">
        <v>9.7809000000000008</v>
      </c>
      <c r="N994" s="158">
        <v>3.8422000000000001</v>
      </c>
      <c r="O994" s="158">
        <v>21.345400000000001</v>
      </c>
      <c r="P994" s="158">
        <v>12.808199999999999</v>
      </c>
      <c r="Q994" s="158">
        <v>12.0624</v>
      </c>
      <c r="R994" s="158">
        <v>31.721599999999999</v>
      </c>
      <c r="T994" s="106"/>
      <c r="U994" s="107"/>
      <c r="V994" s="107"/>
      <c r="W994" s="107"/>
      <c r="X994" s="107"/>
      <c r="Y994" s="107"/>
      <c r="Z994" s="107"/>
      <c r="AA994" s="107"/>
      <c r="AB994" s="107"/>
      <c r="AC994" s="107"/>
      <c r="AD994" s="107"/>
      <c r="AE994" s="107"/>
      <c r="AF994" s="107"/>
      <c r="AG994" s="107"/>
      <c r="AH994" s="107"/>
    </row>
    <row r="995" spans="1:34" x14ac:dyDescent="0.3">
      <c r="A995" s="154" t="s">
        <v>856</v>
      </c>
      <c r="B995" s="154" t="s">
        <v>1878</v>
      </c>
      <c r="C995" s="154">
        <v>130496</v>
      </c>
      <c r="D995" s="157">
        <v>44882</v>
      </c>
      <c r="E995" s="158">
        <v>270.211052153644</v>
      </c>
      <c r="F995" s="158">
        <v>-0.18870000000000001</v>
      </c>
      <c r="G995" s="158">
        <v>-0.55649999999999999</v>
      </c>
      <c r="H995" s="158">
        <v>0.51890000000000003</v>
      </c>
      <c r="I995" s="158">
        <v>0.16539999999999999</v>
      </c>
      <c r="J995" s="158">
        <v>3.9622000000000002</v>
      </c>
      <c r="K995" s="158">
        <v>2.0019999999999998</v>
      </c>
      <c r="L995" s="158">
        <v>14.074400000000001</v>
      </c>
      <c r="M995" s="158">
        <v>9.1458999999999993</v>
      </c>
      <c r="N995" s="158">
        <v>2.9998</v>
      </c>
      <c r="O995" s="158">
        <v>20.667999999999999</v>
      </c>
      <c r="P995" s="158">
        <v>12.3688</v>
      </c>
      <c r="Q995" s="158">
        <v>12.1433</v>
      </c>
      <c r="R995" s="158">
        <v>30.817399999999999</v>
      </c>
      <c r="T995" s="106"/>
      <c r="U995" s="107"/>
      <c r="V995" s="107"/>
      <c r="W995" s="107"/>
      <c r="X995" s="107"/>
      <c r="Y995" s="107"/>
      <c r="Z995" s="107"/>
      <c r="AA995" s="107"/>
      <c r="AB995" s="107"/>
      <c r="AC995" s="107"/>
      <c r="AD995" s="107"/>
      <c r="AE995" s="107"/>
      <c r="AF995" s="107"/>
      <c r="AG995" s="107"/>
      <c r="AH995" s="107"/>
    </row>
    <row r="996" spans="1:34" x14ac:dyDescent="0.3">
      <c r="A996" s="154" t="s">
        <v>856</v>
      </c>
      <c r="B996" s="154" t="s">
        <v>867</v>
      </c>
      <c r="C996" s="154">
        <v>146772</v>
      </c>
      <c r="D996" s="157">
        <v>44882</v>
      </c>
      <c r="E996" s="158">
        <v>16.828199999999999</v>
      </c>
      <c r="F996" s="158">
        <v>-0.58130000000000004</v>
      </c>
      <c r="G996" s="158">
        <v>-0.4325</v>
      </c>
      <c r="H996" s="158">
        <v>0.43390000000000001</v>
      </c>
      <c r="I996" s="158">
        <v>-0.71619999999999995</v>
      </c>
      <c r="J996" s="158">
        <v>2.7751999999999999</v>
      </c>
      <c r="K996" s="158">
        <v>3.4500000000000003E-2</v>
      </c>
      <c r="L996" s="158">
        <v>11.847200000000001</v>
      </c>
      <c r="M996" s="158">
        <v>2.5472000000000001</v>
      </c>
      <c r="N996" s="158">
        <v>-1.9843999999999999</v>
      </c>
      <c r="O996" s="158">
        <v>17.596</v>
      </c>
      <c r="P996" s="158"/>
      <c r="Q996" s="158">
        <v>15.354100000000001</v>
      </c>
      <c r="R996" s="158">
        <v>21.590599999999998</v>
      </c>
      <c r="T996" s="106"/>
      <c r="U996" s="107"/>
      <c r="V996" s="107"/>
      <c r="W996" s="107"/>
      <c r="X996" s="107"/>
      <c r="Y996" s="107"/>
      <c r="Z996" s="107"/>
      <c r="AA996" s="107"/>
      <c r="AB996" s="107"/>
      <c r="AC996" s="107"/>
      <c r="AD996" s="107"/>
      <c r="AE996" s="107"/>
      <c r="AF996" s="107"/>
      <c r="AG996" s="107"/>
      <c r="AH996" s="107"/>
    </row>
    <row r="997" spans="1:34" x14ac:dyDescent="0.3">
      <c r="A997" s="154" t="s">
        <v>856</v>
      </c>
      <c r="B997" s="154" t="s">
        <v>868</v>
      </c>
      <c r="C997" s="154">
        <v>146771</v>
      </c>
      <c r="D997" s="157">
        <v>44882</v>
      </c>
      <c r="E997" s="158">
        <v>15.8376</v>
      </c>
      <c r="F997" s="158">
        <v>-0.58630000000000004</v>
      </c>
      <c r="G997" s="158">
        <v>-0.44690000000000002</v>
      </c>
      <c r="H997" s="158">
        <v>0.40060000000000001</v>
      </c>
      <c r="I997" s="158">
        <v>-0.7843</v>
      </c>
      <c r="J997" s="158">
        <v>2.625</v>
      </c>
      <c r="K997" s="158">
        <v>-0.39500000000000002</v>
      </c>
      <c r="L997" s="158">
        <v>10.891299999999999</v>
      </c>
      <c r="M997" s="158">
        <v>1.2504999999999999</v>
      </c>
      <c r="N997" s="158">
        <v>-3.6379000000000001</v>
      </c>
      <c r="O997" s="158">
        <v>15.636699999999999</v>
      </c>
      <c r="P997" s="158"/>
      <c r="Q997" s="158">
        <v>13.449299999999999</v>
      </c>
      <c r="R997" s="158">
        <v>19.544499999999999</v>
      </c>
      <c r="T997" s="106"/>
      <c r="U997" s="107"/>
      <c r="V997" s="107"/>
      <c r="W997" s="107"/>
      <c r="X997" s="107"/>
      <c r="Y997" s="107"/>
      <c r="Z997" s="107"/>
      <c r="AA997" s="107"/>
      <c r="AB997" s="107"/>
      <c r="AC997" s="107"/>
      <c r="AD997" s="107"/>
      <c r="AE997" s="107"/>
      <c r="AF997" s="107"/>
      <c r="AG997" s="107"/>
      <c r="AH997" s="107"/>
    </row>
    <row r="998" spans="1:34" x14ac:dyDescent="0.3">
      <c r="A998" s="154" t="s">
        <v>856</v>
      </c>
      <c r="B998" s="154" t="s">
        <v>869</v>
      </c>
      <c r="C998" s="154">
        <v>100349</v>
      </c>
      <c r="D998" s="157">
        <v>44882</v>
      </c>
      <c r="E998" s="158">
        <v>587.91999999999996</v>
      </c>
      <c r="F998" s="158">
        <v>-0.36940000000000001</v>
      </c>
      <c r="G998" s="158">
        <v>-6.4600000000000005E-2</v>
      </c>
      <c r="H998" s="158">
        <v>1.0033000000000001</v>
      </c>
      <c r="I998" s="158">
        <v>0.65569999999999995</v>
      </c>
      <c r="J998" s="158">
        <v>4.7239000000000004</v>
      </c>
      <c r="K998" s="158">
        <v>3.8727999999999998</v>
      </c>
      <c r="L998" s="158">
        <v>14.8371</v>
      </c>
      <c r="M998" s="158">
        <v>11.058199999999999</v>
      </c>
      <c r="N998" s="158">
        <v>6.7915999999999999</v>
      </c>
      <c r="O998" s="158">
        <v>21.7044</v>
      </c>
      <c r="P998" s="158">
        <v>12.524699999999999</v>
      </c>
      <c r="Q998" s="158">
        <v>18.191500000000001</v>
      </c>
      <c r="R998" s="158">
        <v>32.4818</v>
      </c>
      <c r="T998" s="106"/>
      <c r="U998" s="107"/>
      <c r="V998" s="107"/>
      <c r="W998" s="107"/>
      <c r="X998" s="107"/>
      <c r="Y998" s="107"/>
      <c r="Z998" s="107"/>
      <c r="AA998" s="107"/>
      <c r="AB998" s="107"/>
      <c r="AC998" s="107"/>
      <c r="AD998" s="107"/>
      <c r="AE998" s="107"/>
      <c r="AF998" s="107"/>
      <c r="AG998" s="107"/>
      <c r="AH998" s="107"/>
    </row>
    <row r="999" spans="1:34" x14ac:dyDescent="0.3">
      <c r="A999" s="154" t="s">
        <v>856</v>
      </c>
      <c r="B999" s="154" t="s">
        <v>870</v>
      </c>
      <c r="C999" s="154">
        <v>120596</v>
      </c>
      <c r="D999" s="157">
        <v>44882</v>
      </c>
      <c r="E999" s="158">
        <v>641.73</v>
      </c>
      <c r="F999" s="158">
        <v>-0.3664</v>
      </c>
      <c r="G999" s="158">
        <v>-5.7599999999999998E-2</v>
      </c>
      <c r="H999" s="158">
        <v>1.0217000000000001</v>
      </c>
      <c r="I999" s="158">
        <v>0.69199999999999995</v>
      </c>
      <c r="J999" s="158">
        <v>4.8064999999999998</v>
      </c>
      <c r="K999" s="158">
        <v>4.1177999999999999</v>
      </c>
      <c r="L999" s="158">
        <v>15.3506</v>
      </c>
      <c r="M999" s="158">
        <v>11.772399999999999</v>
      </c>
      <c r="N999" s="158">
        <v>7.6962999999999999</v>
      </c>
      <c r="O999" s="158">
        <v>22.6633</v>
      </c>
      <c r="P999" s="158">
        <v>13.5128</v>
      </c>
      <c r="Q999" s="158">
        <v>15.5145</v>
      </c>
      <c r="R999" s="158">
        <v>33.546799999999998</v>
      </c>
      <c r="T999" s="106"/>
      <c r="U999" s="107"/>
      <c r="V999" s="107"/>
      <c r="W999" s="107"/>
      <c r="X999" s="107"/>
      <c r="Y999" s="107"/>
      <c r="Z999" s="107"/>
      <c r="AA999" s="107"/>
      <c r="AB999" s="107"/>
      <c r="AC999" s="107"/>
      <c r="AD999" s="107"/>
      <c r="AE999" s="107"/>
      <c r="AF999" s="107"/>
      <c r="AG999" s="107"/>
      <c r="AH999" s="107"/>
    </row>
    <row r="1000" spans="1:34" x14ac:dyDescent="0.3">
      <c r="A1000" s="154" t="s">
        <v>856</v>
      </c>
      <c r="B1000" s="154" t="s">
        <v>871</v>
      </c>
      <c r="C1000" s="154">
        <v>118419</v>
      </c>
      <c r="D1000" s="157">
        <v>44882</v>
      </c>
      <c r="E1000" s="158">
        <v>83.707999999999998</v>
      </c>
      <c r="F1000" s="158">
        <v>-0.30959999999999999</v>
      </c>
      <c r="G1000" s="158">
        <v>-0.1396</v>
      </c>
      <c r="H1000" s="158">
        <v>0.46689999999999998</v>
      </c>
      <c r="I1000" s="158">
        <v>-0.15029999999999999</v>
      </c>
      <c r="J1000" s="158">
        <v>5.141</v>
      </c>
      <c r="K1000" s="158">
        <v>4.7083000000000004</v>
      </c>
      <c r="L1000" s="158">
        <v>16.4876</v>
      </c>
      <c r="M1000" s="158">
        <v>9.5798000000000005</v>
      </c>
      <c r="N1000" s="158">
        <v>5.2930999999999999</v>
      </c>
      <c r="O1000" s="158">
        <v>19.622699999999998</v>
      </c>
      <c r="P1000" s="158">
        <v>11.992800000000001</v>
      </c>
      <c r="Q1000" s="158">
        <v>14.0641</v>
      </c>
      <c r="R1000" s="158">
        <v>25.745200000000001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856</v>
      </c>
      <c r="B1001" s="154" t="s">
        <v>872</v>
      </c>
      <c r="C1001" s="154">
        <v>108596</v>
      </c>
      <c r="D1001" s="157">
        <v>44882</v>
      </c>
      <c r="E1001" s="158">
        <v>74.085999999999999</v>
      </c>
      <c r="F1001" s="158">
        <v>-0.3135</v>
      </c>
      <c r="G1001" s="158">
        <v>-0.14960000000000001</v>
      </c>
      <c r="H1001" s="158">
        <v>0.44330000000000003</v>
      </c>
      <c r="I1001" s="158">
        <v>-0.19670000000000001</v>
      </c>
      <c r="J1001" s="158">
        <v>5.0328999999999997</v>
      </c>
      <c r="K1001" s="158">
        <v>4.3921000000000001</v>
      </c>
      <c r="L1001" s="158">
        <v>15.7775</v>
      </c>
      <c r="M1001" s="158">
        <v>8.5986999999999991</v>
      </c>
      <c r="N1001" s="158">
        <v>4.0388000000000002</v>
      </c>
      <c r="O1001" s="158">
        <v>18.192</v>
      </c>
      <c r="P1001" s="158">
        <v>10.593299999999999</v>
      </c>
      <c r="Q1001" s="158">
        <v>12.283899999999999</v>
      </c>
      <c r="R1001" s="158">
        <v>24.248899999999999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856</v>
      </c>
      <c r="B1002" s="154" t="s">
        <v>873</v>
      </c>
      <c r="C1002" s="154">
        <v>106144</v>
      </c>
      <c r="D1002" s="157">
        <v>44882</v>
      </c>
      <c r="E1002" s="158">
        <v>53.39</v>
      </c>
      <c r="F1002" s="158">
        <v>-0.16830000000000001</v>
      </c>
      <c r="G1002" s="158">
        <v>7.4999999999999997E-2</v>
      </c>
      <c r="H1002" s="158">
        <v>0.69779999999999998</v>
      </c>
      <c r="I1002" s="158">
        <v>-0.44750000000000001</v>
      </c>
      <c r="J1002" s="158">
        <v>3.3088000000000002</v>
      </c>
      <c r="K1002" s="158">
        <v>1.9865999999999999</v>
      </c>
      <c r="L1002" s="158">
        <v>13.4991</v>
      </c>
      <c r="M1002" s="158">
        <v>4.8506999999999998</v>
      </c>
      <c r="N1002" s="158">
        <v>-0.87260000000000004</v>
      </c>
      <c r="O1002" s="158">
        <v>13.8613</v>
      </c>
      <c r="P1002" s="158">
        <v>10.947800000000001</v>
      </c>
      <c r="Q1002" s="158">
        <v>11.581799999999999</v>
      </c>
      <c r="R1002" s="158">
        <v>18.9876</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856</v>
      </c>
      <c r="B1003" s="154" t="s">
        <v>874</v>
      </c>
      <c r="C1003" s="154">
        <v>120357</v>
      </c>
      <c r="D1003" s="157">
        <v>44882</v>
      </c>
      <c r="E1003" s="158">
        <v>61.24</v>
      </c>
      <c r="F1003" s="158">
        <v>-0.17929999999999999</v>
      </c>
      <c r="G1003" s="158">
        <v>6.54E-2</v>
      </c>
      <c r="H1003" s="158">
        <v>0.72370000000000001</v>
      </c>
      <c r="I1003" s="158">
        <v>-0.40660000000000002</v>
      </c>
      <c r="J1003" s="158">
        <v>3.411</v>
      </c>
      <c r="K1003" s="158">
        <v>2.3054000000000001</v>
      </c>
      <c r="L1003" s="158">
        <v>14.2324</v>
      </c>
      <c r="M1003" s="158">
        <v>5.86</v>
      </c>
      <c r="N1003" s="158">
        <v>0.40989999999999999</v>
      </c>
      <c r="O1003" s="158">
        <v>15.325100000000001</v>
      </c>
      <c r="P1003" s="158">
        <v>12.3963</v>
      </c>
      <c r="Q1003" s="158">
        <v>16.3094</v>
      </c>
      <c r="R1003" s="158">
        <v>20.565200000000001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856</v>
      </c>
      <c r="B1004" s="154" t="s">
        <v>875</v>
      </c>
      <c r="C1004" s="154">
        <v>103234</v>
      </c>
      <c r="D1004" s="157">
        <v>44882</v>
      </c>
      <c r="E1004" s="158">
        <v>208.59800000000001</v>
      </c>
      <c r="F1004" s="158">
        <v>-0.2344</v>
      </c>
      <c r="G1004" s="158">
        <v>-0.3478</v>
      </c>
      <c r="H1004" s="158">
        <v>0.2152</v>
      </c>
      <c r="I1004" s="158">
        <v>-0.48039999999999999</v>
      </c>
      <c r="J1004" s="158">
        <v>3.3871000000000002</v>
      </c>
      <c r="K1004" s="158">
        <v>2.3898999999999999</v>
      </c>
      <c r="L1004" s="158">
        <v>13.042299999999999</v>
      </c>
      <c r="M1004" s="158">
        <v>8.3801000000000005</v>
      </c>
      <c r="N1004" s="158">
        <v>5.0717999999999996</v>
      </c>
      <c r="O1004" s="158">
        <v>18.567799999999998</v>
      </c>
      <c r="P1004" s="158">
        <v>12.451000000000001</v>
      </c>
      <c r="Q1004" s="158">
        <v>18.165199999999999</v>
      </c>
      <c r="R1004" s="158">
        <v>23.2423</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856</v>
      </c>
      <c r="B1005" s="154" t="s">
        <v>876</v>
      </c>
      <c r="C1005" s="154">
        <v>120158</v>
      </c>
      <c r="D1005" s="157">
        <v>44882</v>
      </c>
      <c r="E1005" s="158">
        <v>232.42099999999999</v>
      </c>
      <c r="F1005" s="158">
        <v>-0.23089999999999999</v>
      </c>
      <c r="G1005" s="158">
        <v>-0.33789999999999998</v>
      </c>
      <c r="H1005" s="158">
        <v>0.23810000000000001</v>
      </c>
      <c r="I1005" s="158">
        <v>-0.43519999999999998</v>
      </c>
      <c r="J1005" s="158">
        <v>3.4923000000000002</v>
      </c>
      <c r="K1005" s="158">
        <v>2.7016</v>
      </c>
      <c r="L1005" s="158">
        <v>13.7378</v>
      </c>
      <c r="M1005" s="158">
        <v>9.3750999999999998</v>
      </c>
      <c r="N1005" s="158">
        <v>6.3653000000000004</v>
      </c>
      <c r="O1005" s="158">
        <v>19.988900000000001</v>
      </c>
      <c r="P1005" s="158">
        <v>13.7788</v>
      </c>
      <c r="Q1005" s="158">
        <v>16.6449</v>
      </c>
      <c r="R1005" s="158">
        <v>24.753399999999999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856</v>
      </c>
      <c r="B1006" s="154" t="s">
        <v>877</v>
      </c>
      <c r="C1006" s="154">
        <v>119397</v>
      </c>
      <c r="D1006" s="157">
        <v>44882</v>
      </c>
      <c r="E1006" s="158">
        <v>78.215000000000003</v>
      </c>
      <c r="F1006" s="158">
        <v>-0.2041</v>
      </c>
      <c r="G1006" s="158">
        <v>-8.8099999999999998E-2</v>
      </c>
      <c r="H1006" s="158">
        <v>-0.43790000000000001</v>
      </c>
      <c r="I1006" s="158">
        <v>-1.7608999999999999</v>
      </c>
      <c r="J1006" s="158">
        <v>0.85880000000000001</v>
      </c>
      <c r="K1006" s="158">
        <v>1.5568</v>
      </c>
      <c r="L1006" s="158">
        <v>14.1942</v>
      </c>
      <c r="M1006" s="158">
        <v>6.9782000000000002</v>
      </c>
      <c r="N1006" s="158">
        <v>-0.4113</v>
      </c>
      <c r="O1006" s="158">
        <v>15.9284</v>
      </c>
      <c r="P1006" s="158">
        <v>8.9628999999999994</v>
      </c>
      <c r="Q1006" s="158">
        <v>13.941599999999999</v>
      </c>
      <c r="R1006" s="158">
        <v>20.025400000000001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856</v>
      </c>
      <c r="B1007" s="154" t="s">
        <v>878</v>
      </c>
      <c r="C1007" s="154">
        <v>118049</v>
      </c>
      <c r="D1007" s="157">
        <v>44882</v>
      </c>
      <c r="E1007" s="158">
        <v>72.325999999999993</v>
      </c>
      <c r="F1007" s="158">
        <v>-0.20699999999999999</v>
      </c>
      <c r="G1007" s="158">
        <v>-9.6699999999999994E-2</v>
      </c>
      <c r="H1007" s="158">
        <v>-0.4556</v>
      </c>
      <c r="I1007" s="158">
        <v>-1.7977000000000001</v>
      </c>
      <c r="J1007" s="158">
        <v>0.77470000000000006</v>
      </c>
      <c r="K1007" s="158">
        <v>1.3026</v>
      </c>
      <c r="L1007" s="158">
        <v>13.6219</v>
      </c>
      <c r="M1007" s="158">
        <v>6.1914999999999996</v>
      </c>
      <c r="N1007" s="158">
        <v>-1.3772</v>
      </c>
      <c r="O1007" s="158">
        <v>14.888299999999999</v>
      </c>
      <c r="P1007" s="158">
        <v>8.0112000000000005</v>
      </c>
      <c r="Q1007" s="158">
        <v>12.739000000000001</v>
      </c>
      <c r="R1007" s="158">
        <v>18.912800000000001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856</v>
      </c>
      <c r="B1008" s="154" t="s">
        <v>879</v>
      </c>
      <c r="C1008" s="154">
        <v>133710</v>
      </c>
      <c r="D1008" s="157">
        <v>44882</v>
      </c>
      <c r="E1008" s="158">
        <v>27.2895</v>
      </c>
      <c r="F1008" s="158">
        <v>-0.35670000000000002</v>
      </c>
      <c r="G1008" s="158">
        <v>-0.42249999999999999</v>
      </c>
      <c r="H1008" s="158">
        <v>0.47349999999999998</v>
      </c>
      <c r="I1008" s="158">
        <v>-0.97109999999999996</v>
      </c>
      <c r="J1008" s="158">
        <v>0.43280000000000002</v>
      </c>
      <c r="K1008" s="158">
        <v>-1.8715999999999999</v>
      </c>
      <c r="L1008" s="158">
        <v>9.8160000000000007</v>
      </c>
      <c r="M1008" s="158">
        <v>3.2645</v>
      </c>
      <c r="N1008" s="158">
        <v>-0.73799999999999999</v>
      </c>
      <c r="O1008" s="158">
        <v>17.308299999999999</v>
      </c>
      <c r="P1008" s="158">
        <v>13.043200000000001</v>
      </c>
      <c r="Q1008" s="158">
        <v>13.865500000000001</v>
      </c>
      <c r="R1008" s="158">
        <v>22.154299999999999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856</v>
      </c>
      <c r="B1009" s="154" t="s">
        <v>880</v>
      </c>
      <c r="C1009" s="154">
        <v>133711</v>
      </c>
      <c r="D1009" s="157">
        <v>44882</v>
      </c>
      <c r="E1009" s="158">
        <v>24.5517</v>
      </c>
      <c r="F1009" s="158">
        <v>-0.3604</v>
      </c>
      <c r="G1009" s="158">
        <v>-0.43469999999999998</v>
      </c>
      <c r="H1009" s="158">
        <v>0.44469999999999998</v>
      </c>
      <c r="I1009" s="158">
        <v>-1.0279</v>
      </c>
      <c r="J1009" s="158">
        <v>0.30520000000000003</v>
      </c>
      <c r="K1009" s="158">
        <v>-2.2416999999999998</v>
      </c>
      <c r="L1009" s="158">
        <v>8.9855</v>
      </c>
      <c r="M1009" s="158">
        <v>2.0945999999999998</v>
      </c>
      <c r="N1009" s="158">
        <v>-2.2307999999999999</v>
      </c>
      <c r="O1009" s="158">
        <v>15.4536</v>
      </c>
      <c r="P1009" s="158">
        <v>11.3192</v>
      </c>
      <c r="Q1009" s="158">
        <v>12.319100000000001</v>
      </c>
      <c r="R1009" s="158">
        <v>20.2669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856</v>
      </c>
      <c r="B1010" s="154" t="s">
        <v>881</v>
      </c>
      <c r="C1010" s="154">
        <v>147840</v>
      </c>
      <c r="D1010" s="157">
        <v>44882</v>
      </c>
      <c r="E1010" s="158">
        <v>18.366700000000002</v>
      </c>
      <c r="F1010" s="158">
        <v>-0.39639999999999997</v>
      </c>
      <c r="G1010" s="158">
        <v>-0.35</v>
      </c>
      <c r="H1010" s="158">
        <v>6.0000000000000001E-3</v>
      </c>
      <c r="I1010" s="158">
        <v>-0.84440000000000004</v>
      </c>
      <c r="J1010" s="158">
        <v>2.9016000000000002</v>
      </c>
      <c r="K1010" s="158">
        <v>1.4287000000000001</v>
      </c>
      <c r="L1010" s="158">
        <v>8.9804999999999993</v>
      </c>
      <c r="M1010" s="158">
        <v>5.7587999999999999</v>
      </c>
      <c r="N1010" s="158">
        <v>0.59040000000000004</v>
      </c>
      <c r="O1010" s="158"/>
      <c r="P1010" s="158"/>
      <c r="Q1010" s="158">
        <v>23.458400000000001</v>
      </c>
      <c r="R1010" s="158">
        <v>29.994399999999999</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856</v>
      </c>
      <c r="B1011" s="154" t="s">
        <v>882</v>
      </c>
      <c r="C1011" s="154">
        <v>147843</v>
      </c>
      <c r="D1011" s="157">
        <v>44882</v>
      </c>
      <c r="E1011" s="158">
        <v>17.394400000000001</v>
      </c>
      <c r="F1011" s="158">
        <v>-0.40200000000000002</v>
      </c>
      <c r="G1011" s="158">
        <v>-0.36599999999999999</v>
      </c>
      <c r="H1011" s="158">
        <v>-3.1600000000000003E-2</v>
      </c>
      <c r="I1011" s="158">
        <v>-0.9194</v>
      </c>
      <c r="J1011" s="158">
        <v>2.7273000000000001</v>
      </c>
      <c r="K1011" s="158">
        <v>0.91839999999999999</v>
      </c>
      <c r="L1011" s="158">
        <v>7.8822999999999999</v>
      </c>
      <c r="M1011" s="158">
        <v>4.2111000000000001</v>
      </c>
      <c r="N1011" s="158">
        <v>-1.3553999999999999</v>
      </c>
      <c r="O1011" s="158"/>
      <c r="P1011" s="158"/>
      <c r="Q1011" s="158">
        <v>21.1526</v>
      </c>
      <c r="R1011" s="158">
        <v>27.513300000000001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856</v>
      </c>
      <c r="B1012" s="154" t="s">
        <v>883</v>
      </c>
      <c r="C1012" s="154">
        <v>118834</v>
      </c>
      <c r="D1012" s="157">
        <v>44882</v>
      </c>
      <c r="E1012" s="158">
        <v>106.67100000000001</v>
      </c>
      <c r="F1012" s="158">
        <v>-0.245</v>
      </c>
      <c r="G1012" s="158">
        <v>-0.33260000000000001</v>
      </c>
      <c r="H1012" s="158">
        <v>0.94820000000000004</v>
      </c>
      <c r="I1012" s="158">
        <v>0.78710000000000002</v>
      </c>
      <c r="J1012" s="158">
        <v>3.7130999999999998</v>
      </c>
      <c r="K1012" s="158">
        <v>-0.74439999999999995</v>
      </c>
      <c r="L1012" s="158">
        <v>9.8840000000000003</v>
      </c>
      <c r="M1012" s="158">
        <v>2.6492</v>
      </c>
      <c r="N1012" s="158">
        <v>-3.0034000000000001</v>
      </c>
      <c r="O1012" s="158">
        <v>21.189800000000002</v>
      </c>
      <c r="P1012" s="158">
        <v>15.2562</v>
      </c>
      <c r="Q1012" s="158">
        <v>22.794899999999998</v>
      </c>
      <c r="R1012" s="158">
        <v>23.177099999999999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856</v>
      </c>
      <c r="B1013" s="154" t="s">
        <v>884</v>
      </c>
      <c r="C1013" s="154">
        <v>112932</v>
      </c>
      <c r="D1013" s="157">
        <v>44882</v>
      </c>
      <c r="E1013" s="158">
        <v>97.206000000000003</v>
      </c>
      <c r="F1013" s="158">
        <v>-0.24729999999999999</v>
      </c>
      <c r="G1013" s="158">
        <v>-0.34039999999999998</v>
      </c>
      <c r="H1013" s="158">
        <v>0.93030000000000002</v>
      </c>
      <c r="I1013" s="158">
        <v>0.74939999999999996</v>
      </c>
      <c r="J1013" s="158">
        <v>3.6255999999999999</v>
      </c>
      <c r="K1013" s="158">
        <v>-0.99</v>
      </c>
      <c r="L1013" s="158">
        <v>9.3369</v>
      </c>
      <c r="M1013" s="158">
        <v>1.8974</v>
      </c>
      <c r="N1013" s="158">
        <v>-3.9571000000000001</v>
      </c>
      <c r="O1013" s="158">
        <v>19.976700000000001</v>
      </c>
      <c r="P1013" s="158">
        <v>14.1685</v>
      </c>
      <c r="Q1013" s="158">
        <v>20.1889</v>
      </c>
      <c r="R1013" s="158">
        <v>21.934699999999999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856</v>
      </c>
      <c r="B1014" s="154" t="s">
        <v>885</v>
      </c>
      <c r="C1014" s="154">
        <v>147704</v>
      </c>
      <c r="D1014" s="157">
        <v>44882</v>
      </c>
      <c r="E1014" s="158">
        <v>17.835999999999999</v>
      </c>
      <c r="F1014" s="158">
        <v>-0.48759999999999998</v>
      </c>
      <c r="G1014" s="158">
        <v>9.7699999999999995E-2</v>
      </c>
      <c r="H1014" s="158">
        <v>1.3127</v>
      </c>
      <c r="I1014" s="158">
        <v>-0.1361</v>
      </c>
      <c r="J1014" s="158">
        <v>3.9472999999999998</v>
      </c>
      <c r="K1014" s="158">
        <v>3.2856999999999998</v>
      </c>
      <c r="L1014" s="158">
        <v>17.6525</v>
      </c>
      <c r="M1014" s="158">
        <v>4.7961999999999998</v>
      </c>
      <c r="N1014" s="158">
        <v>0.14879999999999999</v>
      </c>
      <c r="O1014" s="158">
        <v>19.177700000000002</v>
      </c>
      <c r="P1014" s="158"/>
      <c r="Q1014" s="158">
        <v>20.6111</v>
      </c>
      <c r="R1014" s="158">
        <v>26.2151</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856</v>
      </c>
      <c r="B1015" s="154" t="s">
        <v>886</v>
      </c>
      <c r="C1015" s="154">
        <v>147701</v>
      </c>
      <c r="D1015" s="157">
        <v>44882</v>
      </c>
      <c r="E1015" s="158">
        <v>16.943999999999999</v>
      </c>
      <c r="F1015" s="158">
        <v>-0.49209999999999998</v>
      </c>
      <c r="G1015" s="158">
        <v>8.3299999999999999E-2</v>
      </c>
      <c r="H1015" s="158">
        <v>1.2790999999999999</v>
      </c>
      <c r="I1015" s="158">
        <v>-0.20200000000000001</v>
      </c>
      <c r="J1015" s="158">
        <v>3.7955000000000001</v>
      </c>
      <c r="K1015" s="158">
        <v>2.8673000000000002</v>
      </c>
      <c r="L1015" s="158">
        <v>16.751300000000001</v>
      </c>
      <c r="M1015" s="158">
        <v>3.6204000000000001</v>
      </c>
      <c r="N1015" s="158">
        <v>-1.3203</v>
      </c>
      <c r="O1015" s="158">
        <v>17.2165</v>
      </c>
      <c r="P1015" s="158"/>
      <c r="Q1015" s="158">
        <v>18.6236</v>
      </c>
      <c r="R1015" s="158">
        <v>24.205100000000002</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856</v>
      </c>
      <c r="B1016" s="154" t="s">
        <v>1867</v>
      </c>
      <c r="C1016" s="154">
        <v>135677</v>
      </c>
      <c r="D1016" s="157">
        <v>44882</v>
      </c>
      <c r="E1016" s="158">
        <v>28.5031</v>
      </c>
      <c r="F1016" s="158">
        <v>-0.34189999999999998</v>
      </c>
      <c r="G1016" s="158">
        <v>-0.22020000000000001</v>
      </c>
      <c r="H1016" s="158">
        <v>0.89839999999999998</v>
      </c>
      <c r="I1016" s="158">
        <v>-0.188</v>
      </c>
      <c r="J1016" s="158">
        <v>2.2547000000000001</v>
      </c>
      <c r="K1016" s="158">
        <v>1.0934999999999999</v>
      </c>
      <c r="L1016" s="158">
        <v>12.1295</v>
      </c>
      <c r="M1016" s="158">
        <v>5.4814999999999996</v>
      </c>
      <c r="N1016" s="158">
        <v>2.4944999999999999</v>
      </c>
      <c r="O1016" s="158">
        <v>19.741800000000001</v>
      </c>
      <c r="P1016" s="158">
        <v>13.1793</v>
      </c>
      <c r="Q1016" s="158">
        <v>16.264099999999999</v>
      </c>
      <c r="R1016" s="158">
        <v>28.332100000000001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856</v>
      </c>
      <c r="B1017" s="154" t="s">
        <v>1868</v>
      </c>
      <c r="C1017" s="154">
        <v>135678</v>
      </c>
      <c r="D1017" s="157">
        <v>44882</v>
      </c>
      <c r="E1017" s="158">
        <v>25.069500000000001</v>
      </c>
      <c r="F1017" s="158">
        <v>-0.34739999999999999</v>
      </c>
      <c r="G1017" s="158">
        <v>-0.2364</v>
      </c>
      <c r="H1017" s="158">
        <v>0.86019999999999996</v>
      </c>
      <c r="I1017" s="158">
        <v>-0.26340000000000002</v>
      </c>
      <c r="J1017" s="158">
        <v>2.0849000000000002</v>
      </c>
      <c r="K1017" s="158">
        <v>0.59630000000000005</v>
      </c>
      <c r="L1017" s="158">
        <v>11.0626</v>
      </c>
      <c r="M1017" s="158">
        <v>3.9904999999999999</v>
      </c>
      <c r="N1017" s="158">
        <v>0.48139999999999999</v>
      </c>
      <c r="O1017" s="158">
        <v>17.393899999999999</v>
      </c>
      <c r="P1017" s="158">
        <v>11.087899999999999</v>
      </c>
      <c r="Q1017" s="158">
        <v>14.136699999999999</v>
      </c>
      <c r="R1017" s="158">
        <v>25.761399999999998</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856</v>
      </c>
      <c r="B1018" s="154" t="s">
        <v>887</v>
      </c>
      <c r="C1018" s="154">
        <v>100380</v>
      </c>
      <c r="D1018" s="157">
        <v>44882</v>
      </c>
      <c r="E1018" s="158">
        <v>846.95259999999996</v>
      </c>
      <c r="F1018" s="158">
        <v>-0.45269999999999999</v>
      </c>
      <c r="G1018" s="158">
        <v>-0.44519999999999998</v>
      </c>
      <c r="H1018" s="158">
        <v>0.3342</v>
      </c>
      <c r="I1018" s="158">
        <v>-0.7591</v>
      </c>
      <c r="J1018" s="158">
        <v>2.7995999999999999</v>
      </c>
      <c r="K1018" s="158">
        <v>0.62309999999999999</v>
      </c>
      <c r="L1018" s="158">
        <v>11.3888</v>
      </c>
      <c r="M1018" s="158">
        <v>5.6875999999999998</v>
      </c>
      <c r="N1018" s="158">
        <v>-0.58830000000000005</v>
      </c>
      <c r="O1018" s="158">
        <v>16.746500000000001</v>
      </c>
      <c r="P1018" s="158">
        <v>6.9371</v>
      </c>
      <c r="Q1018" s="158">
        <v>17.777799999999999</v>
      </c>
      <c r="R1018" s="158">
        <v>22.640699999999999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856</v>
      </c>
      <c r="B1019" s="154" t="s">
        <v>888</v>
      </c>
      <c r="C1019" s="154">
        <v>118678</v>
      </c>
      <c r="D1019" s="157">
        <v>44882</v>
      </c>
      <c r="E1019" s="158">
        <v>897.92960000000005</v>
      </c>
      <c r="F1019" s="158">
        <v>-0.45129999999999998</v>
      </c>
      <c r="G1019" s="158">
        <v>-0.441</v>
      </c>
      <c r="H1019" s="158">
        <v>0.34410000000000002</v>
      </c>
      <c r="I1019" s="158">
        <v>-0.73970000000000002</v>
      </c>
      <c r="J1019" s="158">
        <v>2.8437000000000001</v>
      </c>
      <c r="K1019" s="158">
        <v>0.75139999999999996</v>
      </c>
      <c r="L1019" s="158">
        <v>11.6563</v>
      </c>
      <c r="M1019" s="158">
        <v>6.0915999999999997</v>
      </c>
      <c r="N1019" s="158">
        <v>-0.1022</v>
      </c>
      <c r="O1019" s="158">
        <v>17.334700000000002</v>
      </c>
      <c r="P1019" s="158">
        <v>7.5209999999999999</v>
      </c>
      <c r="Q1019" s="158">
        <v>12.8454</v>
      </c>
      <c r="R1019" s="158">
        <v>23.247499999999999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856</v>
      </c>
      <c r="B1020" s="154" t="s">
        <v>889</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856</v>
      </c>
      <c r="B1021" s="154" t="s">
        <v>890</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856</v>
      </c>
      <c r="B1022" s="154" t="s">
        <v>891</v>
      </c>
      <c r="C1022" s="154">
        <v>104513</v>
      </c>
      <c r="D1022" s="157">
        <v>44882</v>
      </c>
      <c r="E1022" s="158">
        <v>73.4345</v>
      </c>
      <c r="F1022" s="158">
        <v>3.0499999999999999E-2</v>
      </c>
      <c r="G1022" s="158">
        <v>-0.47799999999999998</v>
      </c>
      <c r="H1022" s="158">
        <v>-0.58299999999999996</v>
      </c>
      <c r="I1022" s="158">
        <v>-0.44180000000000003</v>
      </c>
      <c r="J1022" s="158">
        <v>4.53</v>
      </c>
      <c r="K1022" s="158">
        <v>4.4442000000000004</v>
      </c>
      <c r="L1022" s="158">
        <v>13.2597</v>
      </c>
      <c r="M1022" s="158">
        <v>10.6691</v>
      </c>
      <c r="N1022" s="158">
        <v>7.8017000000000003</v>
      </c>
      <c r="O1022" s="158">
        <v>24.2302</v>
      </c>
      <c r="P1022" s="158">
        <v>14.027100000000001</v>
      </c>
      <c r="Q1022" s="158">
        <v>13.3195</v>
      </c>
      <c r="R1022" s="158">
        <v>31.501100000000001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856</v>
      </c>
      <c r="B1023" s="154" t="s">
        <v>892</v>
      </c>
      <c r="C1023" s="154">
        <v>120826</v>
      </c>
      <c r="D1023" s="157">
        <v>44882</v>
      </c>
      <c r="E1023" s="158">
        <v>77.344899999999996</v>
      </c>
      <c r="F1023" s="158">
        <v>3.5999999999999997E-2</v>
      </c>
      <c r="G1023" s="158">
        <v>-0.55589999999999995</v>
      </c>
      <c r="H1023" s="158">
        <v>-0.6401</v>
      </c>
      <c r="I1023" s="158">
        <v>-0.4662</v>
      </c>
      <c r="J1023" s="158">
        <v>4.6159999999999997</v>
      </c>
      <c r="K1023" s="158">
        <v>4.8186</v>
      </c>
      <c r="L1023" s="158">
        <v>14.1823</v>
      </c>
      <c r="M1023" s="158">
        <v>12.0389</v>
      </c>
      <c r="N1023" s="158">
        <v>9.5591000000000008</v>
      </c>
      <c r="O1023" s="158">
        <v>25.625599999999999</v>
      </c>
      <c r="P1023" s="158">
        <v>15.0154</v>
      </c>
      <c r="Q1023" s="158">
        <v>18.467500000000001</v>
      </c>
      <c r="R1023" s="158">
        <v>33.652099999999997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856</v>
      </c>
      <c r="B1024" s="154" t="s">
        <v>1765</v>
      </c>
      <c r="C1024" s="154">
        <v>119721</v>
      </c>
      <c r="D1024" s="157">
        <v>44882</v>
      </c>
      <c r="E1024" s="158">
        <v>422.80459999999999</v>
      </c>
      <c r="F1024" s="158">
        <v>-0.37869999999999998</v>
      </c>
      <c r="G1024" s="158">
        <v>-0.46189999999999998</v>
      </c>
      <c r="H1024" s="158">
        <v>-7.4800000000000005E-2</v>
      </c>
      <c r="I1024" s="158">
        <v>-1.1225000000000001</v>
      </c>
      <c r="J1024" s="158">
        <v>3.0141</v>
      </c>
      <c r="K1024" s="158">
        <v>4.4305000000000003</v>
      </c>
      <c r="L1024" s="158">
        <v>15.7462</v>
      </c>
      <c r="M1024" s="158">
        <v>11.0136</v>
      </c>
      <c r="N1024" s="158">
        <v>6.6089000000000002</v>
      </c>
      <c r="O1024" s="158">
        <v>21.767900000000001</v>
      </c>
      <c r="P1024" s="158">
        <v>14.137</v>
      </c>
      <c r="Q1024" s="158">
        <v>17.130400000000002</v>
      </c>
      <c r="R1024" s="158">
        <v>30.174600000000002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856</v>
      </c>
      <c r="B1025" s="154" t="s">
        <v>1840</v>
      </c>
      <c r="C1025" s="154">
        <v>119720</v>
      </c>
      <c r="D1025" s="157">
        <v>44882</v>
      </c>
      <c r="E1025" s="158">
        <v>267.68758588648399</v>
      </c>
      <c r="F1025" s="158">
        <v>-0.37869999999999998</v>
      </c>
      <c r="G1025" s="158">
        <v>-0.46189999999999998</v>
      </c>
      <c r="H1025" s="158">
        <v>-7.4800000000000005E-2</v>
      </c>
      <c r="I1025" s="158">
        <v>-1.1225000000000001</v>
      </c>
      <c r="J1025" s="158">
        <v>3.0152000000000001</v>
      </c>
      <c r="K1025" s="158">
        <v>4.4318999999999997</v>
      </c>
      <c r="L1025" s="158">
        <v>15.7477</v>
      </c>
      <c r="M1025" s="158">
        <v>11.0158</v>
      </c>
      <c r="N1025" s="158">
        <v>6.6116000000000001</v>
      </c>
      <c r="O1025" s="158">
        <v>21.770800000000001</v>
      </c>
      <c r="P1025" s="158">
        <v>14.1356</v>
      </c>
      <c r="Q1025" s="158">
        <v>17.140499999999999</v>
      </c>
      <c r="R1025" s="158">
        <v>30.1721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856</v>
      </c>
      <c r="B1026" s="154" t="s">
        <v>1766</v>
      </c>
      <c r="C1026" s="154">
        <v>103024</v>
      </c>
      <c r="D1026" s="157">
        <v>44882</v>
      </c>
      <c r="E1026" s="158">
        <v>587.67141144845402</v>
      </c>
      <c r="F1026" s="158">
        <v>-0.38100000000000001</v>
      </c>
      <c r="G1026" s="158">
        <v>-0.46899999999999997</v>
      </c>
      <c r="H1026" s="158">
        <v>-9.1200000000000003E-2</v>
      </c>
      <c r="I1026" s="158">
        <v>-1.1547000000000001</v>
      </c>
      <c r="J1026" s="158">
        <v>2.9413999999999998</v>
      </c>
      <c r="K1026" s="158">
        <v>4.2192999999999996</v>
      </c>
      <c r="L1026" s="158">
        <v>15.3011</v>
      </c>
      <c r="M1026" s="158">
        <v>10.3491</v>
      </c>
      <c r="N1026" s="158">
        <v>5.7487000000000004</v>
      </c>
      <c r="O1026" s="158">
        <v>20.857399999999998</v>
      </c>
      <c r="P1026" s="158">
        <v>13.285299999999999</v>
      </c>
      <c r="Q1026" s="158">
        <v>14.6813</v>
      </c>
      <c r="R1026" s="158">
        <v>29.167400000000001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856</v>
      </c>
      <c r="B1027" s="154" t="s">
        <v>1841</v>
      </c>
      <c r="C1027" s="154">
        <v>101530</v>
      </c>
      <c r="D1027" s="157">
        <v>44882</v>
      </c>
      <c r="E1027" s="158">
        <v>599.076906926329</v>
      </c>
      <c r="F1027" s="158">
        <v>-0.38109999999999999</v>
      </c>
      <c r="G1027" s="158">
        <v>-0.46899999999999997</v>
      </c>
      <c r="H1027" s="158">
        <v>-9.1300000000000006E-2</v>
      </c>
      <c r="I1027" s="158">
        <v>-1.1547000000000001</v>
      </c>
      <c r="J1027" s="158">
        <v>2.9413</v>
      </c>
      <c r="K1027" s="158">
        <v>4.2192999999999996</v>
      </c>
      <c r="L1027" s="158">
        <v>15.301500000000001</v>
      </c>
      <c r="M1027" s="158">
        <v>10.349600000000001</v>
      </c>
      <c r="N1027" s="158">
        <v>5.7488000000000001</v>
      </c>
      <c r="O1027" s="158">
        <v>20.861899999999999</v>
      </c>
      <c r="P1027" s="158">
        <v>13.2879</v>
      </c>
      <c r="Q1027" s="158">
        <v>14.7555</v>
      </c>
      <c r="R1027" s="158">
        <v>29.1678</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856</v>
      </c>
      <c r="B1028" s="154" t="s">
        <v>893</v>
      </c>
      <c r="C1028" s="154">
        <v>105001</v>
      </c>
      <c r="D1028" s="157">
        <v>44882</v>
      </c>
      <c r="E1028" s="158">
        <v>55.827500000000001</v>
      </c>
      <c r="F1028" s="158">
        <v>-0.3584</v>
      </c>
      <c r="G1028" s="158">
        <v>-0.39660000000000001</v>
      </c>
      <c r="H1028" s="158">
        <v>0.1221</v>
      </c>
      <c r="I1028" s="158">
        <v>-0.7389</v>
      </c>
      <c r="J1028" s="158">
        <v>2.6516000000000002</v>
      </c>
      <c r="K1028" s="158">
        <v>-5.8900000000000001E-2</v>
      </c>
      <c r="L1028" s="158">
        <v>12.0296</v>
      </c>
      <c r="M1028" s="158">
        <v>3.3603000000000001</v>
      </c>
      <c r="N1028" s="158">
        <v>-2.5470000000000002</v>
      </c>
      <c r="O1028" s="158">
        <v>14.992100000000001</v>
      </c>
      <c r="P1028" s="158">
        <v>11.9621</v>
      </c>
      <c r="Q1028" s="158">
        <v>11.551299999999999</v>
      </c>
      <c r="R1028" s="158">
        <v>23.6374</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856</v>
      </c>
      <c r="B1029" s="154" t="s">
        <v>894</v>
      </c>
      <c r="C1029" s="154">
        <v>119566</v>
      </c>
      <c r="D1029" s="157">
        <v>44882</v>
      </c>
      <c r="E1029" s="158">
        <v>61.002800000000001</v>
      </c>
      <c r="F1029" s="158">
        <v>-0.35510000000000003</v>
      </c>
      <c r="G1029" s="158">
        <v>-0.38700000000000001</v>
      </c>
      <c r="H1029" s="158">
        <v>0.14430000000000001</v>
      </c>
      <c r="I1029" s="158">
        <v>-0.6956</v>
      </c>
      <c r="J1029" s="158">
        <v>2.7515999999999998</v>
      </c>
      <c r="K1029" s="158">
        <v>0.23080000000000001</v>
      </c>
      <c r="L1029" s="158">
        <v>12.688700000000001</v>
      </c>
      <c r="M1029" s="158">
        <v>4.2690000000000001</v>
      </c>
      <c r="N1029" s="158">
        <v>-1.3815999999999999</v>
      </c>
      <c r="O1029" s="158">
        <v>16.4452</v>
      </c>
      <c r="P1029" s="158">
        <v>13.3232</v>
      </c>
      <c r="Q1029" s="158">
        <v>15.001799999999999</v>
      </c>
      <c r="R1029" s="158">
        <v>25.154599999999999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856</v>
      </c>
      <c r="B1030" s="154" t="s">
        <v>895</v>
      </c>
      <c r="C1030" s="154">
        <v>101824</v>
      </c>
      <c r="D1030" s="157">
        <v>44882</v>
      </c>
      <c r="E1030" s="158">
        <v>360.36779999999999</v>
      </c>
      <c r="F1030" s="158">
        <v>-0.42259999999999998</v>
      </c>
      <c r="G1030" s="158">
        <v>-2.5000000000000001E-3</v>
      </c>
      <c r="H1030" s="158">
        <v>0.50209999999999999</v>
      </c>
      <c r="I1030" s="158">
        <v>-0.46350000000000002</v>
      </c>
      <c r="J1030" s="158">
        <v>4.4203000000000001</v>
      </c>
      <c r="K1030" s="158">
        <v>3.8788999999999998</v>
      </c>
      <c r="L1030" s="158">
        <v>18.395099999999999</v>
      </c>
      <c r="M1030" s="158">
        <v>12.7317</v>
      </c>
      <c r="N1030" s="158">
        <v>7.8867000000000003</v>
      </c>
      <c r="O1030" s="158">
        <v>18.505099999999999</v>
      </c>
      <c r="P1030" s="158">
        <v>13.277200000000001</v>
      </c>
      <c r="Q1030" s="158">
        <v>12.807</v>
      </c>
      <c r="R1030" s="158">
        <v>23.934999999999999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856</v>
      </c>
      <c r="B1031" s="154" t="s">
        <v>896</v>
      </c>
      <c r="C1031" s="154">
        <v>119202</v>
      </c>
      <c r="D1031" s="157">
        <v>44882</v>
      </c>
      <c r="E1031" s="158">
        <v>398.96730000000002</v>
      </c>
      <c r="F1031" s="158">
        <v>-0.4194</v>
      </c>
      <c r="G1031" s="158">
        <v>8.3000000000000001E-3</v>
      </c>
      <c r="H1031" s="158">
        <v>0.52600000000000002</v>
      </c>
      <c r="I1031" s="158">
        <v>-0.41770000000000002</v>
      </c>
      <c r="J1031" s="158">
        <v>4.5141999999999998</v>
      </c>
      <c r="K1031" s="158">
        <v>4.125</v>
      </c>
      <c r="L1031" s="158">
        <v>19.027899999999999</v>
      </c>
      <c r="M1031" s="158">
        <v>13.6595</v>
      </c>
      <c r="N1031" s="158">
        <v>9.0756999999999994</v>
      </c>
      <c r="O1031" s="158">
        <v>19.228300000000001</v>
      </c>
      <c r="P1031" s="158">
        <v>14.3438</v>
      </c>
      <c r="Q1031" s="158">
        <v>16.4239</v>
      </c>
      <c r="R1031" s="158">
        <v>25.288900000000002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856</v>
      </c>
      <c r="B1032" s="154" t="s">
        <v>897</v>
      </c>
      <c r="C1032" s="154">
        <v>147750</v>
      </c>
      <c r="D1032" s="157">
        <v>44882</v>
      </c>
      <c r="E1032" s="158">
        <v>17.55</v>
      </c>
      <c r="F1032" s="158">
        <v>-0.45379999999999998</v>
      </c>
      <c r="G1032" s="158">
        <v>-0.1706</v>
      </c>
      <c r="H1032" s="158">
        <v>0.11409999999999999</v>
      </c>
      <c r="I1032" s="158">
        <v>-0.67910000000000004</v>
      </c>
      <c r="J1032" s="158">
        <v>2.0941999999999998</v>
      </c>
      <c r="K1032" s="158">
        <v>0.86209999999999998</v>
      </c>
      <c r="L1032" s="158">
        <v>12.644399999999999</v>
      </c>
      <c r="M1032" s="158">
        <v>6.8818999999999999</v>
      </c>
      <c r="N1032" s="158">
        <v>-2.5</v>
      </c>
      <c r="O1032" s="158"/>
      <c r="P1032" s="158"/>
      <c r="Q1032" s="158">
        <v>21.000299999999999</v>
      </c>
      <c r="R1032" s="158">
        <v>23.213899999999999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856</v>
      </c>
      <c r="B1033" s="154" t="s">
        <v>898</v>
      </c>
      <c r="C1033" s="154">
        <v>147748</v>
      </c>
      <c r="D1033" s="157">
        <v>44882</v>
      </c>
      <c r="E1033" s="158">
        <v>16.989999999999998</v>
      </c>
      <c r="F1033" s="158">
        <v>-0.46870000000000001</v>
      </c>
      <c r="G1033" s="158">
        <v>-0.2349</v>
      </c>
      <c r="H1033" s="158">
        <v>5.8900000000000001E-2</v>
      </c>
      <c r="I1033" s="158">
        <v>-0.75929999999999997</v>
      </c>
      <c r="J1033" s="158">
        <v>1.9807999999999999</v>
      </c>
      <c r="K1033" s="158">
        <v>0.53249999999999997</v>
      </c>
      <c r="L1033" s="158">
        <v>11.9236</v>
      </c>
      <c r="M1033" s="158">
        <v>5.7907999999999999</v>
      </c>
      <c r="N1033" s="158">
        <v>-3.7938999999999998</v>
      </c>
      <c r="O1033" s="158"/>
      <c r="P1033" s="158"/>
      <c r="Q1033" s="158">
        <v>19.677800000000001</v>
      </c>
      <c r="R1033" s="158">
        <v>21.813099999999999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856</v>
      </c>
      <c r="B1034" s="154" t="s">
        <v>899</v>
      </c>
      <c r="C1034" s="154">
        <v>120665</v>
      </c>
      <c r="D1034" s="157">
        <v>44882</v>
      </c>
      <c r="E1034" s="158">
        <v>107.7885</v>
      </c>
      <c r="F1034" s="158">
        <v>-0.41499999999999998</v>
      </c>
      <c r="G1034" s="158">
        <v>-0.60229999999999995</v>
      </c>
      <c r="H1034" s="158">
        <v>0.56689999999999996</v>
      </c>
      <c r="I1034" s="158">
        <v>-0.34160000000000001</v>
      </c>
      <c r="J1034" s="158">
        <v>4.0129000000000001</v>
      </c>
      <c r="K1034" s="158">
        <v>1.6695</v>
      </c>
      <c r="L1034" s="158">
        <v>13.104100000000001</v>
      </c>
      <c r="M1034" s="158">
        <v>6.9695</v>
      </c>
      <c r="N1034" s="158">
        <v>0.43609999999999999</v>
      </c>
      <c r="O1034" s="158">
        <v>20.505400000000002</v>
      </c>
      <c r="P1034" s="158">
        <v>10.6266</v>
      </c>
      <c r="Q1034" s="158">
        <v>13.274699999999999</v>
      </c>
      <c r="R1034" s="158">
        <v>27.880800000000001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856</v>
      </c>
      <c r="B1035" s="154" t="s">
        <v>900</v>
      </c>
      <c r="C1035" s="154">
        <v>100664</v>
      </c>
      <c r="D1035" s="157">
        <v>44882</v>
      </c>
      <c r="E1035" s="158">
        <v>205.59119999999999</v>
      </c>
      <c r="F1035" s="158">
        <v>-0.41710000000000003</v>
      </c>
      <c r="G1035" s="158">
        <v>-0.60870000000000002</v>
      </c>
      <c r="H1035" s="158">
        <v>0.55310000000000004</v>
      </c>
      <c r="I1035" s="158">
        <v>-0.36620000000000003</v>
      </c>
      <c r="J1035" s="158">
        <v>3.9561000000000002</v>
      </c>
      <c r="K1035" s="158">
        <v>1.4902</v>
      </c>
      <c r="L1035" s="158">
        <v>12.7026</v>
      </c>
      <c r="M1035" s="158">
        <v>6.4198000000000004</v>
      </c>
      <c r="N1035" s="158">
        <v>-0.2354</v>
      </c>
      <c r="O1035" s="158">
        <v>19.844999999999999</v>
      </c>
      <c r="P1035" s="158">
        <v>10.026999999999999</v>
      </c>
      <c r="Q1035" s="158">
        <v>12.2461</v>
      </c>
      <c r="R1035" s="158">
        <v>27.121400000000001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-0.3524762711864407</v>
      </c>
      <c r="G1036" s="160">
        <v>-0.35722203389830515</v>
      </c>
      <c r="H1036" s="160">
        <v>0.35094576271186445</v>
      </c>
      <c r="I1036" s="160">
        <v>-0.52852033898305073</v>
      </c>
      <c r="J1036" s="160">
        <v>2.9748423728813562</v>
      </c>
      <c r="K1036" s="160">
        <v>1.1671779661016948</v>
      </c>
      <c r="L1036" s="160">
        <v>12.563066101694917</v>
      </c>
      <c r="M1036" s="160">
        <v>5.3918542372881344</v>
      </c>
      <c r="N1036" s="160">
        <v>-0.31316271186440742</v>
      </c>
      <c r="O1036" s="160">
        <v>18.524560377358494</v>
      </c>
      <c r="P1036" s="160">
        <v>11.644634042553193</v>
      </c>
      <c r="Q1036" s="160">
        <v>16.318133898305085</v>
      </c>
      <c r="R1036" s="160">
        <v>24.256727118644068</v>
      </c>
    </row>
    <row r="1037" spans="1:34" x14ac:dyDescent="0.3">
      <c r="A1037" s="159" t="s">
        <v>407</v>
      </c>
      <c r="B1037" s="154"/>
      <c r="C1037" s="154"/>
      <c r="D1037" s="154"/>
      <c r="E1037" s="154"/>
      <c r="F1037" s="160">
        <v>-0.3584</v>
      </c>
      <c r="G1037" s="160">
        <v>-0.35</v>
      </c>
      <c r="H1037" s="160">
        <v>0.44400000000000001</v>
      </c>
      <c r="I1037" s="160">
        <v>-0.48039999999999999</v>
      </c>
      <c r="J1037" s="160">
        <v>2.9975999999999998</v>
      </c>
      <c r="K1037" s="160">
        <v>1.4528000000000001</v>
      </c>
      <c r="L1037" s="160">
        <v>12.7026</v>
      </c>
      <c r="M1037" s="160">
        <v>5.7907999999999999</v>
      </c>
      <c r="N1037" s="160">
        <v>-0.4113</v>
      </c>
      <c r="O1037" s="160">
        <v>18.567799999999998</v>
      </c>
      <c r="P1037" s="160">
        <v>12.308299999999999</v>
      </c>
      <c r="Q1037" s="160">
        <v>15.986000000000001</v>
      </c>
      <c r="R1037" s="160">
        <v>23.2514</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901</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902</v>
      </c>
      <c r="B1040" s="154" t="s">
        <v>1767</v>
      </c>
      <c r="C1040" s="154"/>
      <c r="D1040" s="157">
        <v>44882</v>
      </c>
      <c r="E1040" s="158">
        <v>355.34</v>
      </c>
      <c r="F1040" s="158">
        <v>-0.33939999999999998</v>
      </c>
      <c r="G1040" s="158">
        <v>4.4999999999999998E-2</v>
      </c>
      <c r="H1040" s="158">
        <v>1.5286</v>
      </c>
      <c r="I1040" s="158">
        <v>0.97760000000000002</v>
      </c>
      <c r="J1040" s="158">
        <v>4.7211999999999996</v>
      </c>
      <c r="K1040" s="158">
        <v>1.9188000000000001</v>
      </c>
      <c r="L1040" s="158">
        <v>13.2089</v>
      </c>
      <c r="M1040" s="158">
        <v>5.5705999999999998</v>
      </c>
      <c r="N1040" s="158">
        <v>1.0492999999999999</v>
      </c>
      <c r="O1040" s="158">
        <v>15.732200000000001</v>
      </c>
      <c r="P1040" s="158">
        <v>10.4307</v>
      </c>
      <c r="Q1040" s="158">
        <v>19.371400000000001</v>
      </c>
      <c r="R1040" s="158">
        <v>20.838799999999999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902</v>
      </c>
      <c r="B1041" s="154" t="s">
        <v>903</v>
      </c>
      <c r="C1041" s="154">
        <v>103174</v>
      </c>
      <c r="D1041" s="157">
        <v>44882</v>
      </c>
      <c r="E1041" s="158">
        <v>355.34</v>
      </c>
      <c r="F1041" s="158">
        <v>-0.33939999999999998</v>
      </c>
      <c r="G1041" s="158">
        <v>4.4999999999999998E-2</v>
      </c>
      <c r="H1041" s="158">
        <v>1.5286</v>
      </c>
      <c r="I1041" s="158">
        <v>0.97760000000000002</v>
      </c>
      <c r="J1041" s="158">
        <v>4.7211999999999996</v>
      </c>
      <c r="K1041" s="158">
        <v>1.9188000000000001</v>
      </c>
      <c r="L1041" s="158">
        <v>13.2089</v>
      </c>
      <c r="M1041" s="158">
        <v>5.5705999999999998</v>
      </c>
      <c r="N1041" s="158">
        <v>1.0492999999999999</v>
      </c>
      <c r="O1041" s="158">
        <v>15.732200000000001</v>
      </c>
      <c r="P1041" s="158">
        <v>10.4307</v>
      </c>
      <c r="Q1041" s="158">
        <v>19.302700000000002</v>
      </c>
      <c r="R1041" s="158">
        <v>20.838799999999999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902</v>
      </c>
      <c r="B1042" s="154" t="s">
        <v>904</v>
      </c>
      <c r="C1042" s="154">
        <v>119528</v>
      </c>
      <c r="D1042" s="157">
        <v>44882</v>
      </c>
      <c r="E1042" s="158">
        <v>385.74</v>
      </c>
      <c r="F1042" s="158">
        <v>-0.34100000000000003</v>
      </c>
      <c r="G1042" s="158">
        <v>4.9299999999999997E-2</v>
      </c>
      <c r="H1042" s="158">
        <v>1.5399</v>
      </c>
      <c r="I1042" s="158">
        <v>1.0002</v>
      </c>
      <c r="J1042" s="158">
        <v>4.7778999999999998</v>
      </c>
      <c r="K1042" s="158">
        <v>2.0880999999999998</v>
      </c>
      <c r="L1042" s="158">
        <v>13.593299999999999</v>
      </c>
      <c r="M1042" s="158">
        <v>6.1007999999999996</v>
      </c>
      <c r="N1042" s="158">
        <v>1.7326999999999999</v>
      </c>
      <c r="O1042" s="158">
        <v>16.514800000000001</v>
      </c>
      <c r="P1042" s="158">
        <v>11.2521</v>
      </c>
      <c r="Q1042" s="158">
        <v>14.610099999999999</v>
      </c>
      <c r="R1042" s="158">
        <v>21.6494</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902</v>
      </c>
      <c r="B1043" s="154" t="s">
        <v>905</v>
      </c>
      <c r="C1043" s="154">
        <v>120465</v>
      </c>
      <c r="D1043" s="157">
        <v>44882</v>
      </c>
      <c r="E1043" s="158">
        <v>50.03</v>
      </c>
      <c r="F1043" s="158">
        <v>-0.49719999999999998</v>
      </c>
      <c r="G1043" s="158">
        <v>-0.2989</v>
      </c>
      <c r="H1043" s="158">
        <v>0.98909999999999998</v>
      </c>
      <c r="I1043" s="158">
        <v>0.20030000000000001</v>
      </c>
      <c r="J1043" s="158">
        <v>2.6467000000000001</v>
      </c>
      <c r="K1043" s="158">
        <v>-0.57630000000000003</v>
      </c>
      <c r="L1043" s="158">
        <v>10.563499999999999</v>
      </c>
      <c r="M1043" s="158">
        <v>0.48199999999999998</v>
      </c>
      <c r="N1043" s="158">
        <v>-6.2582000000000004</v>
      </c>
      <c r="O1043" s="158">
        <v>13.413500000000001</v>
      </c>
      <c r="P1043" s="158">
        <v>14.0305</v>
      </c>
      <c r="Q1043" s="158">
        <v>15.369199999999999</v>
      </c>
      <c r="R1043" s="158">
        <v>13.9504</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902</v>
      </c>
      <c r="B1044" s="154" t="s">
        <v>906</v>
      </c>
      <c r="C1044" s="154">
        <v>112277</v>
      </c>
      <c r="D1044" s="157">
        <v>44882</v>
      </c>
      <c r="E1044" s="158">
        <v>44.56</v>
      </c>
      <c r="F1044" s="158">
        <v>-0.51349999999999996</v>
      </c>
      <c r="G1044" s="158">
        <v>-0.31319999999999998</v>
      </c>
      <c r="H1044" s="158">
        <v>0.95150000000000001</v>
      </c>
      <c r="I1044" s="158">
        <v>0.1573</v>
      </c>
      <c r="J1044" s="158">
        <v>2.5547</v>
      </c>
      <c r="K1044" s="158">
        <v>-0.84560000000000002</v>
      </c>
      <c r="L1044" s="158">
        <v>9.9433000000000007</v>
      </c>
      <c r="M1044" s="158">
        <v>-0.35780000000000001</v>
      </c>
      <c r="N1044" s="158">
        <v>-7.3018999999999998</v>
      </c>
      <c r="O1044" s="158">
        <v>12.091100000000001</v>
      </c>
      <c r="P1044" s="158">
        <v>12.6366</v>
      </c>
      <c r="Q1044" s="158">
        <v>12.3072</v>
      </c>
      <c r="R1044" s="158">
        <v>12.624700000000001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902</v>
      </c>
      <c r="B1045" s="154" t="s">
        <v>1970</v>
      </c>
      <c r="C1045" s="154">
        <v>150187</v>
      </c>
      <c r="D1045" s="157">
        <v>44882</v>
      </c>
      <c r="E1045" s="158">
        <v>164.0838</v>
      </c>
      <c r="F1045" s="158">
        <v>-0.28129999999999999</v>
      </c>
      <c r="G1045" s="158">
        <v>9.3100000000000002E-2</v>
      </c>
      <c r="H1045" s="158">
        <v>1.4547000000000001</v>
      </c>
      <c r="I1045" s="158">
        <v>1.0557000000000001</v>
      </c>
      <c r="J1045" s="158">
        <v>5.3269000000000002</v>
      </c>
      <c r="K1045" s="158">
        <v>2.3018000000000001</v>
      </c>
      <c r="L1045" s="158">
        <v>14.115</v>
      </c>
      <c r="M1045" s="158">
        <v>7.0343999999999998</v>
      </c>
      <c r="N1045" s="158">
        <v>2.8222999999999998</v>
      </c>
      <c r="O1045" s="158">
        <v>16.400700000000001</v>
      </c>
      <c r="P1045" s="158">
        <v>13.376300000000001</v>
      </c>
      <c r="Q1045" s="158">
        <v>15.367000000000001</v>
      </c>
      <c r="R1045" s="158">
        <v>19.423400000000001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902</v>
      </c>
      <c r="B1046" s="154" t="s">
        <v>1992</v>
      </c>
      <c r="C1046" s="154">
        <v>150185</v>
      </c>
      <c r="D1046" s="157">
        <v>44882</v>
      </c>
      <c r="E1046" s="158">
        <v>146.80289999999999</v>
      </c>
      <c r="F1046" s="158">
        <v>-0.28449999999999998</v>
      </c>
      <c r="G1046" s="158">
        <v>8.3400000000000002E-2</v>
      </c>
      <c r="H1046" s="158">
        <v>1.4316</v>
      </c>
      <c r="I1046" s="158">
        <v>1.0163</v>
      </c>
      <c r="J1046" s="158">
        <v>5.2274000000000003</v>
      </c>
      <c r="K1046" s="158">
        <v>1.9931000000000001</v>
      </c>
      <c r="L1046" s="158">
        <v>13.4011</v>
      </c>
      <c r="M1046" s="158">
        <v>6.0637999999999996</v>
      </c>
      <c r="N1046" s="158">
        <v>1.5936999999999999</v>
      </c>
      <c r="O1046" s="158">
        <v>15.041499999999999</v>
      </c>
      <c r="P1046" s="158">
        <v>11.993</v>
      </c>
      <c r="Q1046" s="158">
        <v>15.9422</v>
      </c>
      <c r="R1046" s="158">
        <v>17.967300000000002</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902</v>
      </c>
      <c r="B1047" s="154" t="s">
        <v>907</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902</v>
      </c>
      <c r="B1048" s="154" t="s">
        <v>908</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902</v>
      </c>
      <c r="B1049" s="154" t="s">
        <v>909</v>
      </c>
      <c r="C1049" s="154">
        <v>118269</v>
      </c>
      <c r="D1049" s="157">
        <v>44882</v>
      </c>
      <c r="E1049" s="158">
        <v>47.5</v>
      </c>
      <c r="F1049" s="158">
        <v>-0.29389999999999999</v>
      </c>
      <c r="G1049" s="158">
        <v>6.3200000000000006E-2</v>
      </c>
      <c r="H1049" s="158">
        <v>0.91349999999999998</v>
      </c>
      <c r="I1049" s="158">
        <v>0.27439999999999998</v>
      </c>
      <c r="J1049" s="158">
        <v>4.3497000000000003</v>
      </c>
      <c r="K1049" s="158">
        <v>2.0627</v>
      </c>
      <c r="L1049" s="158">
        <v>13.122199999999999</v>
      </c>
      <c r="M1049" s="158">
        <v>4.3956</v>
      </c>
      <c r="N1049" s="158">
        <v>0.63560000000000005</v>
      </c>
      <c r="O1049" s="158">
        <v>18.4251</v>
      </c>
      <c r="P1049" s="158">
        <v>15.48</v>
      </c>
      <c r="Q1049" s="158">
        <v>14.9186</v>
      </c>
      <c r="R1049" s="158">
        <v>19.325600000000001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902</v>
      </c>
      <c r="B1050" s="154" t="s">
        <v>910</v>
      </c>
      <c r="C1050" s="154">
        <v>113221</v>
      </c>
      <c r="D1050" s="157">
        <v>44882</v>
      </c>
      <c r="E1050" s="158">
        <v>42.46</v>
      </c>
      <c r="F1050" s="158">
        <v>-0.30520000000000003</v>
      </c>
      <c r="G1050" s="158">
        <v>4.7100000000000003E-2</v>
      </c>
      <c r="H1050" s="158">
        <v>0.87909999999999999</v>
      </c>
      <c r="I1050" s="158">
        <v>0.21240000000000001</v>
      </c>
      <c r="J1050" s="158">
        <v>4.1962999999999999</v>
      </c>
      <c r="K1050" s="158">
        <v>1.6761999999999999</v>
      </c>
      <c r="L1050" s="158">
        <v>12.268599999999999</v>
      </c>
      <c r="M1050" s="158">
        <v>3.2336</v>
      </c>
      <c r="N1050" s="158">
        <v>-0.8407</v>
      </c>
      <c r="O1050" s="158">
        <v>16.659099999999999</v>
      </c>
      <c r="P1050" s="158">
        <v>13.911799999999999</v>
      </c>
      <c r="Q1050" s="158">
        <v>12.5266</v>
      </c>
      <c r="R1050" s="158">
        <v>17.527100000000001</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902</v>
      </c>
      <c r="B1051" s="154" t="s">
        <v>911</v>
      </c>
      <c r="C1051" s="154">
        <v>119250</v>
      </c>
      <c r="D1051" s="157">
        <v>44882</v>
      </c>
      <c r="E1051" s="158">
        <v>318.44499999999999</v>
      </c>
      <c r="F1051" s="158">
        <v>-0.43990000000000001</v>
      </c>
      <c r="G1051" s="158">
        <v>8.5500000000000007E-2</v>
      </c>
      <c r="H1051" s="158">
        <v>0.93120000000000003</v>
      </c>
      <c r="I1051" s="158">
        <v>-0.25779999999999997</v>
      </c>
      <c r="J1051" s="158">
        <v>4.2930000000000001</v>
      </c>
      <c r="K1051" s="158">
        <v>1.3423</v>
      </c>
      <c r="L1051" s="158">
        <v>13.761200000000001</v>
      </c>
      <c r="M1051" s="158">
        <v>6.2468000000000004</v>
      </c>
      <c r="N1051" s="158">
        <v>0.23580000000000001</v>
      </c>
      <c r="O1051" s="158">
        <v>11.3451</v>
      </c>
      <c r="P1051" s="158">
        <v>9.4573</v>
      </c>
      <c r="Q1051" s="158">
        <v>11.236800000000001</v>
      </c>
      <c r="R1051" s="158">
        <v>15.9389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902</v>
      </c>
      <c r="B1052" s="154" t="s">
        <v>912</v>
      </c>
      <c r="C1052" s="154">
        <v>101635</v>
      </c>
      <c r="D1052" s="157">
        <v>44882</v>
      </c>
      <c r="E1052" s="158">
        <v>297.82</v>
      </c>
      <c r="F1052" s="158">
        <v>-0.44190000000000002</v>
      </c>
      <c r="G1052" s="158">
        <v>7.9000000000000001E-2</v>
      </c>
      <c r="H1052" s="158">
        <v>0.91620000000000001</v>
      </c>
      <c r="I1052" s="158">
        <v>-0.28789999999999999</v>
      </c>
      <c r="J1052" s="158">
        <v>4.2232000000000003</v>
      </c>
      <c r="K1052" s="158">
        <v>1.1424000000000001</v>
      </c>
      <c r="L1052" s="158">
        <v>13.304600000000001</v>
      </c>
      <c r="M1052" s="158">
        <v>5.6147999999999998</v>
      </c>
      <c r="N1052" s="158">
        <v>-0.55300000000000005</v>
      </c>
      <c r="O1052" s="158">
        <v>10.482200000000001</v>
      </c>
      <c r="P1052" s="158">
        <v>8.6503999999999994</v>
      </c>
      <c r="Q1052" s="158">
        <v>18.796700000000001</v>
      </c>
      <c r="R1052" s="158">
        <v>15.0398</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902</v>
      </c>
      <c r="B1053" s="154" t="s">
        <v>913</v>
      </c>
      <c r="C1053" s="154">
        <v>118617</v>
      </c>
      <c r="D1053" s="157">
        <v>44882</v>
      </c>
      <c r="E1053" s="158">
        <v>62.74</v>
      </c>
      <c r="F1053" s="158">
        <v>-0.25440000000000002</v>
      </c>
      <c r="G1053" s="158">
        <v>0.2397</v>
      </c>
      <c r="H1053" s="158">
        <v>1.4554</v>
      </c>
      <c r="I1053" s="158">
        <v>1.0630999999999999</v>
      </c>
      <c r="J1053" s="158">
        <v>5.2331000000000003</v>
      </c>
      <c r="K1053" s="158">
        <v>2.9874999999999998</v>
      </c>
      <c r="L1053" s="158">
        <v>14.3847</v>
      </c>
      <c r="M1053" s="158">
        <v>7.4499000000000004</v>
      </c>
      <c r="N1053" s="158">
        <v>2.9874999999999998</v>
      </c>
      <c r="O1053" s="158">
        <v>16.942900000000002</v>
      </c>
      <c r="P1053" s="158">
        <v>13.607799999999999</v>
      </c>
      <c r="Q1053" s="158">
        <v>14.617599999999999</v>
      </c>
      <c r="R1053" s="158">
        <v>20.275600000000001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902</v>
      </c>
      <c r="B1054" s="154" t="s">
        <v>2026</v>
      </c>
      <c r="C1054" s="154">
        <v>111940</v>
      </c>
      <c r="D1054" s="157">
        <v>44882</v>
      </c>
      <c r="E1054" s="158">
        <v>56.93</v>
      </c>
      <c r="F1054" s="158">
        <v>-0.24529999999999999</v>
      </c>
      <c r="G1054" s="158">
        <v>0.22889999999999999</v>
      </c>
      <c r="H1054" s="158">
        <v>1.4253</v>
      </c>
      <c r="I1054" s="158">
        <v>1.0114000000000001</v>
      </c>
      <c r="J1054" s="158">
        <v>5.0951000000000004</v>
      </c>
      <c r="K1054" s="158">
        <v>2.5766</v>
      </c>
      <c r="L1054" s="158">
        <v>13.4742</v>
      </c>
      <c r="M1054" s="158">
        <v>6.1730999999999998</v>
      </c>
      <c r="N1054" s="158">
        <v>1.4072</v>
      </c>
      <c r="O1054" s="158">
        <v>15.122400000000001</v>
      </c>
      <c r="P1054" s="158">
        <v>12.0928</v>
      </c>
      <c r="Q1054" s="158">
        <v>13.7455</v>
      </c>
      <c r="R1054" s="158">
        <v>18.488199999999999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902</v>
      </c>
      <c r="B1055" s="154" t="s">
        <v>914</v>
      </c>
      <c r="C1055" s="154">
        <v>100471</v>
      </c>
      <c r="D1055" s="157">
        <v>44882</v>
      </c>
      <c r="E1055" s="158">
        <v>1686.2485782652</v>
      </c>
      <c r="F1055" s="158">
        <v>-0.56910000000000005</v>
      </c>
      <c r="G1055" s="158">
        <v>-0.14929999999999999</v>
      </c>
      <c r="H1055" s="158">
        <v>2.1974999999999998</v>
      </c>
      <c r="I1055" s="158">
        <v>1.4793000000000001</v>
      </c>
      <c r="J1055" s="158">
        <v>4.3152999999999997</v>
      </c>
      <c r="K1055" s="158">
        <v>-0.66839999999999999</v>
      </c>
      <c r="L1055" s="158">
        <v>9.8956</v>
      </c>
      <c r="M1055" s="158">
        <v>1.5038</v>
      </c>
      <c r="N1055" s="158">
        <v>-4.3868</v>
      </c>
      <c r="O1055" s="158">
        <v>15.2378</v>
      </c>
      <c r="P1055" s="158">
        <v>9.1760999999999999</v>
      </c>
      <c r="Q1055" s="158">
        <v>19.3552</v>
      </c>
      <c r="R1055" s="158">
        <v>18.6251</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902</v>
      </c>
      <c r="B1056" s="154" t="s">
        <v>915</v>
      </c>
      <c r="C1056" s="154">
        <v>118531</v>
      </c>
      <c r="D1056" s="157">
        <v>44882</v>
      </c>
      <c r="E1056" s="158">
        <v>761.12220000000002</v>
      </c>
      <c r="F1056" s="158">
        <v>-0.56699999999999995</v>
      </c>
      <c r="G1056" s="158">
        <v>-0.14280000000000001</v>
      </c>
      <c r="H1056" s="158">
        <v>2.2126000000000001</v>
      </c>
      <c r="I1056" s="158">
        <v>1.5091000000000001</v>
      </c>
      <c r="J1056" s="158">
        <v>4.3841999999999999</v>
      </c>
      <c r="K1056" s="158">
        <v>-0.47270000000000001</v>
      </c>
      <c r="L1056" s="158">
        <v>10.317500000000001</v>
      </c>
      <c r="M1056" s="158">
        <v>2.0746000000000002</v>
      </c>
      <c r="N1056" s="158">
        <v>-3.6718000000000002</v>
      </c>
      <c r="O1056" s="158">
        <v>16.090399999999999</v>
      </c>
      <c r="P1056" s="158">
        <v>10.025600000000001</v>
      </c>
      <c r="Q1056" s="158">
        <v>12.4672</v>
      </c>
      <c r="R1056" s="158">
        <v>19.499099999999999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902</v>
      </c>
      <c r="B1057" s="154" t="s">
        <v>916</v>
      </c>
      <c r="C1057" s="154">
        <v>102000</v>
      </c>
      <c r="D1057" s="157">
        <v>44882</v>
      </c>
      <c r="E1057" s="158">
        <v>929.21346479550596</v>
      </c>
      <c r="F1057" s="158">
        <v>-0.23369999999999999</v>
      </c>
      <c r="G1057" s="158">
        <v>0.21279999999999999</v>
      </c>
      <c r="H1057" s="158">
        <v>1.5669999999999999</v>
      </c>
      <c r="I1057" s="158">
        <v>1.2533000000000001</v>
      </c>
      <c r="J1057" s="158">
        <v>6.0693999999999999</v>
      </c>
      <c r="K1057" s="158">
        <v>3.0545</v>
      </c>
      <c r="L1057" s="158">
        <v>14.9178</v>
      </c>
      <c r="M1057" s="158">
        <v>10.3398</v>
      </c>
      <c r="N1057" s="158">
        <v>7.6306000000000003</v>
      </c>
      <c r="O1057" s="158">
        <v>15.349399999999999</v>
      </c>
      <c r="P1057" s="158">
        <v>10.486499999999999</v>
      </c>
      <c r="Q1057" s="158">
        <v>18.865600000000001</v>
      </c>
      <c r="R1057" s="158">
        <v>24.873000000000001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902</v>
      </c>
      <c r="B1058" s="154" t="s">
        <v>917</v>
      </c>
      <c r="C1058" s="154">
        <v>119018</v>
      </c>
      <c r="D1058" s="157">
        <v>44882</v>
      </c>
      <c r="E1058" s="158">
        <v>806.66600000000005</v>
      </c>
      <c r="F1058" s="158">
        <v>-0.23200000000000001</v>
      </c>
      <c r="G1058" s="158">
        <v>0.21729999999999999</v>
      </c>
      <c r="H1058" s="158">
        <v>1.5786</v>
      </c>
      <c r="I1058" s="158">
        <v>1.2767999999999999</v>
      </c>
      <c r="J1058" s="158">
        <v>6.1273999999999997</v>
      </c>
      <c r="K1058" s="158">
        <v>3.2098</v>
      </c>
      <c r="L1058" s="158">
        <v>15.269299999999999</v>
      </c>
      <c r="M1058" s="158">
        <v>10.8384</v>
      </c>
      <c r="N1058" s="158">
        <v>8.2766999999999999</v>
      </c>
      <c r="O1058" s="158">
        <v>16.028700000000001</v>
      </c>
      <c r="P1058" s="158">
        <v>11.178100000000001</v>
      </c>
      <c r="Q1058" s="158">
        <v>13.7248</v>
      </c>
      <c r="R1058" s="158">
        <v>25.6082</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902</v>
      </c>
      <c r="B1059" s="154" t="s">
        <v>918</v>
      </c>
      <c r="C1059" s="154">
        <v>101594</v>
      </c>
      <c r="D1059" s="157">
        <v>44882</v>
      </c>
      <c r="E1059" s="158">
        <v>325.89389999999997</v>
      </c>
      <c r="F1059" s="158">
        <v>-0.38919999999999999</v>
      </c>
      <c r="G1059" s="158">
        <v>-6.3700000000000007E-2</v>
      </c>
      <c r="H1059" s="158">
        <v>1.1544000000000001</v>
      </c>
      <c r="I1059" s="158">
        <v>0.3982</v>
      </c>
      <c r="J1059" s="158">
        <v>4.3475999999999999</v>
      </c>
      <c r="K1059" s="158">
        <v>0.47789999999999999</v>
      </c>
      <c r="L1059" s="158">
        <v>14.199400000000001</v>
      </c>
      <c r="M1059" s="158">
        <v>3.4224999999999999</v>
      </c>
      <c r="N1059" s="158">
        <v>-0.39150000000000001</v>
      </c>
      <c r="O1059" s="158">
        <v>13.4811</v>
      </c>
      <c r="P1059" s="158">
        <v>10.5511</v>
      </c>
      <c r="Q1059" s="158">
        <v>19.080500000000001</v>
      </c>
      <c r="R1059" s="158">
        <v>16.132100000000001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902</v>
      </c>
      <c r="B1060" s="154" t="s">
        <v>919</v>
      </c>
      <c r="C1060" s="154">
        <v>120030</v>
      </c>
      <c r="D1060" s="157">
        <v>44882</v>
      </c>
      <c r="E1060" s="158">
        <v>353.05</v>
      </c>
      <c r="F1060" s="158">
        <v>-0.3866</v>
      </c>
      <c r="G1060" s="158">
        <v>-5.5899999999999998E-2</v>
      </c>
      <c r="H1060" s="158">
        <v>1.1726000000000001</v>
      </c>
      <c r="I1060" s="158">
        <v>0.43509999999999999</v>
      </c>
      <c r="J1060" s="158">
        <v>4.4314999999999998</v>
      </c>
      <c r="K1060" s="158">
        <v>0.71679999999999999</v>
      </c>
      <c r="L1060" s="158">
        <v>14.7424</v>
      </c>
      <c r="M1060" s="158">
        <v>4.1539000000000001</v>
      </c>
      <c r="N1060" s="158">
        <v>0.55220000000000002</v>
      </c>
      <c r="O1060" s="158">
        <v>14.5558</v>
      </c>
      <c r="P1060" s="158">
        <v>11.5283</v>
      </c>
      <c r="Q1060" s="158">
        <v>12.819000000000001</v>
      </c>
      <c r="R1060" s="158">
        <v>17.230799999999999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902</v>
      </c>
      <c r="B1061" s="154" t="s">
        <v>920</v>
      </c>
      <c r="C1061" s="154">
        <v>108466</v>
      </c>
      <c r="D1061" s="157">
        <v>44882</v>
      </c>
      <c r="E1061" s="158">
        <v>70.069999999999993</v>
      </c>
      <c r="F1061" s="158">
        <v>-0.21360000000000001</v>
      </c>
      <c r="G1061" s="158">
        <v>0.2145</v>
      </c>
      <c r="H1061" s="158">
        <v>1.5802</v>
      </c>
      <c r="I1061" s="158">
        <v>1.0382</v>
      </c>
      <c r="J1061" s="158">
        <v>5.6066000000000003</v>
      </c>
      <c r="K1061" s="158">
        <v>3.0592999999999999</v>
      </c>
      <c r="L1061" s="158">
        <v>13.8794</v>
      </c>
      <c r="M1061" s="158">
        <v>6.9607999999999999</v>
      </c>
      <c r="N1061" s="158">
        <v>4.1932999999999998</v>
      </c>
      <c r="O1061" s="158">
        <v>17.208300000000001</v>
      </c>
      <c r="P1061" s="158">
        <v>12.0097</v>
      </c>
      <c r="Q1061" s="158">
        <v>14.374499999999999</v>
      </c>
      <c r="R1061" s="158">
        <v>22.610199999999999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902</v>
      </c>
      <c r="B1062" s="154" t="s">
        <v>921</v>
      </c>
      <c r="C1062" s="154">
        <v>120586</v>
      </c>
      <c r="D1062" s="157">
        <v>44882</v>
      </c>
      <c r="E1062" s="158">
        <v>75.78</v>
      </c>
      <c r="F1062" s="158">
        <v>-0.2107</v>
      </c>
      <c r="G1062" s="158">
        <v>0.21160000000000001</v>
      </c>
      <c r="H1062" s="158">
        <v>1.5818000000000001</v>
      </c>
      <c r="I1062" s="158">
        <v>1.0535000000000001</v>
      </c>
      <c r="J1062" s="158">
        <v>5.6462000000000003</v>
      </c>
      <c r="K1062" s="158">
        <v>3.2143999999999999</v>
      </c>
      <c r="L1062" s="158">
        <v>14.2469</v>
      </c>
      <c r="M1062" s="158">
        <v>7.4741</v>
      </c>
      <c r="N1062" s="158">
        <v>4.8567999999999998</v>
      </c>
      <c r="O1062" s="158">
        <v>17.939900000000002</v>
      </c>
      <c r="P1062" s="158">
        <v>12.8123</v>
      </c>
      <c r="Q1062" s="158">
        <v>15.305400000000001</v>
      </c>
      <c r="R1062" s="158">
        <v>23.3691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902</v>
      </c>
      <c r="B1063" s="154" t="s">
        <v>922</v>
      </c>
      <c r="C1063" s="154">
        <v>117311</v>
      </c>
      <c r="D1063" s="157">
        <v>44882</v>
      </c>
      <c r="E1063" s="158">
        <v>41.22</v>
      </c>
      <c r="F1063" s="158">
        <v>-0.38669999999999999</v>
      </c>
      <c r="G1063" s="158">
        <v>-9.69E-2</v>
      </c>
      <c r="H1063" s="158">
        <v>1.3773</v>
      </c>
      <c r="I1063" s="158">
        <v>0.70850000000000002</v>
      </c>
      <c r="J1063" s="158">
        <v>4.5662000000000003</v>
      </c>
      <c r="K1063" s="158">
        <v>1.6774</v>
      </c>
      <c r="L1063" s="158">
        <v>13.366300000000001</v>
      </c>
      <c r="M1063" s="158">
        <v>5.8007999999999997</v>
      </c>
      <c r="N1063" s="158">
        <v>1.6523000000000001</v>
      </c>
      <c r="O1063" s="158">
        <v>17.2941</v>
      </c>
      <c r="P1063" s="158">
        <v>11.651</v>
      </c>
      <c r="Q1063" s="158">
        <v>14.418900000000001</v>
      </c>
      <c r="R1063" s="158">
        <v>21.570900000000002</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902</v>
      </c>
      <c r="B1064" s="154" t="s">
        <v>923</v>
      </c>
      <c r="C1064" s="154">
        <v>118344</v>
      </c>
      <c r="D1064" s="157">
        <v>44882</v>
      </c>
      <c r="E1064" s="158">
        <v>45.96</v>
      </c>
      <c r="F1064" s="158">
        <v>-0.36849999999999999</v>
      </c>
      <c r="G1064" s="158">
        <v>-8.6999999999999994E-2</v>
      </c>
      <c r="H1064" s="158">
        <v>1.4121999999999999</v>
      </c>
      <c r="I1064" s="158">
        <v>0.76739999999999997</v>
      </c>
      <c r="J1064" s="158">
        <v>4.6685999999999996</v>
      </c>
      <c r="K1064" s="158">
        <v>1.9973000000000001</v>
      </c>
      <c r="L1064" s="158">
        <v>14.1013</v>
      </c>
      <c r="M1064" s="158">
        <v>6.6852</v>
      </c>
      <c r="N1064" s="158">
        <v>2.8188</v>
      </c>
      <c r="O1064" s="158">
        <v>18.645399999999999</v>
      </c>
      <c r="P1064" s="158">
        <v>13.1792</v>
      </c>
      <c r="Q1064" s="158">
        <v>14.4209</v>
      </c>
      <c r="R1064" s="158">
        <v>22.997499999999999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902</v>
      </c>
      <c r="B1065" s="154" t="s">
        <v>924</v>
      </c>
      <c r="C1065" s="154">
        <v>118479</v>
      </c>
      <c r="D1065" s="157">
        <v>44882</v>
      </c>
      <c r="E1065" s="158">
        <v>56.168999999999997</v>
      </c>
      <c r="F1065" s="158">
        <v>-0.36890000000000001</v>
      </c>
      <c r="G1065" s="158">
        <v>-5.3E-3</v>
      </c>
      <c r="H1065" s="158">
        <v>0.98709999999999998</v>
      </c>
      <c r="I1065" s="158">
        <v>0.23380000000000001</v>
      </c>
      <c r="J1065" s="158">
        <v>3.5564</v>
      </c>
      <c r="K1065" s="158">
        <v>0.70099999999999996</v>
      </c>
      <c r="L1065" s="158">
        <v>12.8345</v>
      </c>
      <c r="M1065" s="158">
        <v>2.7231000000000001</v>
      </c>
      <c r="N1065" s="158">
        <v>-1.8882000000000001</v>
      </c>
      <c r="O1065" s="158">
        <v>15.9156</v>
      </c>
      <c r="P1065" s="158">
        <v>11.468500000000001</v>
      </c>
      <c r="Q1065" s="158">
        <v>12.7188</v>
      </c>
      <c r="R1065" s="158">
        <v>18.529599999999999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902</v>
      </c>
      <c r="B1066" s="154" t="s">
        <v>925</v>
      </c>
      <c r="C1066" s="154">
        <v>108799</v>
      </c>
      <c r="D1066" s="157">
        <v>44882</v>
      </c>
      <c r="E1066" s="158">
        <v>50.476999999999997</v>
      </c>
      <c r="F1066" s="158">
        <v>-0.373</v>
      </c>
      <c r="G1066" s="158">
        <v>-1.5800000000000002E-2</v>
      </c>
      <c r="H1066" s="158">
        <v>0.96209999999999996</v>
      </c>
      <c r="I1066" s="158">
        <v>0.18659999999999999</v>
      </c>
      <c r="J1066" s="158">
        <v>3.4470999999999998</v>
      </c>
      <c r="K1066" s="158">
        <v>0.37980000000000003</v>
      </c>
      <c r="L1066" s="158">
        <v>12.1213</v>
      </c>
      <c r="M1066" s="158">
        <v>1.7681</v>
      </c>
      <c r="N1066" s="158">
        <v>-3.1337999999999999</v>
      </c>
      <c r="O1066" s="158">
        <v>14.577999999999999</v>
      </c>
      <c r="P1066" s="158">
        <v>10.279500000000001</v>
      </c>
      <c r="Q1066" s="158">
        <v>10.3407</v>
      </c>
      <c r="R1066" s="158">
        <v>17.0701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902</v>
      </c>
      <c r="B1067" s="154" t="s">
        <v>926</v>
      </c>
      <c r="C1067" s="154">
        <v>119133</v>
      </c>
      <c r="D1067" s="157">
        <v>44882</v>
      </c>
      <c r="E1067" s="158">
        <v>35</v>
      </c>
      <c r="F1067" s="158">
        <v>-0.31330000000000002</v>
      </c>
      <c r="G1067" s="158">
        <v>0.1431</v>
      </c>
      <c r="H1067" s="158">
        <v>1.0975999999999999</v>
      </c>
      <c r="I1067" s="158">
        <v>1.4198999999999999</v>
      </c>
      <c r="J1067" s="158">
        <v>5.4534000000000002</v>
      </c>
      <c r="K1067" s="158">
        <v>2.7296999999999998</v>
      </c>
      <c r="L1067" s="158">
        <v>14.304399999999999</v>
      </c>
      <c r="M1067" s="158">
        <v>7.3620000000000001</v>
      </c>
      <c r="N1067" s="158">
        <v>2.6393</v>
      </c>
      <c r="O1067" s="158">
        <v>12.4511</v>
      </c>
      <c r="P1067" s="158">
        <v>10.3645</v>
      </c>
      <c r="Q1067" s="158">
        <v>12.730399999999999</v>
      </c>
      <c r="R1067" s="158">
        <v>16.2028</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902</v>
      </c>
      <c r="B1068" s="154" t="s">
        <v>1888</v>
      </c>
      <c r="C1068" s="154">
        <v>116547</v>
      </c>
      <c r="D1068" s="157">
        <v>44882</v>
      </c>
      <c r="E1068" s="158">
        <v>30.24</v>
      </c>
      <c r="F1068" s="158">
        <v>-0.3296</v>
      </c>
      <c r="G1068" s="158">
        <v>0.13250000000000001</v>
      </c>
      <c r="H1068" s="158">
        <v>1.0694999999999999</v>
      </c>
      <c r="I1068" s="158">
        <v>1.3745000000000001</v>
      </c>
      <c r="J1068" s="158">
        <v>5.3658999999999999</v>
      </c>
      <c r="K1068" s="158">
        <v>2.4043000000000001</v>
      </c>
      <c r="L1068" s="158">
        <v>13.556100000000001</v>
      </c>
      <c r="M1068" s="158">
        <v>6.2916999999999996</v>
      </c>
      <c r="N1068" s="158">
        <v>1.2386999999999999</v>
      </c>
      <c r="O1068" s="158">
        <v>10.853899999999999</v>
      </c>
      <c r="P1068" s="158">
        <v>8.7788000000000004</v>
      </c>
      <c r="Q1068" s="158">
        <v>10.8154</v>
      </c>
      <c r="R1068" s="158">
        <v>14.5893</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902</v>
      </c>
      <c r="B1069" s="154" t="s">
        <v>927</v>
      </c>
      <c r="C1069" s="154">
        <v>112098</v>
      </c>
      <c r="D1069" s="157">
        <v>44882</v>
      </c>
      <c r="E1069" s="158">
        <v>44.58</v>
      </c>
      <c r="F1069" s="158">
        <v>-0.31309999999999999</v>
      </c>
      <c r="G1069" s="158">
        <v>2.24E-2</v>
      </c>
      <c r="H1069" s="158">
        <v>1.0654999999999999</v>
      </c>
      <c r="I1069" s="158">
        <v>0.40539999999999998</v>
      </c>
      <c r="J1069" s="158">
        <v>3.7467999999999999</v>
      </c>
      <c r="K1069" s="158">
        <v>0.1348</v>
      </c>
      <c r="L1069" s="158">
        <v>10.867900000000001</v>
      </c>
      <c r="M1069" s="158">
        <v>0.88260000000000005</v>
      </c>
      <c r="N1069" s="158">
        <v>-4.6212999999999997</v>
      </c>
      <c r="O1069" s="158">
        <v>14.841699999999999</v>
      </c>
      <c r="P1069" s="158">
        <v>11.1081</v>
      </c>
      <c r="Q1069" s="158">
        <v>11.942299999999999</v>
      </c>
      <c r="R1069" s="158">
        <v>18.4572</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902</v>
      </c>
      <c r="B1070" s="154" t="s">
        <v>928</v>
      </c>
      <c r="C1070" s="154">
        <v>120392</v>
      </c>
      <c r="D1070" s="157">
        <v>44882</v>
      </c>
      <c r="E1070" s="158">
        <v>51.53</v>
      </c>
      <c r="F1070" s="158">
        <v>-0.32879999999999998</v>
      </c>
      <c r="G1070" s="158">
        <v>1.9400000000000001E-2</v>
      </c>
      <c r="H1070" s="158">
        <v>1.0987</v>
      </c>
      <c r="I1070" s="158">
        <v>0.44829999999999998</v>
      </c>
      <c r="J1070" s="158">
        <v>3.8702000000000001</v>
      </c>
      <c r="K1070" s="158">
        <v>0.5071</v>
      </c>
      <c r="L1070" s="158">
        <v>11.706</v>
      </c>
      <c r="M1070" s="158">
        <v>2.0194000000000001</v>
      </c>
      <c r="N1070" s="158">
        <v>-3.1937000000000002</v>
      </c>
      <c r="O1070" s="158">
        <v>16.403700000000001</v>
      </c>
      <c r="P1070" s="158">
        <v>12.7584</v>
      </c>
      <c r="Q1070" s="158">
        <v>14.936299999999999</v>
      </c>
      <c r="R1070" s="158">
        <v>20.159099999999999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902</v>
      </c>
      <c r="B1071" s="154" t="s">
        <v>1768</v>
      </c>
      <c r="C1071" s="154">
        <v>148353</v>
      </c>
      <c r="D1071" s="157">
        <v>44882</v>
      </c>
      <c r="E1071" s="158">
        <v>12.9666</v>
      </c>
      <c r="F1071" s="158">
        <v>-0.35349999999999998</v>
      </c>
      <c r="G1071" s="158">
        <v>3.78E-2</v>
      </c>
      <c r="H1071" s="158">
        <v>1.1679999999999999</v>
      </c>
      <c r="I1071" s="158">
        <v>1.0316000000000001</v>
      </c>
      <c r="J1071" s="158">
        <v>5.8291000000000004</v>
      </c>
      <c r="K1071" s="158">
        <v>3.9007000000000001</v>
      </c>
      <c r="L1071" s="158">
        <v>14.5763</v>
      </c>
      <c r="M1071" s="158">
        <v>4.6326000000000001</v>
      </c>
      <c r="N1071" s="158">
        <v>-0.58120000000000005</v>
      </c>
      <c r="O1071" s="158"/>
      <c r="P1071" s="158"/>
      <c r="Q1071" s="158">
        <v>14.663500000000001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902</v>
      </c>
      <c r="B1072" s="154" t="s">
        <v>1769</v>
      </c>
      <c r="C1072" s="154">
        <v>148351</v>
      </c>
      <c r="D1072" s="157">
        <v>44882</v>
      </c>
      <c r="E1072" s="158">
        <v>12.423500000000001</v>
      </c>
      <c r="F1072" s="158">
        <v>-0.36009999999999998</v>
      </c>
      <c r="G1072" s="158">
        <v>2.01E-2</v>
      </c>
      <c r="H1072" s="158">
        <v>1.1266</v>
      </c>
      <c r="I1072" s="158">
        <v>0.94989999999999997</v>
      </c>
      <c r="J1072" s="158">
        <v>5.6402000000000001</v>
      </c>
      <c r="K1072" s="158">
        <v>3.35</v>
      </c>
      <c r="L1072" s="158">
        <v>13.2849</v>
      </c>
      <c r="M1072" s="158">
        <v>2.8860999999999999</v>
      </c>
      <c r="N1072" s="158">
        <v>-2.7439</v>
      </c>
      <c r="O1072" s="158"/>
      <c r="P1072" s="158"/>
      <c r="Q1072" s="158">
        <v>12.1083</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902</v>
      </c>
      <c r="B1073" s="154" t="s">
        <v>929</v>
      </c>
      <c r="C1073" s="154">
        <v>120490</v>
      </c>
      <c r="D1073" s="157">
        <v>44882</v>
      </c>
      <c r="E1073" s="158">
        <v>114.0491</v>
      </c>
      <c r="F1073" s="158">
        <v>-0.52490000000000003</v>
      </c>
      <c r="G1073" s="158">
        <v>-0.36890000000000001</v>
      </c>
      <c r="H1073" s="158">
        <v>1.1971000000000001</v>
      </c>
      <c r="I1073" s="158">
        <v>0.37540000000000001</v>
      </c>
      <c r="J1073" s="158">
        <v>4.4227999999999996</v>
      </c>
      <c r="K1073" s="158">
        <v>2.8982999999999999</v>
      </c>
      <c r="L1073" s="158">
        <v>12.9885</v>
      </c>
      <c r="M1073" s="158">
        <v>6.9295999999999998</v>
      </c>
      <c r="N1073" s="158">
        <v>1.2601</v>
      </c>
      <c r="O1073" s="158">
        <v>16.134499999999999</v>
      </c>
      <c r="P1073" s="158">
        <v>11.304399999999999</v>
      </c>
      <c r="Q1073" s="158">
        <v>12.315899999999999</v>
      </c>
      <c r="R1073" s="158">
        <v>17.268799999999999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902</v>
      </c>
      <c r="B1074" s="154" t="s">
        <v>2006</v>
      </c>
      <c r="C1074" s="154">
        <v>100219</v>
      </c>
      <c r="D1074" s="157">
        <v>44882</v>
      </c>
      <c r="E1074" s="158">
        <v>102.8745</v>
      </c>
      <c r="F1074" s="158">
        <v>-0.52680000000000005</v>
      </c>
      <c r="G1074" s="158">
        <v>-0.37469999999999998</v>
      </c>
      <c r="H1074" s="158">
        <v>1.1834</v>
      </c>
      <c r="I1074" s="158">
        <v>0.34860000000000002</v>
      </c>
      <c r="J1074" s="158">
        <v>4.3609999999999998</v>
      </c>
      <c r="K1074" s="158">
        <v>2.7134999999999998</v>
      </c>
      <c r="L1074" s="158">
        <v>12.5715</v>
      </c>
      <c r="M1074" s="158">
        <v>6.3582999999999998</v>
      </c>
      <c r="N1074" s="158">
        <v>0.46500000000000002</v>
      </c>
      <c r="O1074" s="158">
        <v>15.013400000000001</v>
      </c>
      <c r="P1074" s="158">
        <v>10.184900000000001</v>
      </c>
      <c r="Q1074" s="158">
        <v>8.7958999999999996</v>
      </c>
      <c r="R1074" s="158">
        <v>16.167000000000002</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902</v>
      </c>
      <c r="B1075" s="154" t="s">
        <v>1770</v>
      </c>
      <c r="C1075" s="154">
        <v>114458</v>
      </c>
      <c r="D1075" s="157">
        <v>44882</v>
      </c>
      <c r="E1075" s="158">
        <v>384.92599999999999</v>
      </c>
      <c r="F1075" s="158">
        <v>-0.45490000000000003</v>
      </c>
      <c r="G1075" s="158">
        <v>-0.30380000000000001</v>
      </c>
      <c r="H1075" s="158">
        <v>0.83409999999999995</v>
      </c>
      <c r="I1075" s="158">
        <v>0.31900000000000001</v>
      </c>
      <c r="J1075" s="158">
        <v>4.0667</v>
      </c>
      <c r="K1075" s="158">
        <v>0.441</v>
      </c>
      <c r="L1075" s="158">
        <v>12.1462</v>
      </c>
      <c r="M1075" s="158">
        <v>4.5361000000000002</v>
      </c>
      <c r="N1075" s="158">
        <v>-0.88680000000000003</v>
      </c>
      <c r="O1075" s="158">
        <v>15.9412</v>
      </c>
      <c r="P1075" s="158">
        <v>11.951000000000001</v>
      </c>
      <c r="Q1075" s="158">
        <v>19.129899999999999</v>
      </c>
      <c r="R1075" s="158">
        <v>19.199100000000001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902</v>
      </c>
      <c r="B1076" s="154" t="s">
        <v>1771</v>
      </c>
      <c r="C1076" s="154">
        <v>120152</v>
      </c>
      <c r="D1076" s="157">
        <v>44882</v>
      </c>
      <c r="E1076" s="158">
        <v>428.92700000000002</v>
      </c>
      <c r="F1076" s="158">
        <v>-0.4516</v>
      </c>
      <c r="G1076" s="158">
        <v>-0.29339999999999999</v>
      </c>
      <c r="H1076" s="158">
        <v>0.85799999999999998</v>
      </c>
      <c r="I1076" s="158">
        <v>0.3664</v>
      </c>
      <c r="J1076" s="158">
        <v>4.1778000000000004</v>
      </c>
      <c r="K1076" s="158">
        <v>0.76490000000000002</v>
      </c>
      <c r="L1076" s="158">
        <v>12.8687</v>
      </c>
      <c r="M1076" s="158">
        <v>5.5319000000000003</v>
      </c>
      <c r="N1076" s="158">
        <v>0.3775</v>
      </c>
      <c r="O1076" s="158">
        <v>17.338999999999999</v>
      </c>
      <c r="P1076" s="158">
        <v>13.2759</v>
      </c>
      <c r="Q1076" s="158">
        <v>14.647600000000001</v>
      </c>
      <c r="R1076" s="158">
        <v>20.6797</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902</v>
      </c>
      <c r="B1077" s="154" t="s">
        <v>1842</v>
      </c>
      <c r="C1077" s="154">
        <v>114457</v>
      </c>
      <c r="D1077" s="157">
        <v>44882</v>
      </c>
      <c r="E1077" s="158">
        <v>513.57518378578595</v>
      </c>
      <c r="F1077" s="158">
        <v>-0.45679999999999998</v>
      </c>
      <c r="G1077" s="158">
        <v>-0.30499999999999999</v>
      </c>
      <c r="H1077" s="158">
        <v>0.83409999999999995</v>
      </c>
      <c r="I1077" s="158">
        <v>0.31900000000000001</v>
      </c>
      <c r="J1077" s="158">
        <v>4.0652999999999997</v>
      </c>
      <c r="K1077" s="158">
        <v>0.44069999999999998</v>
      </c>
      <c r="L1077" s="158">
        <v>12.145099999999999</v>
      </c>
      <c r="M1077" s="158">
        <v>4.5338000000000003</v>
      </c>
      <c r="N1077" s="158">
        <v>-0.88770000000000004</v>
      </c>
      <c r="O1077" s="158">
        <v>15.5937</v>
      </c>
      <c r="P1077" s="158">
        <v>11.6396</v>
      </c>
      <c r="Q1077" s="158">
        <v>17.915099999999999</v>
      </c>
      <c r="R1077" s="158">
        <v>19.198699999999999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902</v>
      </c>
      <c r="B1078" s="154" t="s">
        <v>1843</v>
      </c>
      <c r="C1078" s="154">
        <v>120153</v>
      </c>
      <c r="D1078" s="157">
        <v>44882</v>
      </c>
      <c r="E1078" s="158">
        <v>117.954662469949</v>
      </c>
      <c r="F1078" s="158">
        <v>-0.45100000000000001</v>
      </c>
      <c r="G1078" s="158">
        <v>-0.29349999999999998</v>
      </c>
      <c r="H1078" s="158">
        <v>0.85880000000000001</v>
      </c>
      <c r="I1078" s="158">
        <v>0.36620000000000003</v>
      </c>
      <c r="J1078" s="158">
        <v>4.1779999999999999</v>
      </c>
      <c r="K1078" s="158">
        <v>0.76380000000000003</v>
      </c>
      <c r="L1078" s="158">
        <v>12.869300000000001</v>
      </c>
      <c r="M1078" s="158">
        <v>5.5308000000000002</v>
      </c>
      <c r="N1078" s="158">
        <v>0.37690000000000001</v>
      </c>
      <c r="O1078" s="158">
        <v>16.987500000000001</v>
      </c>
      <c r="P1078" s="158">
        <v>12.9687</v>
      </c>
      <c r="Q1078" s="158">
        <v>14.2356</v>
      </c>
      <c r="R1078" s="158">
        <v>20.6799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902</v>
      </c>
      <c r="B1079" s="154" t="s">
        <v>930</v>
      </c>
      <c r="C1079" s="154">
        <v>119308</v>
      </c>
      <c r="D1079" s="157">
        <v>44882</v>
      </c>
      <c r="E1079" s="158">
        <v>45.35</v>
      </c>
      <c r="F1079" s="158">
        <v>-0.32969999999999999</v>
      </c>
      <c r="G1079" s="158">
        <v>5.0700000000000002E-2</v>
      </c>
      <c r="H1079" s="158">
        <v>0.66369999999999996</v>
      </c>
      <c r="I1079" s="158">
        <v>-0.71589999999999998</v>
      </c>
      <c r="J1079" s="158">
        <v>3.6926999999999999</v>
      </c>
      <c r="K1079" s="158">
        <v>1.9925999999999999</v>
      </c>
      <c r="L1079" s="158">
        <v>13.8789</v>
      </c>
      <c r="M1079" s="158">
        <v>5.9431000000000003</v>
      </c>
      <c r="N1079" s="158">
        <v>1.0517000000000001</v>
      </c>
      <c r="O1079" s="158">
        <v>14.7065</v>
      </c>
      <c r="P1079" s="158">
        <v>11.546799999999999</v>
      </c>
      <c r="Q1079" s="158">
        <v>13.5015</v>
      </c>
      <c r="R1079" s="158">
        <v>19.161200000000001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902</v>
      </c>
      <c r="B1080" s="154" t="s">
        <v>931</v>
      </c>
      <c r="C1080" s="154">
        <v>118069</v>
      </c>
      <c r="D1080" s="157">
        <v>44882</v>
      </c>
      <c r="E1080" s="158">
        <v>41.954999999999998</v>
      </c>
      <c r="F1080" s="158">
        <v>-0.33019999999999999</v>
      </c>
      <c r="G1080" s="158">
        <v>4.53E-2</v>
      </c>
      <c r="H1080" s="158">
        <v>0.64770000000000005</v>
      </c>
      <c r="I1080" s="158">
        <v>-0.74990000000000001</v>
      </c>
      <c r="J1080" s="158">
        <v>3.6105</v>
      </c>
      <c r="K1080" s="158">
        <v>1.7485999999999999</v>
      </c>
      <c r="L1080" s="158">
        <v>13.321400000000001</v>
      </c>
      <c r="M1080" s="158">
        <v>5.1688000000000001</v>
      </c>
      <c r="N1080" s="158">
        <v>6.9199999999999998E-2</v>
      </c>
      <c r="O1080" s="158">
        <v>13.640499999999999</v>
      </c>
      <c r="P1080" s="158">
        <v>10.5588</v>
      </c>
      <c r="Q1080" s="158">
        <v>9.9765999999999995</v>
      </c>
      <c r="R1080" s="158">
        <v>18.034099999999999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902</v>
      </c>
      <c r="B1081" s="154" t="s">
        <v>932</v>
      </c>
      <c r="C1081" s="154">
        <v>120267</v>
      </c>
      <c r="D1081" s="157">
        <v>44882</v>
      </c>
      <c r="E1081" s="158">
        <v>45.277799999999999</v>
      </c>
      <c r="F1081" s="158">
        <v>-0.46579999999999999</v>
      </c>
      <c r="G1081" s="158">
        <v>-0.15459999999999999</v>
      </c>
      <c r="H1081" s="158">
        <v>1.2516</v>
      </c>
      <c r="I1081" s="158">
        <v>0.36840000000000001</v>
      </c>
      <c r="J1081" s="158">
        <v>4.0359999999999996</v>
      </c>
      <c r="K1081" s="158">
        <v>0.51549999999999996</v>
      </c>
      <c r="L1081" s="158">
        <v>11.6694</v>
      </c>
      <c r="M1081" s="158">
        <v>2.1480000000000001</v>
      </c>
      <c r="N1081" s="158">
        <v>-2.4561999999999999</v>
      </c>
      <c r="O1081" s="158">
        <v>14.058299999999999</v>
      </c>
      <c r="P1081" s="158">
        <v>11.956300000000001</v>
      </c>
      <c r="Q1081" s="158">
        <v>13.0959</v>
      </c>
      <c r="R1081" s="158">
        <v>17.6097</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902</v>
      </c>
      <c r="B1082" s="154" t="s">
        <v>1881</v>
      </c>
      <c r="C1082" s="154">
        <v>106871</v>
      </c>
      <c r="D1082" s="157">
        <v>44882</v>
      </c>
      <c r="E1082" s="158">
        <v>45.662449875593801</v>
      </c>
      <c r="F1082" s="158">
        <v>-0.46870000000000001</v>
      </c>
      <c r="G1082" s="158">
        <v>-0.1633</v>
      </c>
      <c r="H1082" s="158">
        <v>1.2305999999999999</v>
      </c>
      <c r="I1082" s="158">
        <v>0.32669999999999999</v>
      </c>
      <c r="J1082" s="158">
        <v>3.9403999999999999</v>
      </c>
      <c r="K1082" s="158">
        <v>0.2576</v>
      </c>
      <c r="L1082" s="158">
        <v>11.0687</v>
      </c>
      <c r="M1082" s="158">
        <v>1.2621</v>
      </c>
      <c r="N1082" s="158">
        <v>-3.6272000000000002</v>
      </c>
      <c r="O1082" s="158">
        <v>12.687099999999999</v>
      </c>
      <c r="P1082" s="158">
        <v>10.6561</v>
      </c>
      <c r="Q1082" s="158">
        <v>10.186</v>
      </c>
      <c r="R1082" s="158">
        <v>16.0306</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902</v>
      </c>
      <c r="B1083" s="154" t="s">
        <v>933</v>
      </c>
      <c r="C1083" s="154">
        <v>146549</v>
      </c>
      <c r="D1083" s="157">
        <v>44882</v>
      </c>
      <c r="E1083" s="158">
        <v>17.273399999999999</v>
      </c>
      <c r="F1083" s="158">
        <v>-0.27139999999999997</v>
      </c>
      <c r="G1083" s="158">
        <v>-0.13700000000000001</v>
      </c>
      <c r="H1083" s="158">
        <v>1.2567999999999999</v>
      </c>
      <c r="I1083" s="158">
        <v>0.82540000000000002</v>
      </c>
      <c r="J1083" s="158">
        <v>4.5023</v>
      </c>
      <c r="K1083" s="158">
        <v>2.032</v>
      </c>
      <c r="L1083" s="158">
        <v>11.603300000000001</v>
      </c>
      <c r="M1083" s="158">
        <v>5.5373000000000001</v>
      </c>
      <c r="N1083" s="158">
        <v>1.5591999999999999</v>
      </c>
      <c r="O1083" s="158">
        <v>16.572700000000001</v>
      </c>
      <c r="P1083" s="158"/>
      <c r="Q1083" s="158">
        <v>16.0151</v>
      </c>
      <c r="R1083" s="158">
        <v>22.647099999999998</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902</v>
      </c>
      <c r="B1084" s="154" t="s">
        <v>934</v>
      </c>
      <c r="C1084" s="154">
        <v>146551</v>
      </c>
      <c r="D1084" s="157">
        <v>44882</v>
      </c>
      <c r="E1084" s="158">
        <v>16.117000000000001</v>
      </c>
      <c r="F1084" s="158">
        <v>-0.27660000000000001</v>
      </c>
      <c r="G1084" s="158">
        <v>-0.153</v>
      </c>
      <c r="H1084" s="158">
        <v>1.2183999999999999</v>
      </c>
      <c r="I1084" s="158">
        <v>0.74829999999999997</v>
      </c>
      <c r="J1084" s="158">
        <v>4.3253000000000004</v>
      </c>
      <c r="K1084" s="158">
        <v>1.5230999999999999</v>
      </c>
      <c r="L1084" s="158">
        <v>10.507</v>
      </c>
      <c r="M1084" s="158">
        <v>4.0423999999999998</v>
      </c>
      <c r="N1084" s="158">
        <v>-0.34499999999999997</v>
      </c>
      <c r="O1084" s="158">
        <v>14.4489</v>
      </c>
      <c r="P1084" s="158"/>
      <c r="Q1084" s="158">
        <v>13.8507</v>
      </c>
      <c r="R1084" s="158">
        <v>20.436900000000001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902</v>
      </c>
      <c r="B1085" s="154" t="s">
        <v>935</v>
      </c>
      <c r="C1085" s="154">
        <v>118825</v>
      </c>
      <c r="D1085" s="157">
        <v>44882</v>
      </c>
      <c r="E1085" s="158">
        <v>89.042000000000002</v>
      </c>
      <c r="F1085" s="158">
        <v>-0.37819999999999998</v>
      </c>
      <c r="G1085" s="158">
        <v>0.10009999999999999</v>
      </c>
      <c r="H1085" s="158">
        <v>1.5973999999999999</v>
      </c>
      <c r="I1085" s="158">
        <v>1.1782999999999999</v>
      </c>
      <c r="J1085" s="158">
        <v>4.7108999999999996</v>
      </c>
      <c r="K1085" s="158">
        <v>1.5973999999999999</v>
      </c>
      <c r="L1085" s="158">
        <v>12.6487</v>
      </c>
      <c r="M1085" s="158">
        <v>5.5876000000000001</v>
      </c>
      <c r="N1085" s="158">
        <v>1.0807</v>
      </c>
      <c r="O1085" s="158">
        <v>16.373200000000001</v>
      </c>
      <c r="P1085" s="158">
        <v>12.745200000000001</v>
      </c>
      <c r="Q1085" s="158">
        <v>17.035699999999999</v>
      </c>
      <c r="R1085" s="158">
        <v>19.825500000000002</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902</v>
      </c>
      <c r="B1086" s="154" t="s">
        <v>936</v>
      </c>
      <c r="C1086" s="154">
        <v>107578</v>
      </c>
      <c r="D1086" s="157">
        <v>44882</v>
      </c>
      <c r="E1086" s="158">
        <v>81.105999999999995</v>
      </c>
      <c r="F1086" s="158">
        <v>-0.38200000000000001</v>
      </c>
      <c r="G1086" s="158">
        <v>9.1300000000000006E-2</v>
      </c>
      <c r="H1086" s="158">
        <v>1.5780000000000001</v>
      </c>
      <c r="I1086" s="158">
        <v>1.1385000000000001</v>
      </c>
      <c r="J1086" s="158">
        <v>4.6192000000000002</v>
      </c>
      <c r="K1086" s="158">
        <v>1.3280000000000001</v>
      </c>
      <c r="L1086" s="158">
        <v>12.057399999999999</v>
      </c>
      <c r="M1086" s="158">
        <v>4.78</v>
      </c>
      <c r="N1086" s="158">
        <v>3.8199999999999998E-2</v>
      </c>
      <c r="O1086" s="158">
        <v>15.1311</v>
      </c>
      <c r="P1086" s="158">
        <v>11.593999999999999</v>
      </c>
      <c r="Q1086" s="158">
        <v>15.381399999999999</v>
      </c>
      <c r="R1086" s="158">
        <v>18.5611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902</v>
      </c>
      <c r="B1087" s="154" t="s">
        <v>1869</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902</v>
      </c>
      <c r="B1088" s="154" t="s">
        <v>1927</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902</v>
      </c>
      <c r="B1089" s="154" t="s">
        <v>937</v>
      </c>
      <c r="C1089" s="154">
        <v>106235</v>
      </c>
      <c r="D1089" s="157">
        <v>44882</v>
      </c>
      <c r="E1089" s="158">
        <v>55.663800000000002</v>
      </c>
      <c r="F1089" s="158">
        <v>-0.3448</v>
      </c>
      <c r="G1089" s="158">
        <v>-0.21060000000000001</v>
      </c>
      <c r="H1089" s="158">
        <v>0.85450000000000004</v>
      </c>
      <c r="I1089" s="158">
        <v>0.5504</v>
      </c>
      <c r="J1089" s="158">
        <v>4.4294000000000002</v>
      </c>
      <c r="K1089" s="158">
        <v>2.9319000000000002</v>
      </c>
      <c r="L1089" s="158">
        <v>17.073799999999999</v>
      </c>
      <c r="M1089" s="158">
        <v>11.5395</v>
      </c>
      <c r="N1089" s="158">
        <v>7.8536000000000001</v>
      </c>
      <c r="O1089" s="158">
        <v>16.972999999999999</v>
      </c>
      <c r="P1089" s="158">
        <v>11.473800000000001</v>
      </c>
      <c r="Q1089" s="158">
        <v>11.884399999999999</v>
      </c>
      <c r="R1089" s="158">
        <v>27.752800000000001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902</v>
      </c>
      <c r="B1090" s="154" t="s">
        <v>938</v>
      </c>
      <c r="C1090" s="154">
        <v>118632</v>
      </c>
      <c r="D1090" s="157">
        <v>44882</v>
      </c>
      <c r="E1090" s="158">
        <v>60.6965</v>
      </c>
      <c r="F1090" s="158">
        <v>-0.3422</v>
      </c>
      <c r="G1090" s="158">
        <v>-0.1993</v>
      </c>
      <c r="H1090" s="158">
        <v>0.87590000000000001</v>
      </c>
      <c r="I1090" s="158">
        <v>0.58819999999999995</v>
      </c>
      <c r="J1090" s="158">
        <v>4.5087999999999999</v>
      </c>
      <c r="K1090" s="158">
        <v>3.1581000000000001</v>
      </c>
      <c r="L1090" s="158">
        <v>17.576899999999998</v>
      </c>
      <c r="M1090" s="158">
        <v>12.2828</v>
      </c>
      <c r="N1090" s="158">
        <v>8.7949999999999999</v>
      </c>
      <c r="O1090" s="158">
        <v>17.973199999999999</v>
      </c>
      <c r="P1090" s="158">
        <v>12.478400000000001</v>
      </c>
      <c r="Q1090" s="158">
        <v>15.5244</v>
      </c>
      <c r="R1090" s="158">
        <v>28.816400000000002</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902</v>
      </c>
      <c r="B1091" s="154" t="s">
        <v>939</v>
      </c>
      <c r="C1091" s="154">
        <v>138308</v>
      </c>
      <c r="D1091" s="157">
        <v>44882</v>
      </c>
      <c r="E1091" s="158">
        <v>250.42</v>
      </c>
      <c r="F1091" s="158">
        <v>-0.16350000000000001</v>
      </c>
      <c r="G1091" s="158">
        <v>0.12790000000000001</v>
      </c>
      <c r="H1091" s="158">
        <v>1.5367</v>
      </c>
      <c r="I1091" s="158">
        <v>0.89039999999999997</v>
      </c>
      <c r="J1091" s="158">
        <v>5.6445999999999996</v>
      </c>
      <c r="K1091" s="158">
        <v>2.7111000000000001</v>
      </c>
      <c r="L1091" s="158">
        <v>13.6104</v>
      </c>
      <c r="M1091" s="158">
        <v>5.3734000000000002</v>
      </c>
      <c r="N1091" s="158">
        <v>-1.39</v>
      </c>
      <c r="O1091" s="158">
        <v>12.37</v>
      </c>
      <c r="P1091" s="158">
        <v>9.4662000000000006</v>
      </c>
      <c r="Q1091" s="158">
        <v>17.6524</v>
      </c>
      <c r="R1091" s="158">
        <v>15.979100000000001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902</v>
      </c>
      <c r="B1092" s="154" t="s">
        <v>940</v>
      </c>
      <c r="C1092" s="154">
        <v>138312</v>
      </c>
      <c r="D1092" s="157">
        <v>44882</v>
      </c>
      <c r="E1092" s="158">
        <v>285.3</v>
      </c>
      <c r="F1092" s="158">
        <v>-0.161</v>
      </c>
      <c r="G1092" s="158">
        <v>0.1404</v>
      </c>
      <c r="H1092" s="158">
        <v>1.5628</v>
      </c>
      <c r="I1092" s="158">
        <v>0.94830000000000003</v>
      </c>
      <c r="J1092" s="158">
        <v>5.7803000000000004</v>
      </c>
      <c r="K1092" s="158">
        <v>3.1080999999999999</v>
      </c>
      <c r="L1092" s="158">
        <v>14.4818</v>
      </c>
      <c r="M1092" s="158">
        <v>6.5586000000000002</v>
      </c>
      <c r="N1092" s="158">
        <v>7.7200000000000005E-2</v>
      </c>
      <c r="O1092" s="158">
        <v>14.0418</v>
      </c>
      <c r="P1092" s="158">
        <v>11.056900000000001</v>
      </c>
      <c r="Q1092" s="158">
        <v>14.040699999999999</v>
      </c>
      <c r="R1092" s="158">
        <v>17.732500000000002</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902</v>
      </c>
      <c r="B1093" s="154" t="s">
        <v>1772</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902</v>
      </c>
      <c r="B1094" s="154" t="s">
        <v>1773</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902</v>
      </c>
      <c r="B1095" s="154" t="s">
        <v>941</v>
      </c>
      <c r="C1095" s="154">
        <v>119598</v>
      </c>
      <c r="D1095" s="157">
        <v>44882</v>
      </c>
      <c r="E1095" s="158">
        <v>69.913300000000007</v>
      </c>
      <c r="F1095" s="158">
        <v>-0.25890000000000002</v>
      </c>
      <c r="G1095" s="158">
        <v>2.3300000000000001E-2</v>
      </c>
      <c r="H1095" s="158">
        <v>1.0522</v>
      </c>
      <c r="I1095" s="158">
        <v>0.82769999999999999</v>
      </c>
      <c r="J1095" s="158">
        <v>5.1679000000000004</v>
      </c>
      <c r="K1095" s="158">
        <v>2.4350000000000001</v>
      </c>
      <c r="L1095" s="158">
        <v>14.032299999999999</v>
      </c>
      <c r="M1095" s="158">
        <v>7.7034000000000002</v>
      </c>
      <c r="N1095" s="158">
        <v>2.5931000000000002</v>
      </c>
      <c r="O1095" s="158">
        <v>16.8062</v>
      </c>
      <c r="P1095" s="158">
        <v>12.1967</v>
      </c>
      <c r="Q1095" s="158">
        <v>15.577400000000001</v>
      </c>
      <c r="R1095" s="158">
        <v>21.555299999999999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902</v>
      </c>
      <c r="B1096" s="154" t="s">
        <v>942</v>
      </c>
      <c r="C1096" s="154">
        <v>103504</v>
      </c>
      <c r="D1096" s="157">
        <v>44882</v>
      </c>
      <c r="E1096" s="158">
        <v>64.300600000000003</v>
      </c>
      <c r="F1096" s="158">
        <v>-0.26090000000000002</v>
      </c>
      <c r="G1096" s="158">
        <v>1.7299999999999999E-2</v>
      </c>
      <c r="H1096" s="158">
        <v>1.038</v>
      </c>
      <c r="I1096" s="158">
        <v>0.79920000000000002</v>
      </c>
      <c r="J1096" s="158">
        <v>5.1021000000000001</v>
      </c>
      <c r="K1096" s="158">
        <v>2.25</v>
      </c>
      <c r="L1096" s="158">
        <v>13.633599999999999</v>
      </c>
      <c r="M1096" s="158">
        <v>7.1201999999999996</v>
      </c>
      <c r="N1096" s="158">
        <v>1.8492999999999999</v>
      </c>
      <c r="O1096" s="158">
        <v>15.9284</v>
      </c>
      <c r="P1096" s="158">
        <v>11.2845</v>
      </c>
      <c r="Q1096" s="158">
        <v>11.687900000000001</v>
      </c>
      <c r="R1096" s="158">
        <v>20.656400000000001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902</v>
      </c>
      <c r="B1097" s="154" t="s">
        <v>1889</v>
      </c>
      <c r="C1097" s="154">
        <v>148507</v>
      </c>
      <c r="D1097" s="157">
        <v>44882</v>
      </c>
      <c r="E1097" s="158">
        <v>16.111599999999999</v>
      </c>
      <c r="F1097" s="158">
        <v>-0.39629999999999999</v>
      </c>
      <c r="G1097" s="158">
        <v>5.0000000000000001E-3</v>
      </c>
      <c r="H1097" s="158">
        <v>1.7975000000000001</v>
      </c>
      <c r="I1097" s="158">
        <v>1.0239</v>
      </c>
      <c r="J1097" s="158">
        <v>5.4638</v>
      </c>
      <c r="K1097" s="158">
        <v>3.1591</v>
      </c>
      <c r="L1097" s="158">
        <v>14.532299999999999</v>
      </c>
      <c r="M1097" s="158">
        <v>7.4951999999999996</v>
      </c>
      <c r="N1097" s="158">
        <v>2.8384999999999998</v>
      </c>
      <c r="O1097" s="158"/>
      <c r="P1097" s="158"/>
      <c r="Q1097" s="158">
        <v>25.3687</v>
      </c>
      <c r="R1097" s="158">
        <v>22.301300000000001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902</v>
      </c>
      <c r="B1098" s="154" t="s">
        <v>1890</v>
      </c>
      <c r="C1098" s="154">
        <v>148504</v>
      </c>
      <c r="D1098" s="157">
        <v>44882</v>
      </c>
      <c r="E1098" s="158">
        <v>15.5365</v>
      </c>
      <c r="F1098" s="158">
        <v>-0.4</v>
      </c>
      <c r="G1098" s="158">
        <v>-7.1000000000000004E-3</v>
      </c>
      <c r="H1098" s="158">
        <v>1.7712000000000001</v>
      </c>
      <c r="I1098" s="158">
        <v>0.97089999999999999</v>
      </c>
      <c r="J1098" s="158">
        <v>5.3414999999999999</v>
      </c>
      <c r="K1098" s="158">
        <v>2.8043</v>
      </c>
      <c r="L1098" s="158">
        <v>13.743</v>
      </c>
      <c r="M1098" s="158">
        <v>6.3910999999999998</v>
      </c>
      <c r="N1098" s="158">
        <v>1.3603000000000001</v>
      </c>
      <c r="O1098" s="158"/>
      <c r="P1098" s="158"/>
      <c r="Q1098" s="158">
        <v>23.2271</v>
      </c>
      <c r="R1098" s="158">
        <v>20.228300000000001</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902</v>
      </c>
      <c r="B1099" s="154" t="s">
        <v>943</v>
      </c>
      <c r="C1099" s="154">
        <v>100475</v>
      </c>
      <c r="D1099" s="157">
        <v>44882</v>
      </c>
      <c r="E1099" s="158">
        <v>758.522113987132</v>
      </c>
      <c r="F1099" s="158">
        <v>-0.23749999999999999</v>
      </c>
      <c r="G1099" s="158">
        <v>0.2293</v>
      </c>
      <c r="H1099" s="158">
        <v>1.5729</v>
      </c>
      <c r="I1099" s="158">
        <v>1.405</v>
      </c>
      <c r="J1099" s="158">
        <v>5.7667999999999999</v>
      </c>
      <c r="K1099" s="158">
        <v>2.4906999999999999</v>
      </c>
      <c r="L1099" s="158">
        <v>12.231400000000001</v>
      </c>
      <c r="M1099" s="158">
        <v>5.3533999999999997</v>
      </c>
      <c r="N1099" s="158">
        <v>1.2811999999999999</v>
      </c>
      <c r="O1099" s="158">
        <v>14.7506</v>
      </c>
      <c r="P1099" s="158">
        <v>10.648</v>
      </c>
      <c r="Q1099" s="158">
        <v>19.284400000000002</v>
      </c>
      <c r="R1099" s="158">
        <v>22.002500000000001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902</v>
      </c>
      <c r="B1100" s="154" t="s">
        <v>944</v>
      </c>
      <c r="C1100" s="154">
        <v>119160</v>
      </c>
      <c r="D1100" s="157">
        <v>44882</v>
      </c>
      <c r="E1100" s="158">
        <v>386.48430000000002</v>
      </c>
      <c r="F1100" s="158">
        <v>-0.2344</v>
      </c>
      <c r="G1100" s="158">
        <v>0.23830000000000001</v>
      </c>
      <c r="H1100" s="158">
        <v>1.5947</v>
      </c>
      <c r="I1100" s="158">
        <v>1.4472</v>
      </c>
      <c r="J1100" s="158">
        <v>5.8639000000000001</v>
      </c>
      <c r="K1100" s="158">
        <v>2.7789000000000001</v>
      </c>
      <c r="L1100" s="158">
        <v>12.881500000000001</v>
      </c>
      <c r="M1100" s="158">
        <v>6.2507000000000001</v>
      </c>
      <c r="N1100" s="158">
        <v>2.3875999999999999</v>
      </c>
      <c r="O1100" s="158">
        <v>15.766400000000001</v>
      </c>
      <c r="P1100" s="158">
        <v>11.7951</v>
      </c>
      <c r="Q1100" s="158">
        <v>13.7079</v>
      </c>
      <c r="R1100" s="158">
        <v>23.133700000000001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902</v>
      </c>
      <c r="B1101" s="154" t="s">
        <v>945</v>
      </c>
      <c r="C1101" s="154">
        <v>118870</v>
      </c>
      <c r="D1101" s="157">
        <v>44882</v>
      </c>
      <c r="E1101" s="158">
        <v>115.72</v>
      </c>
      <c r="F1101" s="158">
        <v>-0.41310000000000002</v>
      </c>
      <c r="G1101" s="158">
        <v>-0.55000000000000004</v>
      </c>
      <c r="H1101" s="158">
        <v>0.48630000000000001</v>
      </c>
      <c r="I1101" s="158">
        <v>1.1892</v>
      </c>
      <c r="J1101" s="158">
        <v>3.5247999999999999</v>
      </c>
      <c r="K1101" s="158">
        <v>1.4464999999999999</v>
      </c>
      <c r="L1101" s="158">
        <v>13.406499999999999</v>
      </c>
      <c r="M1101" s="158">
        <v>9.3347999999999995</v>
      </c>
      <c r="N1101" s="158">
        <v>4.0553999999999997</v>
      </c>
      <c r="O1101" s="158">
        <v>12.9107</v>
      </c>
      <c r="P1101" s="158">
        <v>8.6419999999999995</v>
      </c>
      <c r="Q1101" s="158">
        <v>10.219200000000001</v>
      </c>
      <c r="R1101" s="158">
        <v>17.927900000000001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902</v>
      </c>
      <c r="B1102" s="154" t="s">
        <v>946</v>
      </c>
      <c r="C1102" s="154">
        <v>101209</v>
      </c>
      <c r="D1102" s="157">
        <v>44882</v>
      </c>
      <c r="E1102" s="158">
        <v>146.30666666666701</v>
      </c>
      <c r="F1102" s="158">
        <v>-0.40839999999999999</v>
      </c>
      <c r="G1102" s="158">
        <v>-0.54379999999999995</v>
      </c>
      <c r="H1102" s="158">
        <v>0.49459999999999998</v>
      </c>
      <c r="I1102" s="158">
        <v>1.1896</v>
      </c>
      <c r="J1102" s="158">
        <v>3.5286</v>
      </c>
      <c r="K1102" s="158">
        <v>1.4328000000000001</v>
      </c>
      <c r="L1102" s="158">
        <v>13.3691</v>
      </c>
      <c r="M1102" s="158">
        <v>9.2711000000000006</v>
      </c>
      <c r="N1102" s="158">
        <v>3.9701</v>
      </c>
      <c r="O1102" s="158">
        <v>12.7843</v>
      </c>
      <c r="P1102" s="158">
        <v>8.3488000000000007</v>
      </c>
      <c r="Q1102" s="158">
        <v>10.1568</v>
      </c>
      <c r="R1102" s="158">
        <v>17.832899999999999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902</v>
      </c>
      <c r="B1103" s="154" t="s">
        <v>947</v>
      </c>
      <c r="C1103" s="154">
        <v>141248</v>
      </c>
      <c r="D1103" s="157">
        <v>44882</v>
      </c>
      <c r="E1103" s="158">
        <v>17.57</v>
      </c>
      <c r="F1103" s="158">
        <v>-0.34029999999999999</v>
      </c>
      <c r="G1103" s="158">
        <v>5.6899999999999999E-2</v>
      </c>
      <c r="H1103" s="158">
        <v>1.268</v>
      </c>
      <c r="I1103" s="158">
        <v>0.86109999999999998</v>
      </c>
      <c r="J1103" s="158">
        <v>5.2096</v>
      </c>
      <c r="K1103" s="158">
        <v>1.2097</v>
      </c>
      <c r="L1103" s="158">
        <v>12.2684</v>
      </c>
      <c r="M1103" s="158">
        <v>4.5210999999999997</v>
      </c>
      <c r="N1103" s="158">
        <v>-2.1715</v>
      </c>
      <c r="O1103" s="158">
        <v>15.5664</v>
      </c>
      <c r="P1103" s="158">
        <v>10.649900000000001</v>
      </c>
      <c r="Q1103" s="158">
        <v>10.743</v>
      </c>
      <c r="R1103" s="158">
        <v>19.1312</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902</v>
      </c>
      <c r="B1104" s="154" t="s">
        <v>948</v>
      </c>
      <c r="C1104" s="154">
        <v>141247</v>
      </c>
      <c r="D1104" s="157">
        <v>44882</v>
      </c>
      <c r="E1104" s="158">
        <v>16.91</v>
      </c>
      <c r="F1104" s="158">
        <v>-0.41220000000000001</v>
      </c>
      <c r="G1104" s="158">
        <v>0</v>
      </c>
      <c r="H1104" s="158">
        <v>1.1969000000000001</v>
      </c>
      <c r="I1104" s="158">
        <v>0.77470000000000006</v>
      </c>
      <c r="J1104" s="158">
        <v>5.0963000000000003</v>
      </c>
      <c r="K1104" s="158">
        <v>1.0155000000000001</v>
      </c>
      <c r="L1104" s="158">
        <v>11.8386</v>
      </c>
      <c r="M1104" s="158">
        <v>3.8698000000000001</v>
      </c>
      <c r="N1104" s="158">
        <v>-2.8719000000000001</v>
      </c>
      <c r="O1104" s="158">
        <v>14.8142</v>
      </c>
      <c r="P1104" s="158">
        <v>9.9938000000000002</v>
      </c>
      <c r="Q1104" s="158">
        <v>9.9779999999999998</v>
      </c>
      <c r="R1104" s="158">
        <v>18.363600000000002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902</v>
      </c>
      <c r="B1105" s="154" t="s">
        <v>1774</v>
      </c>
      <c r="C1105" s="154">
        <v>120656</v>
      </c>
      <c r="D1105" s="157">
        <v>44882</v>
      </c>
      <c r="E1105" s="158">
        <v>212.71</v>
      </c>
      <c r="F1105" s="158">
        <v>-0.41410000000000002</v>
      </c>
      <c r="G1105" s="158">
        <v>-9.35E-2</v>
      </c>
      <c r="H1105" s="158">
        <v>1.5309999999999999</v>
      </c>
      <c r="I1105" s="158">
        <v>0.754</v>
      </c>
      <c r="J1105" s="158">
        <v>4.1612</v>
      </c>
      <c r="K1105" s="158">
        <v>1.1816</v>
      </c>
      <c r="L1105" s="158">
        <v>11.732200000000001</v>
      </c>
      <c r="M1105" s="158">
        <v>3.7648000000000001</v>
      </c>
      <c r="N1105" s="158">
        <v>-1.9118999999999999</v>
      </c>
      <c r="O1105" s="158">
        <v>17.512</v>
      </c>
      <c r="P1105" s="158">
        <v>12.9764</v>
      </c>
      <c r="Q1105" s="158">
        <v>14.0595</v>
      </c>
      <c r="R1105" s="158">
        <v>19.7743</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902</v>
      </c>
      <c r="B1106" s="154" t="s">
        <v>1844</v>
      </c>
      <c r="C1106" s="154">
        <v>120657</v>
      </c>
      <c r="D1106" s="157">
        <v>44882</v>
      </c>
      <c r="E1106" s="158">
        <v>95.474821731304601</v>
      </c>
      <c r="F1106" s="158">
        <v>-0.41410000000000002</v>
      </c>
      <c r="G1106" s="158">
        <v>-9.3600000000000003E-2</v>
      </c>
      <c r="H1106" s="158">
        <v>1.5308999999999999</v>
      </c>
      <c r="I1106" s="158">
        <v>0.75409999999999999</v>
      </c>
      <c r="J1106" s="158">
        <v>4.1612</v>
      </c>
      <c r="K1106" s="158">
        <v>1.1816</v>
      </c>
      <c r="L1106" s="158">
        <v>11.732200000000001</v>
      </c>
      <c r="M1106" s="158">
        <v>3.7648000000000001</v>
      </c>
      <c r="N1106" s="158">
        <v>-1.9118999999999999</v>
      </c>
      <c r="O1106" s="158">
        <v>17.520800000000001</v>
      </c>
      <c r="P1106" s="158">
        <v>12.6656</v>
      </c>
      <c r="Q1106" s="158">
        <v>13.9009</v>
      </c>
      <c r="R1106" s="158">
        <v>19.7759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902</v>
      </c>
      <c r="B1107" s="154" t="s">
        <v>1775</v>
      </c>
      <c r="C1107" s="154">
        <v>100651</v>
      </c>
      <c r="D1107" s="157">
        <v>44882</v>
      </c>
      <c r="E1107" s="158">
        <v>198.56299999999999</v>
      </c>
      <c r="F1107" s="158">
        <v>-0.41699999999999998</v>
      </c>
      <c r="G1107" s="158">
        <v>-0.1018</v>
      </c>
      <c r="H1107" s="158">
        <v>1.5129999999999999</v>
      </c>
      <c r="I1107" s="158">
        <v>0.71950000000000003</v>
      </c>
      <c r="J1107" s="158">
        <v>4.0819000000000001</v>
      </c>
      <c r="K1107" s="158">
        <v>0.95209999999999995</v>
      </c>
      <c r="L1107" s="158">
        <v>11.2165</v>
      </c>
      <c r="M1107" s="158">
        <v>3.0617999999999999</v>
      </c>
      <c r="N1107" s="158">
        <v>-2.7923</v>
      </c>
      <c r="O1107" s="158">
        <v>16.440300000000001</v>
      </c>
      <c r="P1107" s="158">
        <v>11.977600000000001</v>
      </c>
      <c r="Q1107" s="158">
        <v>13.2516</v>
      </c>
      <c r="R1107" s="158">
        <v>18.691500000000001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902</v>
      </c>
      <c r="B1108" s="154" t="s">
        <v>1845</v>
      </c>
      <c r="C1108" s="154">
        <v>100650</v>
      </c>
      <c r="D1108" s="157">
        <v>44882</v>
      </c>
      <c r="E1108" s="158">
        <v>977.11472842518697</v>
      </c>
      <c r="F1108" s="158">
        <v>-0.41710000000000003</v>
      </c>
      <c r="G1108" s="158">
        <v>-0.1019</v>
      </c>
      <c r="H1108" s="158">
        <v>1.5127999999999999</v>
      </c>
      <c r="I1108" s="158">
        <v>0.71940000000000004</v>
      </c>
      <c r="J1108" s="158">
        <v>4.0819000000000001</v>
      </c>
      <c r="K1108" s="158">
        <v>0.95199999999999996</v>
      </c>
      <c r="L1108" s="158">
        <v>11.2163</v>
      </c>
      <c r="M1108" s="158">
        <v>3.0615999999999999</v>
      </c>
      <c r="N1108" s="158">
        <v>-2.7925</v>
      </c>
      <c r="O1108" s="158">
        <v>16.4404</v>
      </c>
      <c r="P1108" s="158">
        <v>11.5633</v>
      </c>
      <c r="Q1108" s="158">
        <v>13.5273</v>
      </c>
      <c r="R1108" s="158">
        <v>18.691500000000001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-0.35997936507936512</v>
      </c>
      <c r="G1109" s="160">
        <v>-3.5890476190476188E-2</v>
      </c>
      <c r="H1109" s="160">
        <v>1.2500571428571434</v>
      </c>
      <c r="I1109" s="160">
        <v>0.71424126984126957</v>
      </c>
      <c r="J1109" s="160">
        <v>4.6041587301587317</v>
      </c>
      <c r="K1109" s="160">
        <v>1.7012079365079369</v>
      </c>
      <c r="L1109" s="160">
        <v>13.007265079365084</v>
      </c>
      <c r="M1109" s="160">
        <v>5.3334222222222216</v>
      </c>
      <c r="N1109" s="160">
        <v>0.43017460317460293</v>
      </c>
      <c r="O1109" s="160">
        <v>15.322101694915252</v>
      </c>
      <c r="P1109" s="160">
        <v>11.443936842105266</v>
      </c>
      <c r="Q1109" s="160">
        <v>14.493234920634919</v>
      </c>
      <c r="R1109" s="160">
        <v>19.46325573770492</v>
      </c>
    </row>
    <row r="1110" spans="1:34" x14ac:dyDescent="0.3">
      <c r="A1110" s="159" t="s">
        <v>407</v>
      </c>
      <c r="B1110" s="154"/>
      <c r="C1110" s="154"/>
      <c r="D1110" s="154"/>
      <c r="E1110" s="154"/>
      <c r="F1110" s="160">
        <v>-0.36009999999999998</v>
      </c>
      <c r="G1110" s="160">
        <v>1.7299999999999999E-2</v>
      </c>
      <c r="H1110" s="160">
        <v>1.2183999999999999</v>
      </c>
      <c r="I1110" s="160">
        <v>0.77470000000000006</v>
      </c>
      <c r="J1110" s="160">
        <v>4.4314999999999998</v>
      </c>
      <c r="K1110" s="160">
        <v>1.7485999999999999</v>
      </c>
      <c r="L1110" s="160">
        <v>13.2089</v>
      </c>
      <c r="M1110" s="160">
        <v>5.5373000000000001</v>
      </c>
      <c r="N1110" s="160">
        <v>0.46500000000000002</v>
      </c>
      <c r="O1110" s="160">
        <v>15.732200000000001</v>
      </c>
      <c r="P1110" s="160">
        <v>11.5283</v>
      </c>
      <c r="Q1110" s="160">
        <v>14.0595</v>
      </c>
      <c r="R1110" s="160">
        <v>19.198699999999999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44882</v>
      </c>
      <c r="E1113" s="158">
        <v>235.944599145274</v>
      </c>
      <c r="F1113" s="158">
        <v>5.6330999999999998</v>
      </c>
      <c r="G1113" s="158">
        <v>6.1097999999999999</v>
      </c>
      <c r="H1113" s="158">
        <v>6.0460000000000003</v>
      </c>
      <c r="I1113" s="158">
        <v>6.0030000000000001</v>
      </c>
      <c r="J1113" s="158">
        <v>6.0312999999999999</v>
      </c>
      <c r="K1113" s="158">
        <v>5.4660000000000002</v>
      </c>
      <c r="L1113" s="158">
        <v>5.1990999999999996</v>
      </c>
      <c r="M1113" s="158">
        <v>4.6883999999999997</v>
      </c>
      <c r="N1113" s="158">
        <v>4.3680000000000003</v>
      </c>
      <c r="O1113" s="158">
        <v>4.0073999999999996</v>
      </c>
      <c r="P1113" s="158">
        <v>5.2861000000000002</v>
      </c>
      <c r="Q1113" s="158">
        <v>6.6093999999999999</v>
      </c>
      <c r="R1113" s="158">
        <v>3.7736999999999998</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44882</v>
      </c>
      <c r="E1114" s="158">
        <v>350.95150000000001</v>
      </c>
      <c r="F1114" s="158">
        <v>6.6365999999999996</v>
      </c>
      <c r="G1114" s="158">
        <v>6.5384000000000002</v>
      </c>
      <c r="H1114" s="158">
        <v>6.4725999999999999</v>
      </c>
      <c r="I1114" s="158">
        <v>6.3268000000000004</v>
      </c>
      <c r="J1114" s="158">
        <v>6.2889999999999997</v>
      </c>
      <c r="K1114" s="158">
        <v>5.6856</v>
      </c>
      <c r="L1114" s="158">
        <v>5.2990000000000004</v>
      </c>
      <c r="M1114" s="158">
        <v>4.7107999999999999</v>
      </c>
      <c r="N1114" s="158">
        <v>4.4295</v>
      </c>
      <c r="O1114" s="158">
        <v>4.0616000000000003</v>
      </c>
      <c r="P1114" s="158">
        <v>5.2789000000000001</v>
      </c>
      <c r="Q1114" s="158">
        <v>6.9641999999999999</v>
      </c>
      <c r="R1114" s="158">
        <v>3.8077000000000001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44882</v>
      </c>
      <c r="E1115" s="158">
        <v>353.99220000000003</v>
      </c>
      <c r="F1115" s="158">
        <v>6.7549000000000001</v>
      </c>
      <c r="G1115" s="158">
        <v>6.6611000000000002</v>
      </c>
      <c r="H1115" s="158">
        <v>6.5984999999999996</v>
      </c>
      <c r="I1115" s="158">
        <v>6.4537000000000004</v>
      </c>
      <c r="J1115" s="158">
        <v>6.4162999999999997</v>
      </c>
      <c r="K1115" s="158">
        <v>5.8109000000000002</v>
      </c>
      <c r="L1115" s="158">
        <v>5.423</v>
      </c>
      <c r="M1115" s="158">
        <v>4.8349000000000002</v>
      </c>
      <c r="N1115" s="158">
        <v>4.5533999999999999</v>
      </c>
      <c r="O1115" s="158">
        <v>4.1753999999999998</v>
      </c>
      <c r="P1115" s="158">
        <v>5.3853999999999997</v>
      </c>
      <c r="Q1115" s="158">
        <v>6.8452999999999999</v>
      </c>
      <c r="R1115" s="158">
        <v>3.9266999999999999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44882</v>
      </c>
      <c r="E1116" s="158">
        <v>584.44500000000005</v>
      </c>
      <c r="F1116" s="158">
        <v>6.6273999999999997</v>
      </c>
      <c r="G1116" s="158">
        <v>6.5359999999999996</v>
      </c>
      <c r="H1116" s="158">
        <v>6.4718</v>
      </c>
      <c r="I1116" s="158">
        <v>6.327</v>
      </c>
      <c r="J1116" s="158">
        <v>6.2888999999999999</v>
      </c>
      <c r="K1116" s="158">
        <v>5.6856999999999998</v>
      </c>
      <c r="L1116" s="158">
        <v>5.2991000000000001</v>
      </c>
      <c r="M1116" s="158">
        <v>4.7108999999999996</v>
      </c>
      <c r="N1116" s="158">
        <v>4.4295999999999998</v>
      </c>
      <c r="O1116" s="158">
        <v>4.0617000000000001</v>
      </c>
      <c r="P1116" s="158">
        <v>5.2790999999999997</v>
      </c>
      <c r="Q1116" s="158">
        <v>6.7218</v>
      </c>
      <c r="R1116" s="158">
        <v>3.8077000000000001</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44882</v>
      </c>
      <c r="E1117" s="158">
        <v>569.51969999999994</v>
      </c>
      <c r="F1117" s="158">
        <v>6.6280000000000001</v>
      </c>
      <c r="G1117" s="158">
        <v>6.5362999999999998</v>
      </c>
      <c r="H1117" s="158">
        <v>6.4718999999999998</v>
      </c>
      <c r="I1117" s="158">
        <v>6.3266999999999998</v>
      </c>
      <c r="J1117" s="158">
        <v>6.2888999999999999</v>
      </c>
      <c r="K1117" s="158">
        <v>5.6856999999999998</v>
      </c>
      <c r="L1117" s="158">
        <v>5.2991000000000001</v>
      </c>
      <c r="M1117" s="158">
        <v>4.7108999999999996</v>
      </c>
      <c r="N1117" s="158">
        <v>4.4295999999999998</v>
      </c>
      <c r="O1117" s="158">
        <v>4.0617000000000001</v>
      </c>
      <c r="P1117" s="158">
        <v>5.2790999999999997</v>
      </c>
      <c r="Q1117" s="158">
        <v>7.0777999999999999</v>
      </c>
      <c r="R1117" s="158">
        <v>3.8077000000000001</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44882</v>
      </c>
      <c r="E1118" s="158">
        <v>2439.3209000000002</v>
      </c>
      <c r="F1118" s="158">
        <v>6.4847000000000001</v>
      </c>
      <c r="G1118" s="158">
        <v>6.5998000000000001</v>
      </c>
      <c r="H1118" s="158">
        <v>6.5711000000000004</v>
      </c>
      <c r="I1118" s="158">
        <v>6.4672999999999998</v>
      </c>
      <c r="J1118" s="158">
        <v>6.4335000000000004</v>
      </c>
      <c r="K1118" s="158">
        <v>5.8455000000000004</v>
      </c>
      <c r="L1118" s="158">
        <v>5.4109999999999996</v>
      </c>
      <c r="M1118" s="158">
        <v>4.8478000000000003</v>
      </c>
      <c r="N1118" s="158">
        <v>4.5541999999999998</v>
      </c>
      <c r="O1118" s="158">
        <v>4.1517999999999997</v>
      </c>
      <c r="P1118" s="158">
        <v>5.3528000000000002</v>
      </c>
      <c r="Q1118" s="158">
        <v>6.8007</v>
      </c>
      <c r="R1118" s="158">
        <v>3.9194</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44882</v>
      </c>
      <c r="E1119" s="158">
        <v>2423.6361999999999</v>
      </c>
      <c r="F1119" s="158">
        <v>6.4122000000000003</v>
      </c>
      <c r="G1119" s="158">
        <v>6.5289999999999999</v>
      </c>
      <c r="H1119" s="158">
        <v>6.5</v>
      </c>
      <c r="I1119" s="158">
        <v>6.3959999999999999</v>
      </c>
      <c r="J1119" s="158">
        <v>6.3620999999999999</v>
      </c>
      <c r="K1119" s="158">
        <v>5.7735000000000003</v>
      </c>
      <c r="L1119" s="158">
        <v>5.3383000000000003</v>
      </c>
      <c r="M1119" s="158">
        <v>4.7747000000000002</v>
      </c>
      <c r="N1119" s="158">
        <v>4.4802999999999997</v>
      </c>
      <c r="O1119" s="158">
        <v>4.0811000000000002</v>
      </c>
      <c r="P1119" s="158">
        <v>5.2870999999999997</v>
      </c>
      <c r="Q1119" s="158">
        <v>6.9829999999999997</v>
      </c>
      <c r="R1119" s="158">
        <v>3.8458999999999999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44882</v>
      </c>
      <c r="E1120" s="158">
        <v>2248.509</v>
      </c>
      <c r="F1120" s="158">
        <v>5.9114000000000004</v>
      </c>
      <c r="G1120" s="158">
        <v>6.0281000000000002</v>
      </c>
      <c r="H1120" s="158">
        <v>5.9992000000000001</v>
      </c>
      <c r="I1120" s="158">
        <v>5.8947000000000003</v>
      </c>
      <c r="J1120" s="158">
        <v>5.8593999999999999</v>
      </c>
      <c r="K1120" s="158">
        <v>5.2666000000000004</v>
      </c>
      <c r="L1120" s="158">
        <v>4.8255999999999997</v>
      </c>
      <c r="M1120" s="158">
        <v>4.2577999999999996</v>
      </c>
      <c r="N1120" s="158">
        <v>3.9590999999999998</v>
      </c>
      <c r="O1120" s="158">
        <v>3.5788000000000002</v>
      </c>
      <c r="P1120" s="158">
        <v>4.7572000000000001</v>
      </c>
      <c r="Q1120" s="158">
        <v>6.5754999999999999</v>
      </c>
      <c r="R1120" s="158">
        <v>3.3279000000000001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2027</v>
      </c>
      <c r="C1121" s="154">
        <v>119369</v>
      </c>
      <c r="D1121" s="157">
        <v>44882</v>
      </c>
      <c r="E1121" s="158">
        <v>2527.5787</v>
      </c>
      <c r="F1121" s="158">
        <v>6.8663999999999996</v>
      </c>
      <c r="G1121" s="158">
        <v>6.9610000000000003</v>
      </c>
      <c r="H1121" s="158">
        <v>6.6776999999999997</v>
      </c>
      <c r="I1121" s="158">
        <v>6.4592999999999998</v>
      </c>
      <c r="J1121" s="158">
        <v>6.4996999999999998</v>
      </c>
      <c r="K1121" s="158">
        <v>5.8628999999999998</v>
      </c>
      <c r="L1121" s="158">
        <v>5.4233000000000002</v>
      </c>
      <c r="M1121" s="158">
        <v>4.8761000000000001</v>
      </c>
      <c r="N1121" s="158">
        <v>4.5937999999999999</v>
      </c>
      <c r="O1121" s="158">
        <v>4.0978000000000003</v>
      </c>
      <c r="P1121" s="158">
        <v>5.2933000000000003</v>
      </c>
      <c r="Q1121" s="158">
        <v>6.7755000000000001</v>
      </c>
      <c r="R1121" s="158">
        <v>3.9258999999999999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2028</v>
      </c>
      <c r="C1122" s="154">
        <v>109254</v>
      </c>
      <c r="D1122" s="157">
        <v>44882</v>
      </c>
      <c r="E1122" s="158">
        <v>2505.3501000000001</v>
      </c>
      <c r="F1122" s="158">
        <v>6.7888999999999999</v>
      </c>
      <c r="G1122" s="158">
        <v>6.8799000000000001</v>
      </c>
      <c r="H1122" s="158">
        <v>6.5982000000000003</v>
      </c>
      <c r="I1122" s="158">
        <v>6.3802000000000003</v>
      </c>
      <c r="J1122" s="158">
        <v>6.4211999999999998</v>
      </c>
      <c r="K1122" s="158">
        <v>5.7839</v>
      </c>
      <c r="L1122" s="158">
        <v>5.3506999999999998</v>
      </c>
      <c r="M1122" s="158">
        <v>4.8140000000000001</v>
      </c>
      <c r="N1122" s="158">
        <v>4.5263999999999998</v>
      </c>
      <c r="O1122" s="158">
        <v>4.0206</v>
      </c>
      <c r="P1122" s="158">
        <v>5.2095000000000002</v>
      </c>
      <c r="Q1122" s="158">
        <v>6.6104000000000003</v>
      </c>
      <c r="R1122" s="158">
        <v>3.8534000000000002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1971</v>
      </c>
      <c r="C1123" s="154">
        <v>111704</v>
      </c>
      <c r="D1123" s="157">
        <v>44882</v>
      </c>
      <c r="E1123" s="158">
        <v>2507.9052999999999</v>
      </c>
      <c r="F1123" s="158">
        <v>6.8197999999999999</v>
      </c>
      <c r="G1123" s="158">
        <v>6.6096000000000004</v>
      </c>
      <c r="H1123" s="158">
        <v>6.4653999999999998</v>
      </c>
      <c r="I1123" s="158">
        <v>6.3678999999999997</v>
      </c>
      <c r="J1123" s="158">
        <v>6.3533999999999997</v>
      </c>
      <c r="K1123" s="158">
        <v>5.7790999999999997</v>
      </c>
      <c r="L1123" s="158">
        <v>5.3524000000000003</v>
      </c>
      <c r="M1123" s="158">
        <v>4.8021000000000003</v>
      </c>
      <c r="N1123" s="158">
        <v>4.5038</v>
      </c>
      <c r="O1123" s="158">
        <v>4.0544000000000002</v>
      </c>
      <c r="P1123" s="158">
        <v>5.2686999999999999</v>
      </c>
      <c r="Q1123" s="158">
        <v>6.8952999999999998</v>
      </c>
      <c r="R1123" s="158">
        <v>3.8795000000000002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1972</v>
      </c>
      <c r="C1124" s="154">
        <v>119415</v>
      </c>
      <c r="D1124" s="157">
        <v>44882</v>
      </c>
      <c r="E1124" s="158">
        <v>2531.6686</v>
      </c>
      <c r="F1124" s="158">
        <v>6.8956999999999997</v>
      </c>
      <c r="G1124" s="158">
        <v>6.6866000000000003</v>
      </c>
      <c r="H1124" s="158">
        <v>6.5423999999999998</v>
      </c>
      <c r="I1124" s="158">
        <v>6.4448999999999996</v>
      </c>
      <c r="J1124" s="158">
        <v>6.4306999999999999</v>
      </c>
      <c r="K1124" s="158">
        <v>5.8571</v>
      </c>
      <c r="L1124" s="158">
        <v>5.4340999999999999</v>
      </c>
      <c r="M1124" s="158">
        <v>4.8916000000000004</v>
      </c>
      <c r="N1124" s="158">
        <v>4.5976999999999997</v>
      </c>
      <c r="O1124" s="158">
        <v>4.1548999999999996</v>
      </c>
      <c r="P1124" s="158">
        <v>5.3715000000000002</v>
      </c>
      <c r="Q1124" s="158">
        <v>6.8414999999999999</v>
      </c>
      <c r="R1124" s="158">
        <v>3.9782000000000002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2058</v>
      </c>
      <c r="C1125" s="154">
        <v>101408</v>
      </c>
      <c r="D1125" s="157">
        <v>44882</v>
      </c>
      <c r="E1125" s="158">
        <v>3691.2498999999998</v>
      </c>
      <c r="F1125" s="158">
        <v>6.8192000000000004</v>
      </c>
      <c r="G1125" s="158">
        <v>6.6098999999999997</v>
      </c>
      <c r="H1125" s="158">
        <v>6.4657</v>
      </c>
      <c r="I1125" s="158">
        <v>6.3682999999999996</v>
      </c>
      <c r="J1125" s="158">
        <v>6.3536999999999999</v>
      </c>
      <c r="K1125" s="158">
        <v>5.7793000000000001</v>
      </c>
      <c r="L1125" s="158">
        <v>5.3643000000000001</v>
      </c>
      <c r="M1125" s="158">
        <v>4.835</v>
      </c>
      <c r="N1125" s="158">
        <v>4.5286</v>
      </c>
      <c r="O1125" s="158">
        <v>4.0625999999999998</v>
      </c>
      <c r="P1125" s="158">
        <v>5.2736999999999998</v>
      </c>
      <c r="Q1125" s="158">
        <v>6.4950000000000001</v>
      </c>
      <c r="R1125" s="158">
        <v>3.8919000000000001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44882</v>
      </c>
      <c r="E1129" s="158">
        <v>2630.6</v>
      </c>
      <c r="F1129" s="158">
        <v>7.0347</v>
      </c>
      <c r="G1129" s="158">
        <v>6.7572999999999999</v>
      </c>
      <c r="H1129" s="158">
        <v>6.5892999999999997</v>
      </c>
      <c r="I1129" s="158">
        <v>6.4581</v>
      </c>
      <c r="J1129" s="158">
        <v>6.4173999999999998</v>
      </c>
      <c r="K1129" s="158">
        <v>5.8670999999999998</v>
      </c>
      <c r="L1129" s="158">
        <v>5.3445</v>
      </c>
      <c r="M1129" s="158">
        <v>4.8026</v>
      </c>
      <c r="N1129" s="158">
        <v>4.49</v>
      </c>
      <c r="O1129" s="158">
        <v>3.8803999999999998</v>
      </c>
      <c r="P1129" s="158">
        <v>5.1087999999999996</v>
      </c>
      <c r="Q1129" s="158">
        <v>6.6131000000000002</v>
      </c>
      <c r="R1129" s="158">
        <v>3.8435000000000001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44882</v>
      </c>
      <c r="E1130" s="158">
        <v>2620.9256</v>
      </c>
      <c r="F1130" s="158">
        <v>6.9659000000000004</v>
      </c>
      <c r="G1130" s="158">
        <v>6.6897000000000002</v>
      </c>
      <c r="H1130" s="158">
        <v>6.5159000000000002</v>
      </c>
      <c r="I1130" s="158">
        <v>6.3826000000000001</v>
      </c>
      <c r="J1130" s="158">
        <v>6.3407999999999998</v>
      </c>
      <c r="K1130" s="158">
        <v>5.8129</v>
      </c>
      <c r="L1130" s="158">
        <v>5.3002000000000002</v>
      </c>
      <c r="M1130" s="158">
        <v>4.7606999999999999</v>
      </c>
      <c r="N1130" s="158">
        <v>4.4484000000000004</v>
      </c>
      <c r="O1130" s="158">
        <v>3.8496000000000001</v>
      </c>
      <c r="P1130" s="158">
        <v>5.0736999999999997</v>
      </c>
      <c r="Q1130" s="158">
        <v>6.9123000000000001</v>
      </c>
      <c r="R1130" s="158">
        <v>3.8075000000000001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44882</v>
      </c>
      <c r="E1131" s="158">
        <v>3139.2037</v>
      </c>
      <c r="F1131" s="158">
        <v>6.5461</v>
      </c>
      <c r="G1131" s="158">
        <v>6.3219000000000003</v>
      </c>
      <c r="H1131" s="158">
        <v>6.39</v>
      </c>
      <c r="I1131" s="158">
        <v>6.3380000000000001</v>
      </c>
      <c r="J1131" s="158">
        <v>6.3555000000000001</v>
      </c>
      <c r="K1131" s="158">
        <v>5.8034999999999997</v>
      </c>
      <c r="L1131" s="158">
        <v>5.3734000000000002</v>
      </c>
      <c r="M1131" s="158">
        <v>4.8185000000000002</v>
      </c>
      <c r="N1131" s="158">
        <v>4.5330000000000004</v>
      </c>
      <c r="O1131" s="158">
        <v>4.1052999999999997</v>
      </c>
      <c r="P1131" s="158">
        <v>5.3089000000000004</v>
      </c>
      <c r="Q1131" s="158">
        <v>6.7648000000000001</v>
      </c>
      <c r="R1131" s="158">
        <v>3.9066999999999998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44882</v>
      </c>
      <c r="E1132" s="158">
        <v>3111.6464000000001</v>
      </c>
      <c r="F1132" s="158">
        <v>6.4457000000000004</v>
      </c>
      <c r="G1132" s="158">
        <v>6.2217000000000002</v>
      </c>
      <c r="H1132" s="158">
        <v>6.2896999999999998</v>
      </c>
      <c r="I1132" s="158">
        <v>6.2377000000000002</v>
      </c>
      <c r="J1132" s="158">
        <v>6.2549000000000001</v>
      </c>
      <c r="K1132" s="158">
        <v>5.7065000000000001</v>
      </c>
      <c r="L1132" s="158">
        <v>5.2781000000000002</v>
      </c>
      <c r="M1132" s="158">
        <v>4.7305000000000001</v>
      </c>
      <c r="N1132" s="158">
        <v>4.4454000000000002</v>
      </c>
      <c r="O1132" s="158">
        <v>4.0141</v>
      </c>
      <c r="P1132" s="158">
        <v>5.2118000000000002</v>
      </c>
      <c r="Q1132" s="158">
        <v>6.9065000000000003</v>
      </c>
      <c r="R1132" s="158">
        <v>3.8132000000000001</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2044</v>
      </c>
      <c r="C1133" s="154">
        <v>142589</v>
      </c>
      <c r="D1133" s="157">
        <v>44882</v>
      </c>
      <c r="E1133" s="158">
        <v>1173.2979893537999</v>
      </c>
      <c r="F1133" s="158">
        <v>5.0179</v>
      </c>
      <c r="G1133" s="158">
        <v>5.0159000000000002</v>
      </c>
      <c r="H1133" s="158">
        <v>5.0233999999999996</v>
      </c>
      <c r="I1133" s="158">
        <v>5.0728999999999997</v>
      </c>
      <c r="J1133" s="158">
        <v>5.2674000000000003</v>
      </c>
      <c r="K1133" s="158">
        <v>5.0365000000000002</v>
      </c>
      <c r="L1133" s="158">
        <v>4.6733000000000002</v>
      </c>
      <c r="M1133" s="158">
        <v>4.1475</v>
      </c>
      <c r="N1133" s="158">
        <v>3.8643000000000001</v>
      </c>
      <c r="O1133" s="158">
        <v>3.1126</v>
      </c>
      <c r="P1133" s="158"/>
      <c r="Q1133" s="158">
        <v>3.4723000000000002</v>
      </c>
      <c r="R1133" s="158">
        <v>3.2393000000000001</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44882</v>
      </c>
      <c r="E1134" s="158">
        <v>2834.3177999999998</v>
      </c>
      <c r="F1134" s="158">
        <v>6.891</v>
      </c>
      <c r="G1134" s="158">
        <v>6.8681999999999999</v>
      </c>
      <c r="H1134" s="158">
        <v>6.694</v>
      </c>
      <c r="I1134" s="158">
        <v>6.5728</v>
      </c>
      <c r="J1134" s="158">
        <v>6.5208000000000004</v>
      </c>
      <c r="K1134" s="158">
        <v>5.8982999999999999</v>
      </c>
      <c r="L1134" s="158">
        <v>5.4557000000000002</v>
      </c>
      <c r="M1134" s="158">
        <v>4.7976000000000001</v>
      </c>
      <c r="N1134" s="158">
        <v>4.5134999999999996</v>
      </c>
      <c r="O1134" s="158">
        <v>4.2027999999999999</v>
      </c>
      <c r="P1134" s="158">
        <v>5.4059999999999997</v>
      </c>
      <c r="Q1134" s="158">
        <v>6.7283999999999997</v>
      </c>
      <c r="R1134" s="158">
        <v>3.9792999999999998</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44882</v>
      </c>
      <c r="E1135" s="158">
        <v>2790.9870000000001</v>
      </c>
      <c r="F1135" s="158">
        <v>6.65</v>
      </c>
      <c r="G1135" s="158">
        <v>6.6284000000000001</v>
      </c>
      <c r="H1135" s="158">
        <v>6.4537000000000004</v>
      </c>
      <c r="I1135" s="158">
        <v>6.3322000000000003</v>
      </c>
      <c r="J1135" s="158">
        <v>6.2793999999999999</v>
      </c>
      <c r="K1135" s="158">
        <v>5.6547999999999998</v>
      </c>
      <c r="L1135" s="158">
        <v>5.2092999999999998</v>
      </c>
      <c r="M1135" s="158">
        <v>4.5491999999999999</v>
      </c>
      <c r="N1135" s="158">
        <v>4.2629999999999999</v>
      </c>
      <c r="O1135" s="158">
        <v>3.9445999999999999</v>
      </c>
      <c r="P1135" s="158">
        <v>5.1897000000000002</v>
      </c>
      <c r="Q1135" s="158">
        <v>6.9010999999999996</v>
      </c>
      <c r="R1135" s="158">
        <v>3.7261000000000002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44882</v>
      </c>
      <c r="E1136" s="158">
        <v>2538.2082</v>
      </c>
      <c r="F1136" s="158">
        <v>6.6492000000000004</v>
      </c>
      <c r="G1136" s="158">
        <v>6.6276000000000002</v>
      </c>
      <c r="H1136" s="158">
        <v>6.4531999999999998</v>
      </c>
      <c r="I1136" s="158">
        <v>6.3319999999999999</v>
      </c>
      <c r="J1136" s="158">
        <v>6.2793000000000001</v>
      </c>
      <c r="K1136" s="158">
        <v>5.6546000000000003</v>
      </c>
      <c r="L1136" s="158">
        <v>5.2092000000000001</v>
      </c>
      <c r="M1136" s="158">
        <v>4.5491000000000001</v>
      </c>
      <c r="N1136" s="158">
        <v>4.2629999999999999</v>
      </c>
      <c r="O1136" s="158">
        <v>3.9445000000000001</v>
      </c>
      <c r="P1136" s="158">
        <v>5.1886000000000001</v>
      </c>
      <c r="Q1136" s="158">
        <v>6.3338000000000001</v>
      </c>
      <c r="R1136" s="158">
        <v>3.7262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44882</v>
      </c>
      <c r="E1138" s="158">
        <v>5018.4939000000004</v>
      </c>
      <c r="F1138" s="158">
        <v>5.9292999999999996</v>
      </c>
      <c r="G1138" s="158">
        <v>5.9244000000000003</v>
      </c>
      <c r="H1138" s="158">
        <v>5.7938000000000001</v>
      </c>
      <c r="I1138" s="158">
        <v>5.6734</v>
      </c>
      <c r="J1138" s="158">
        <v>5.6578999999999997</v>
      </c>
      <c r="K1138" s="158">
        <v>5.1147999999999998</v>
      </c>
      <c r="L1138" s="158">
        <v>4.6283000000000003</v>
      </c>
      <c r="M1138" s="158">
        <v>4.0523999999999996</v>
      </c>
      <c r="N1138" s="158">
        <v>3.7717000000000001</v>
      </c>
      <c r="O1138" s="158">
        <v>3.4097</v>
      </c>
      <c r="P1138" s="158">
        <v>4.6349</v>
      </c>
      <c r="Q1138" s="158">
        <v>6.7858000000000001</v>
      </c>
      <c r="R1138" s="158">
        <v>3.1425000000000001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44882</v>
      </c>
      <c r="E1139" s="158">
        <v>3279.0608999999999</v>
      </c>
      <c r="F1139" s="158">
        <v>6.5808999999999997</v>
      </c>
      <c r="G1139" s="158">
        <v>6.5777000000000001</v>
      </c>
      <c r="H1139" s="158">
        <v>6.4488000000000003</v>
      </c>
      <c r="I1139" s="158">
        <v>6.3293999999999997</v>
      </c>
      <c r="J1139" s="158">
        <v>6.3160999999999996</v>
      </c>
      <c r="K1139" s="158">
        <v>5.7786999999999997</v>
      </c>
      <c r="L1139" s="158">
        <v>5.3005000000000004</v>
      </c>
      <c r="M1139" s="158">
        <v>4.7313999999999998</v>
      </c>
      <c r="N1139" s="158">
        <v>4.4562999999999997</v>
      </c>
      <c r="O1139" s="158">
        <v>4.1002000000000001</v>
      </c>
      <c r="P1139" s="158">
        <v>5.3406000000000002</v>
      </c>
      <c r="Q1139" s="158">
        <v>7.1401000000000003</v>
      </c>
      <c r="R1139" s="158">
        <v>3.8268</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44882</v>
      </c>
      <c r="E1140" s="158">
        <v>3300.0886</v>
      </c>
      <c r="F1140" s="158">
        <v>6.6616999999999997</v>
      </c>
      <c r="G1140" s="158">
        <v>6.6571999999999996</v>
      </c>
      <c r="H1140" s="158">
        <v>6.5274000000000001</v>
      </c>
      <c r="I1140" s="158">
        <v>6.4076000000000004</v>
      </c>
      <c r="J1140" s="158">
        <v>6.3941999999999997</v>
      </c>
      <c r="K1140" s="158">
        <v>5.8573000000000004</v>
      </c>
      <c r="L1140" s="158">
        <v>5.3792999999999997</v>
      </c>
      <c r="M1140" s="158">
        <v>4.8094999999999999</v>
      </c>
      <c r="N1140" s="158">
        <v>4.5350000000000001</v>
      </c>
      <c r="O1140" s="158">
        <v>4.1795999999999998</v>
      </c>
      <c r="P1140" s="158">
        <v>5.4139999999999997</v>
      </c>
      <c r="Q1140" s="158">
        <v>6.8803000000000001</v>
      </c>
      <c r="R1140" s="158">
        <v>3.9060000000000001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44882</v>
      </c>
      <c r="E1141" s="158">
        <v>4278.4818999999998</v>
      </c>
      <c r="F1141" s="158">
        <v>6.7893999999999997</v>
      </c>
      <c r="G1141" s="158">
        <v>6.6196999999999999</v>
      </c>
      <c r="H1141" s="158">
        <v>6.4298999999999999</v>
      </c>
      <c r="I1141" s="158">
        <v>6.2906000000000004</v>
      </c>
      <c r="J1141" s="158">
        <v>6.2401999999999997</v>
      </c>
      <c r="K1141" s="158">
        <v>5.6269999999999998</v>
      </c>
      <c r="L1141" s="158">
        <v>5.2117000000000004</v>
      </c>
      <c r="M1141" s="158">
        <v>4.6536999999999997</v>
      </c>
      <c r="N1141" s="158">
        <v>4.3728999999999996</v>
      </c>
      <c r="O1141" s="158">
        <v>3.9586999999999999</v>
      </c>
      <c r="P1141" s="158">
        <v>5.1441999999999997</v>
      </c>
      <c r="Q1141" s="158">
        <v>6.7988999999999997</v>
      </c>
      <c r="R1141" s="158">
        <v>3.7528000000000001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44882</v>
      </c>
      <c r="E1142" s="158">
        <v>4315.1707999999999</v>
      </c>
      <c r="F1142" s="158">
        <v>6.8898999999999999</v>
      </c>
      <c r="G1142" s="158">
        <v>6.7191999999999998</v>
      </c>
      <c r="H1142" s="158">
        <v>6.5297000000000001</v>
      </c>
      <c r="I1142" s="158">
        <v>6.3907999999999996</v>
      </c>
      <c r="J1142" s="158">
        <v>6.3403999999999998</v>
      </c>
      <c r="K1142" s="158">
        <v>5.7290000000000001</v>
      </c>
      <c r="L1142" s="158">
        <v>5.3147000000000002</v>
      </c>
      <c r="M1142" s="158">
        <v>4.7576000000000001</v>
      </c>
      <c r="N1142" s="158">
        <v>4.4775999999999998</v>
      </c>
      <c r="O1142" s="158">
        <v>4.0628000000000002</v>
      </c>
      <c r="P1142" s="158">
        <v>5.2495000000000003</v>
      </c>
      <c r="Q1142" s="158">
        <v>6.7367999999999997</v>
      </c>
      <c r="R1142" s="158">
        <v>3.8565</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44882</v>
      </c>
      <c r="E1143" s="158">
        <v>2172.5165000000002</v>
      </c>
      <c r="F1143" s="158">
        <v>6.3182</v>
      </c>
      <c r="G1143" s="158">
        <v>6.5529999999999999</v>
      </c>
      <c r="H1143" s="158">
        <v>6.4363999999999999</v>
      </c>
      <c r="I1143" s="158">
        <v>6.3304999999999998</v>
      </c>
      <c r="J1143" s="158">
        <v>6.3175999999999997</v>
      </c>
      <c r="K1143" s="158">
        <v>5.7279</v>
      </c>
      <c r="L1143" s="158">
        <v>5.2808999999999999</v>
      </c>
      <c r="M1143" s="158">
        <v>4.7294999999999998</v>
      </c>
      <c r="N1143" s="158">
        <v>4.4416000000000002</v>
      </c>
      <c r="O1143" s="158">
        <v>3.9714999999999998</v>
      </c>
      <c r="P1143" s="158">
        <v>5.2195</v>
      </c>
      <c r="Q1143" s="158">
        <v>4.2892999999999999</v>
      </c>
      <c r="R1143" s="158">
        <v>3.8083999999999998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44882</v>
      </c>
      <c r="E1144" s="158">
        <v>2187.0909999999999</v>
      </c>
      <c r="F1144" s="158">
        <v>6.4130000000000003</v>
      </c>
      <c r="G1144" s="158">
        <v>6.6501999999999999</v>
      </c>
      <c r="H1144" s="158">
        <v>6.5345000000000004</v>
      </c>
      <c r="I1144" s="158">
        <v>6.4287000000000001</v>
      </c>
      <c r="J1144" s="158">
        <v>6.4160000000000004</v>
      </c>
      <c r="K1144" s="158">
        <v>5.8272000000000004</v>
      </c>
      <c r="L1144" s="158">
        <v>5.3811</v>
      </c>
      <c r="M1144" s="158">
        <v>4.8314000000000004</v>
      </c>
      <c r="N1144" s="158">
        <v>4.5454999999999997</v>
      </c>
      <c r="O1144" s="158">
        <v>4.0746000000000002</v>
      </c>
      <c r="P1144" s="158">
        <v>5.3106</v>
      </c>
      <c r="Q1144" s="158">
        <v>6.7615999999999996</v>
      </c>
      <c r="R1144" s="158">
        <v>3.9104999999999999</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44882</v>
      </c>
      <c r="E1145" s="158">
        <v>3134.5151999999998</v>
      </c>
      <c r="F1145" s="158">
        <v>6.3170999999999999</v>
      </c>
      <c r="G1145" s="158">
        <v>6.5528000000000004</v>
      </c>
      <c r="H1145" s="158">
        <v>5.9817999999999998</v>
      </c>
      <c r="I1145" s="158">
        <v>5.7047999999999996</v>
      </c>
      <c r="J1145" s="158">
        <v>5.5963000000000003</v>
      </c>
      <c r="K1145" s="158">
        <v>4.9489000000000001</v>
      </c>
      <c r="L1145" s="158">
        <v>4.4798</v>
      </c>
      <c r="M1145" s="158">
        <v>3.9186000000000001</v>
      </c>
      <c r="N1145" s="158">
        <v>3.6229</v>
      </c>
      <c r="O1145" s="158">
        <v>3.1524999999999999</v>
      </c>
      <c r="P1145" s="158">
        <v>4.3681000000000001</v>
      </c>
      <c r="Q1145" s="158">
        <v>5.8886000000000003</v>
      </c>
      <c r="R1145" s="158">
        <v>2.9904999999999999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44882</v>
      </c>
      <c r="E1146" s="158">
        <v>322.67079999999999</v>
      </c>
      <c r="F1146" s="158">
        <v>6.2451999999999996</v>
      </c>
      <c r="G1146" s="158">
        <v>6.1868999999999996</v>
      </c>
      <c r="H1146" s="158">
        <v>6.1577000000000002</v>
      </c>
      <c r="I1146" s="158">
        <v>6.0885999999999996</v>
      </c>
      <c r="J1146" s="158">
        <v>6.1685999999999996</v>
      </c>
      <c r="K1146" s="158">
        <v>5.5987</v>
      </c>
      <c r="L1146" s="158">
        <v>5.2015000000000002</v>
      </c>
      <c r="M1146" s="158">
        <v>4.6433999999999997</v>
      </c>
      <c r="N1146" s="158">
        <v>4.3605999999999998</v>
      </c>
      <c r="O1146" s="158">
        <v>4.0233999999999996</v>
      </c>
      <c r="P1146" s="158">
        <v>5.2291999999999996</v>
      </c>
      <c r="Q1146" s="158">
        <v>7.1292</v>
      </c>
      <c r="R1146" s="158">
        <v>3.7625000000000002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44882</v>
      </c>
      <c r="E1147" s="158">
        <v>325.03300000000002</v>
      </c>
      <c r="F1147" s="158">
        <v>6.3346</v>
      </c>
      <c r="G1147" s="158">
        <v>6.2769000000000004</v>
      </c>
      <c r="H1147" s="158">
        <v>6.2478999999999996</v>
      </c>
      <c r="I1147" s="158">
        <v>6.1788999999999996</v>
      </c>
      <c r="J1147" s="158">
        <v>6.2590000000000003</v>
      </c>
      <c r="K1147" s="158">
        <v>5.69</v>
      </c>
      <c r="L1147" s="158">
        <v>5.2938999999999998</v>
      </c>
      <c r="M1147" s="158">
        <v>4.7366000000000001</v>
      </c>
      <c r="N1147" s="158">
        <v>4.4611999999999998</v>
      </c>
      <c r="O1147" s="158">
        <v>4.1356000000000002</v>
      </c>
      <c r="P1147" s="158">
        <v>5.3268000000000004</v>
      </c>
      <c r="Q1147" s="158">
        <v>6.7850000000000001</v>
      </c>
      <c r="R1147" s="158">
        <v>3.8746999999999998</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44882</v>
      </c>
      <c r="E1148" s="158">
        <v>2344.1104999999998</v>
      </c>
      <c r="F1148" s="158">
        <v>6.6889000000000003</v>
      </c>
      <c r="G1148" s="158">
        <v>6.3297999999999996</v>
      </c>
      <c r="H1148" s="158">
        <v>6.3445999999999998</v>
      </c>
      <c r="I1148" s="158">
        <v>6.3842999999999996</v>
      </c>
      <c r="J1148" s="158">
        <v>6.3772000000000002</v>
      </c>
      <c r="K1148" s="158">
        <v>5.7686999999999999</v>
      </c>
      <c r="L1148" s="158">
        <v>5.3787000000000003</v>
      </c>
      <c r="M1148" s="158">
        <v>4.7803000000000004</v>
      </c>
      <c r="N1148" s="158">
        <v>4.5023</v>
      </c>
      <c r="O1148" s="158">
        <v>4.2081</v>
      </c>
      <c r="P1148" s="158">
        <v>5.3563000000000001</v>
      </c>
      <c r="Q1148" s="158">
        <v>7.1313000000000004</v>
      </c>
      <c r="R1148" s="158">
        <v>3.9214000000000002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44882</v>
      </c>
      <c r="E1149" s="158">
        <v>2363.8141000000001</v>
      </c>
      <c r="F1149" s="158">
        <v>6.7289000000000003</v>
      </c>
      <c r="G1149" s="158">
        <v>6.3696999999999999</v>
      </c>
      <c r="H1149" s="158">
        <v>6.3845999999999998</v>
      </c>
      <c r="I1149" s="158">
        <v>6.4242999999999997</v>
      </c>
      <c r="J1149" s="158">
        <v>6.4173999999999998</v>
      </c>
      <c r="K1149" s="158">
        <v>5.8091999999999997</v>
      </c>
      <c r="L1149" s="158">
        <v>5.4196999999999997</v>
      </c>
      <c r="M1149" s="158">
        <v>4.8217999999999996</v>
      </c>
      <c r="N1149" s="158">
        <v>4.5442</v>
      </c>
      <c r="O1149" s="158">
        <v>4.25</v>
      </c>
      <c r="P1149" s="158">
        <v>5.4295</v>
      </c>
      <c r="Q1149" s="158">
        <v>6.8083</v>
      </c>
      <c r="R1149" s="158">
        <v>3.9630999999999998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44882</v>
      </c>
      <c r="E1150" s="158">
        <v>2652.2184000000002</v>
      </c>
      <c r="F1150" s="158">
        <v>6.4115000000000002</v>
      </c>
      <c r="G1150" s="158">
        <v>6.4531999999999998</v>
      </c>
      <c r="H1150" s="158">
        <v>6.4219999999999997</v>
      </c>
      <c r="I1150" s="158">
        <v>6.3212999999999999</v>
      </c>
      <c r="J1150" s="158">
        <v>6.3521999999999998</v>
      </c>
      <c r="K1150" s="158">
        <v>5.7803000000000004</v>
      </c>
      <c r="L1150" s="158">
        <v>5.3617999999999997</v>
      </c>
      <c r="M1150" s="158">
        <v>4.8079999999999998</v>
      </c>
      <c r="N1150" s="158">
        <v>4.5072000000000001</v>
      </c>
      <c r="O1150" s="158">
        <v>4.0266000000000002</v>
      </c>
      <c r="P1150" s="158">
        <v>5.202</v>
      </c>
      <c r="Q1150" s="158">
        <v>6.7039999999999997</v>
      </c>
      <c r="R1150" s="158">
        <v>3.8693</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44882</v>
      </c>
      <c r="E1151" s="158">
        <v>2635.7604000000001</v>
      </c>
      <c r="F1151" s="158">
        <v>6.2811000000000003</v>
      </c>
      <c r="G1151" s="158">
        <v>6.3230000000000004</v>
      </c>
      <c r="H1151" s="158">
        <v>6.2918000000000003</v>
      </c>
      <c r="I1151" s="158">
        <v>6.1909000000000001</v>
      </c>
      <c r="J1151" s="158">
        <v>6.2214</v>
      </c>
      <c r="K1151" s="158">
        <v>5.6508000000000003</v>
      </c>
      <c r="L1151" s="158">
        <v>5.2553000000000001</v>
      </c>
      <c r="M1151" s="158">
        <v>4.7119</v>
      </c>
      <c r="N1151" s="158">
        <v>4.4170999999999996</v>
      </c>
      <c r="O1151" s="158">
        <v>3.9615</v>
      </c>
      <c r="P1151" s="158">
        <v>5.1329000000000002</v>
      </c>
      <c r="Q1151" s="158">
        <v>5.3367000000000004</v>
      </c>
      <c r="R1151" s="158">
        <v>3.7986</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44882</v>
      </c>
      <c r="E1152" s="158">
        <v>1691.6152</v>
      </c>
      <c r="F1152" s="158">
        <v>6.375</v>
      </c>
      <c r="G1152" s="158">
        <v>6.7234999999999996</v>
      </c>
      <c r="H1152" s="158">
        <v>6.5194999999999999</v>
      </c>
      <c r="I1152" s="158">
        <v>6.3747999999999996</v>
      </c>
      <c r="J1152" s="158">
        <v>6.3010000000000002</v>
      </c>
      <c r="K1152" s="158">
        <v>5.6684999999999999</v>
      </c>
      <c r="L1152" s="158">
        <v>5.2510000000000003</v>
      </c>
      <c r="M1152" s="158">
        <v>4.6692999999999998</v>
      </c>
      <c r="N1152" s="158">
        <v>4.3710000000000004</v>
      </c>
      <c r="O1152" s="158">
        <v>3.6888000000000001</v>
      </c>
      <c r="P1152" s="158">
        <v>4.8090999999999999</v>
      </c>
      <c r="Q1152" s="158">
        <v>6.0008999999999997</v>
      </c>
      <c r="R1152" s="158">
        <v>3.6627999999999998</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44882</v>
      </c>
      <c r="E1153" s="158">
        <v>1684.0011</v>
      </c>
      <c r="F1153" s="158">
        <v>6.3257000000000003</v>
      </c>
      <c r="G1153" s="158">
        <v>6.6729000000000003</v>
      </c>
      <c r="H1153" s="158">
        <v>6.4695</v>
      </c>
      <c r="I1153" s="158">
        <v>6.3246000000000002</v>
      </c>
      <c r="J1153" s="158">
        <v>6.2504999999999997</v>
      </c>
      <c r="K1153" s="158">
        <v>5.6177999999999999</v>
      </c>
      <c r="L1153" s="158">
        <v>5.1997999999999998</v>
      </c>
      <c r="M1153" s="158">
        <v>4.6176000000000004</v>
      </c>
      <c r="N1153" s="158">
        <v>4.3189000000000002</v>
      </c>
      <c r="O1153" s="158">
        <v>3.637</v>
      </c>
      <c r="P1153" s="158">
        <v>4.7568000000000001</v>
      </c>
      <c r="Q1153" s="158">
        <v>5.9478999999999997</v>
      </c>
      <c r="R1153" s="158">
        <v>3.6110000000000002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44882</v>
      </c>
      <c r="E1154" s="158">
        <v>2132.3827999999999</v>
      </c>
      <c r="F1154" s="158">
        <v>5.7728000000000002</v>
      </c>
      <c r="G1154" s="158">
        <v>6.2960000000000003</v>
      </c>
      <c r="H1154" s="158">
        <v>6.1071999999999997</v>
      </c>
      <c r="I1154" s="158">
        <v>6.1287000000000003</v>
      </c>
      <c r="J1154" s="158">
        <v>6.2058999999999997</v>
      </c>
      <c r="K1154" s="158">
        <v>5.7111999999999998</v>
      </c>
      <c r="L1154" s="158">
        <v>5.1337999999999999</v>
      </c>
      <c r="M1154" s="158">
        <v>4.5928000000000004</v>
      </c>
      <c r="N1154" s="158">
        <v>4.2893999999999997</v>
      </c>
      <c r="O1154" s="158">
        <v>3.9104999999999999</v>
      </c>
      <c r="P1154" s="158">
        <v>5.1810999999999998</v>
      </c>
      <c r="Q1154" s="158">
        <v>6.7587000000000002</v>
      </c>
      <c r="R1154" s="158">
        <v>3.7391999999999999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1891</v>
      </c>
      <c r="C1159" s="154">
        <v>115991</v>
      </c>
      <c r="D1159" s="157">
        <v>44882</v>
      </c>
      <c r="E1159" s="158">
        <v>2112.0978</v>
      </c>
      <c r="F1159" s="158">
        <v>5.7107000000000001</v>
      </c>
      <c r="G1159" s="158">
        <v>6.2111999999999998</v>
      </c>
      <c r="H1159" s="158">
        <v>6.0190999999999999</v>
      </c>
      <c r="I1159" s="158">
        <v>6.0395000000000003</v>
      </c>
      <c r="J1159" s="158">
        <v>6.1158999999999999</v>
      </c>
      <c r="K1159" s="158">
        <v>5.617</v>
      </c>
      <c r="L1159" s="158">
        <v>5.0350000000000001</v>
      </c>
      <c r="M1159" s="158">
        <v>4.4927999999999999</v>
      </c>
      <c r="N1159" s="158">
        <v>4.2007000000000003</v>
      </c>
      <c r="O1159" s="158">
        <v>3.8119000000000001</v>
      </c>
      <c r="P1159" s="158">
        <v>5.0791000000000004</v>
      </c>
      <c r="Q1159" s="158">
        <v>6.9866000000000001</v>
      </c>
      <c r="R1159" s="158">
        <v>3.6431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44882</v>
      </c>
      <c r="E1160" s="158">
        <v>2994.9919</v>
      </c>
      <c r="F1160" s="158">
        <v>6.7199</v>
      </c>
      <c r="G1160" s="158">
        <v>6.5682999999999998</v>
      </c>
      <c r="H1160" s="158">
        <v>6.5305</v>
      </c>
      <c r="I1160" s="158">
        <v>6.3806000000000003</v>
      </c>
      <c r="J1160" s="158">
        <v>6.3354999999999997</v>
      </c>
      <c r="K1160" s="158">
        <v>5.7111999999999998</v>
      </c>
      <c r="L1160" s="158">
        <v>5.2766999999999999</v>
      </c>
      <c r="M1160" s="158">
        <v>4.7267999999999999</v>
      </c>
      <c r="N1160" s="158">
        <v>4.4275000000000002</v>
      </c>
      <c r="O1160" s="158">
        <v>3.9864999999999999</v>
      </c>
      <c r="P1160" s="158">
        <v>5.1902999999999997</v>
      </c>
      <c r="Q1160" s="158">
        <v>7.0913000000000004</v>
      </c>
      <c r="R1160" s="158">
        <v>3.8123</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44882</v>
      </c>
      <c r="E1161" s="158">
        <v>3015.3384999999998</v>
      </c>
      <c r="F1161" s="158">
        <v>6.7907999999999999</v>
      </c>
      <c r="G1161" s="158">
        <v>6.6387</v>
      </c>
      <c r="H1161" s="158">
        <v>6.6013000000000002</v>
      </c>
      <c r="I1161" s="158">
        <v>6.4509999999999996</v>
      </c>
      <c r="J1161" s="158">
        <v>6.4062999999999999</v>
      </c>
      <c r="K1161" s="158">
        <v>5.7845000000000004</v>
      </c>
      <c r="L1161" s="158">
        <v>5.35</v>
      </c>
      <c r="M1161" s="158">
        <v>4.8005000000000004</v>
      </c>
      <c r="N1161" s="158">
        <v>4.5015999999999998</v>
      </c>
      <c r="O1161" s="158">
        <v>4.0598000000000001</v>
      </c>
      <c r="P1161" s="158">
        <v>5.2643000000000004</v>
      </c>
      <c r="Q1161" s="158">
        <v>6.7625999999999999</v>
      </c>
      <c r="R1161" s="158">
        <v>3.8856999999999999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44882</v>
      </c>
      <c r="E1162" s="158">
        <v>2689.1732000000002</v>
      </c>
      <c r="F1162" s="158">
        <v>6.1902999999999997</v>
      </c>
      <c r="G1162" s="158">
        <v>6.0380000000000003</v>
      </c>
      <c r="H1162" s="158">
        <v>6.0003000000000002</v>
      </c>
      <c r="I1162" s="158">
        <v>5.8493000000000004</v>
      </c>
      <c r="J1162" s="158">
        <v>5.8029000000000002</v>
      </c>
      <c r="K1162" s="158">
        <v>5.1753999999999998</v>
      </c>
      <c r="L1162" s="158">
        <v>4.7342000000000004</v>
      </c>
      <c r="M1162" s="158">
        <v>4.1798000000000002</v>
      </c>
      <c r="N1162" s="158">
        <v>3.8759999999999999</v>
      </c>
      <c r="O1162" s="158">
        <v>3.4384999999999999</v>
      </c>
      <c r="P1162" s="158">
        <v>4.6321000000000003</v>
      </c>
      <c r="Q1162" s="158">
        <v>6.3733000000000004</v>
      </c>
      <c r="R1162" s="158">
        <v>3.2637999999999998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44882</v>
      </c>
      <c r="E1163" s="158">
        <v>1149.9227000000001</v>
      </c>
      <c r="F1163" s="158">
        <v>6.0095999999999998</v>
      </c>
      <c r="G1163" s="158">
        <v>5.6875</v>
      </c>
      <c r="H1163" s="158">
        <v>5.7969999999999997</v>
      </c>
      <c r="I1163" s="158">
        <v>5.7754000000000003</v>
      </c>
      <c r="J1163" s="158">
        <v>5.9617000000000004</v>
      </c>
      <c r="K1163" s="158">
        <v>5.6247999999999996</v>
      </c>
      <c r="L1163" s="158">
        <v>5.2077</v>
      </c>
      <c r="M1163" s="158">
        <v>4.7259000000000002</v>
      </c>
      <c r="N1163" s="158">
        <v>4.4069000000000003</v>
      </c>
      <c r="O1163" s="158">
        <v>3.6753999999999998</v>
      </c>
      <c r="P1163" s="158"/>
      <c r="Q1163" s="158">
        <v>3.9882</v>
      </c>
      <c r="R1163" s="158">
        <v>3.7399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44882</v>
      </c>
      <c r="E1164" s="158">
        <v>1144.9686999999999</v>
      </c>
      <c r="F1164" s="158">
        <v>5.8506999999999998</v>
      </c>
      <c r="G1164" s="158">
        <v>5.5270999999999999</v>
      </c>
      <c r="H1164" s="158">
        <v>5.6368</v>
      </c>
      <c r="I1164" s="158">
        <v>5.6150000000000002</v>
      </c>
      <c r="J1164" s="158">
        <v>5.8007999999999997</v>
      </c>
      <c r="K1164" s="158">
        <v>5.4625000000000004</v>
      </c>
      <c r="L1164" s="158">
        <v>5.0435999999999996</v>
      </c>
      <c r="M1164" s="158">
        <v>4.5602999999999998</v>
      </c>
      <c r="N1164" s="158">
        <v>4.2515999999999998</v>
      </c>
      <c r="O1164" s="158">
        <v>3.548</v>
      </c>
      <c r="P1164" s="158"/>
      <c r="Q1164" s="158">
        <v>3.8626</v>
      </c>
      <c r="R1164" s="158">
        <v>3.6055999999999999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44882</v>
      </c>
      <c r="E1165" s="158">
        <v>59.581000000000003</v>
      </c>
      <c r="F1165" s="158">
        <v>6.4336000000000002</v>
      </c>
      <c r="G1165" s="158">
        <v>6.3540999999999999</v>
      </c>
      <c r="H1165" s="158">
        <v>6.2824999999999998</v>
      </c>
      <c r="I1165" s="158">
        <v>6.1536999999999997</v>
      </c>
      <c r="J1165" s="158">
        <v>6.2041000000000004</v>
      </c>
      <c r="K1165" s="158">
        <v>5.7248000000000001</v>
      </c>
      <c r="L1165" s="158">
        <v>5.2770000000000001</v>
      </c>
      <c r="M1165" s="158">
        <v>4.7366999999999999</v>
      </c>
      <c r="N1165" s="158">
        <v>4.4515000000000002</v>
      </c>
      <c r="O1165" s="158">
        <v>3.9716</v>
      </c>
      <c r="P1165" s="158">
        <v>5.2062999999999997</v>
      </c>
      <c r="Q1165" s="158">
        <v>7.4321000000000002</v>
      </c>
      <c r="R1165" s="158">
        <v>3.8447</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44882</v>
      </c>
      <c r="E1166" s="158">
        <v>60.061100000000003</v>
      </c>
      <c r="F1166" s="158">
        <v>6.5037000000000003</v>
      </c>
      <c r="G1166" s="158">
        <v>6.4451999999999998</v>
      </c>
      <c r="H1166" s="158">
        <v>6.3800999999999997</v>
      </c>
      <c r="I1166" s="158">
        <v>6.2484000000000002</v>
      </c>
      <c r="J1166" s="158">
        <v>6.3028000000000004</v>
      </c>
      <c r="K1166" s="158">
        <v>5.8258999999999999</v>
      </c>
      <c r="L1166" s="158">
        <v>5.3792999999999997</v>
      </c>
      <c r="M1166" s="158">
        <v>4.84</v>
      </c>
      <c r="N1166" s="158">
        <v>4.5534999999999997</v>
      </c>
      <c r="O1166" s="158">
        <v>4.0609000000000002</v>
      </c>
      <c r="P1166" s="158">
        <v>5.2942999999999998</v>
      </c>
      <c r="Q1166" s="158">
        <v>6.8109000000000002</v>
      </c>
      <c r="R1166" s="158">
        <v>3.9369999999999998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44882</v>
      </c>
      <c r="E1167" s="158">
        <v>34.252000000000002</v>
      </c>
      <c r="F1167" s="158">
        <v>6.3948999999999998</v>
      </c>
      <c r="G1167" s="158">
        <v>6.3616000000000001</v>
      </c>
      <c r="H1167" s="158">
        <v>6.2796000000000003</v>
      </c>
      <c r="I1167" s="158">
        <v>6.1417999999999999</v>
      </c>
      <c r="J1167" s="158">
        <v>6.1855000000000002</v>
      </c>
      <c r="K1167" s="158">
        <v>5.7080000000000002</v>
      </c>
      <c r="L1167" s="158">
        <v>5.2583000000000002</v>
      </c>
      <c r="M1167" s="158">
        <v>4.7154999999999996</v>
      </c>
      <c r="N1167" s="158">
        <v>4.4291</v>
      </c>
      <c r="O1167" s="158">
        <v>3.9632000000000001</v>
      </c>
      <c r="P1167" s="158">
        <v>5.2012</v>
      </c>
      <c r="Q1167" s="158">
        <v>6.8776999999999999</v>
      </c>
      <c r="R1167" s="158">
        <v>3.8317999999999999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1776</v>
      </c>
      <c r="C1168" s="154">
        <v>148414</v>
      </c>
      <c r="D1168" s="157">
        <v>44882</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1777</v>
      </c>
      <c r="C1169" s="154">
        <v>148413</v>
      </c>
      <c r="D1169" s="157">
        <v>44882</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1778</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1779</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1780</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1781</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1782</v>
      </c>
      <c r="C1174" s="154">
        <v>148415</v>
      </c>
      <c r="D1174" s="157">
        <v>44882</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44882</v>
      </c>
      <c r="E1175" s="158">
        <v>4437.1297999999997</v>
      </c>
      <c r="F1175" s="158">
        <v>6.5976999999999997</v>
      </c>
      <c r="G1175" s="158">
        <v>6.5461999999999998</v>
      </c>
      <c r="H1175" s="158">
        <v>6.4762000000000004</v>
      </c>
      <c r="I1175" s="158">
        <v>6.3742000000000001</v>
      </c>
      <c r="J1175" s="158">
        <v>6.3372999999999999</v>
      </c>
      <c r="K1175" s="158">
        <v>5.7194000000000003</v>
      </c>
      <c r="L1175" s="158">
        <v>5.2972000000000001</v>
      </c>
      <c r="M1175" s="158">
        <v>4.7503000000000002</v>
      </c>
      <c r="N1175" s="158">
        <v>4.4779999999999998</v>
      </c>
      <c r="O1175" s="158">
        <v>4.0696000000000003</v>
      </c>
      <c r="P1175" s="158">
        <v>5.2527999999999997</v>
      </c>
      <c r="Q1175" s="158">
        <v>6.7336</v>
      </c>
      <c r="R1175" s="158">
        <v>3.8771</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44882</v>
      </c>
      <c r="E1176" s="158">
        <v>4408.8882999999996</v>
      </c>
      <c r="F1176" s="158">
        <v>6.4775999999999998</v>
      </c>
      <c r="G1176" s="158">
        <v>6.4255000000000004</v>
      </c>
      <c r="H1176" s="158">
        <v>6.3552999999999997</v>
      </c>
      <c r="I1176" s="158">
        <v>6.2527999999999997</v>
      </c>
      <c r="J1176" s="158">
        <v>6.2150999999999996</v>
      </c>
      <c r="K1176" s="158">
        <v>5.5959000000000003</v>
      </c>
      <c r="L1176" s="158">
        <v>5.1722999999999999</v>
      </c>
      <c r="M1176" s="158">
        <v>4.6242999999999999</v>
      </c>
      <c r="N1176" s="158">
        <v>4.3509000000000002</v>
      </c>
      <c r="O1176" s="158">
        <v>3.9662000000000002</v>
      </c>
      <c r="P1176" s="158">
        <v>5.1688000000000001</v>
      </c>
      <c r="Q1176" s="158">
        <v>6.8503999999999996</v>
      </c>
      <c r="R1176" s="158">
        <v>3.7536</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44882</v>
      </c>
      <c r="E1177" s="158">
        <v>3006.5884999999998</v>
      </c>
      <c r="F1177" s="158">
        <v>6.4146999999999998</v>
      </c>
      <c r="G1177" s="158">
        <v>6.2961999999999998</v>
      </c>
      <c r="H1177" s="158">
        <v>6.3398000000000003</v>
      </c>
      <c r="I1177" s="158">
        <v>6.2911000000000001</v>
      </c>
      <c r="J1177" s="158">
        <v>6.3026999999999997</v>
      </c>
      <c r="K1177" s="158">
        <v>5.7270000000000003</v>
      </c>
      <c r="L1177" s="158">
        <v>5.3085000000000004</v>
      </c>
      <c r="M1177" s="158">
        <v>4.782</v>
      </c>
      <c r="N1177" s="158">
        <v>4.4908000000000001</v>
      </c>
      <c r="O1177" s="158">
        <v>4.0865999999999998</v>
      </c>
      <c r="P1177" s="158">
        <v>5.2843999999999998</v>
      </c>
      <c r="Q1177" s="158">
        <v>6.7553000000000001</v>
      </c>
      <c r="R1177" s="158">
        <v>3.8635000000000002</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1928</v>
      </c>
      <c r="C1178" s="154">
        <v>112457</v>
      </c>
      <c r="D1178" s="157">
        <v>44882</v>
      </c>
      <c r="E1178" s="158">
        <v>2990.2021</v>
      </c>
      <c r="F1178" s="158">
        <v>6.3533999999999997</v>
      </c>
      <c r="G1178" s="158">
        <v>6.2359</v>
      </c>
      <c r="H1178" s="158">
        <v>6.2796000000000003</v>
      </c>
      <c r="I1178" s="158">
        <v>6.2309000000000001</v>
      </c>
      <c r="J1178" s="158">
        <v>6.2423000000000002</v>
      </c>
      <c r="K1178" s="158">
        <v>5.6661000000000001</v>
      </c>
      <c r="L1178" s="158">
        <v>5.2469000000000001</v>
      </c>
      <c r="M1178" s="158">
        <v>4.7198000000000002</v>
      </c>
      <c r="N1178" s="158">
        <v>4.4280999999999997</v>
      </c>
      <c r="O1178" s="158">
        <v>4.0298999999999996</v>
      </c>
      <c r="P1178" s="158">
        <v>5.2271999999999998</v>
      </c>
      <c r="Q1178" s="158">
        <v>7.0247000000000002</v>
      </c>
      <c r="R1178" s="158">
        <v>3.8047</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44882</v>
      </c>
      <c r="E1179" s="158">
        <v>3987.7833000000001</v>
      </c>
      <c r="F1179" s="158">
        <v>6.7020999999999997</v>
      </c>
      <c r="G1179" s="158">
        <v>6.5186000000000002</v>
      </c>
      <c r="H1179" s="158">
        <v>6.4880000000000004</v>
      </c>
      <c r="I1179" s="158">
        <v>6.3404999999999996</v>
      </c>
      <c r="J1179" s="158">
        <v>6.3301999999999996</v>
      </c>
      <c r="K1179" s="158">
        <v>5.7632000000000003</v>
      </c>
      <c r="L1179" s="158">
        <v>5.3223000000000003</v>
      </c>
      <c r="M1179" s="158">
        <v>4.7634999999999996</v>
      </c>
      <c r="N1179" s="158">
        <v>4.4874000000000001</v>
      </c>
      <c r="O1179" s="158">
        <v>4.1707999999999998</v>
      </c>
      <c r="P1179" s="158">
        <v>5.3463000000000003</v>
      </c>
      <c r="Q1179" s="158">
        <v>6.7808000000000002</v>
      </c>
      <c r="R1179" s="158">
        <v>3.9138999999999999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1882</v>
      </c>
      <c r="C1180" s="154">
        <v>101185</v>
      </c>
      <c r="D1180" s="157">
        <v>44882</v>
      </c>
      <c r="E1180" s="158">
        <v>3942.4573</v>
      </c>
      <c r="F1180" s="158">
        <v>6.5614999999999997</v>
      </c>
      <c r="G1180" s="158">
        <v>6.3779000000000003</v>
      </c>
      <c r="H1180" s="158">
        <v>6.3475000000000001</v>
      </c>
      <c r="I1180" s="158">
        <v>6.1999000000000004</v>
      </c>
      <c r="J1180" s="158">
        <v>6.1890999999999998</v>
      </c>
      <c r="K1180" s="158">
        <v>5.6208999999999998</v>
      </c>
      <c r="L1180" s="158">
        <v>5.1783000000000001</v>
      </c>
      <c r="M1180" s="158">
        <v>4.6182999999999996</v>
      </c>
      <c r="N1180" s="158">
        <v>4.3410000000000002</v>
      </c>
      <c r="O1180" s="158">
        <v>4.0271999999999997</v>
      </c>
      <c r="P1180" s="158">
        <v>5.2001999999999997</v>
      </c>
      <c r="Q1180" s="158">
        <v>6.8529999999999998</v>
      </c>
      <c r="R1180" s="158">
        <v>3.7682000000000002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44882</v>
      </c>
      <c r="E1181" s="158">
        <v>1428.6713999999999</v>
      </c>
      <c r="F1181" s="158">
        <v>6.5976999999999997</v>
      </c>
      <c r="G1181" s="158">
        <v>6.3281999999999998</v>
      </c>
      <c r="H1181" s="158">
        <v>6.2968000000000002</v>
      </c>
      <c r="I1181" s="158">
        <v>6.3219000000000003</v>
      </c>
      <c r="J1181" s="158">
        <v>6.4367999999999999</v>
      </c>
      <c r="K1181" s="158">
        <v>5.8540000000000001</v>
      </c>
      <c r="L1181" s="158">
        <v>5.4476000000000004</v>
      </c>
      <c r="M1181" s="158">
        <v>4.8871000000000002</v>
      </c>
      <c r="N1181" s="158">
        <v>4.5964</v>
      </c>
      <c r="O1181" s="158">
        <v>4.2095000000000002</v>
      </c>
      <c r="P1181" s="158">
        <v>5.4165000000000001</v>
      </c>
      <c r="Q1181" s="158">
        <v>5.7526000000000002</v>
      </c>
      <c r="R1181" s="158">
        <v>3.9763999999999999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44882</v>
      </c>
      <c r="E1182" s="158">
        <v>1417.6267</v>
      </c>
      <c r="F1182" s="158">
        <v>6.4869000000000003</v>
      </c>
      <c r="G1182" s="158">
        <v>6.2168000000000001</v>
      </c>
      <c r="H1182" s="158">
        <v>6.1863000000000001</v>
      </c>
      <c r="I1182" s="158">
        <v>6.2111999999999998</v>
      </c>
      <c r="J1182" s="158">
        <v>6.3254999999999999</v>
      </c>
      <c r="K1182" s="158">
        <v>5.7416999999999998</v>
      </c>
      <c r="L1182" s="158">
        <v>5.3341000000000003</v>
      </c>
      <c r="M1182" s="158">
        <v>4.7728000000000002</v>
      </c>
      <c r="N1182" s="158">
        <v>4.4809999999999999</v>
      </c>
      <c r="O1182" s="158">
        <v>4.0948000000000002</v>
      </c>
      <c r="P1182" s="158">
        <v>5.2938000000000001</v>
      </c>
      <c r="Q1182" s="158">
        <v>5.6238999999999999</v>
      </c>
      <c r="R1182" s="158">
        <v>3.8618999999999999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44882</v>
      </c>
      <c r="E1183" s="158">
        <v>2318.4504999999999</v>
      </c>
      <c r="F1183" s="158">
        <v>6.6622000000000003</v>
      </c>
      <c r="G1183" s="158">
        <v>6.5869</v>
      </c>
      <c r="H1183" s="158">
        <v>6.4873000000000003</v>
      </c>
      <c r="I1183" s="158">
        <v>6.4023000000000003</v>
      </c>
      <c r="J1183" s="158">
        <v>6.4023000000000003</v>
      </c>
      <c r="K1183" s="158">
        <v>5.7988</v>
      </c>
      <c r="L1183" s="158">
        <v>5.3562000000000003</v>
      </c>
      <c r="M1183" s="158">
        <v>4.8358999999999996</v>
      </c>
      <c r="N1183" s="158">
        <v>4.5392000000000001</v>
      </c>
      <c r="O1183" s="158">
        <v>4.1473000000000004</v>
      </c>
      <c r="P1183" s="158">
        <v>5.3289999999999997</v>
      </c>
      <c r="Q1183" s="158">
        <v>6.6040999999999999</v>
      </c>
      <c r="R1183" s="158">
        <v>3.9529999999999998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44882</v>
      </c>
      <c r="E1184" s="158">
        <v>2285.3234000000002</v>
      </c>
      <c r="F1184" s="158">
        <v>6.5606999999999998</v>
      </c>
      <c r="G1184" s="158">
        <v>6.4889000000000001</v>
      </c>
      <c r="H1184" s="158">
        <v>6.3860999999999999</v>
      </c>
      <c r="I1184" s="158">
        <v>6.3000999999999996</v>
      </c>
      <c r="J1184" s="158">
        <v>6.2984999999999998</v>
      </c>
      <c r="K1184" s="158">
        <v>5.6977000000000002</v>
      </c>
      <c r="L1184" s="158">
        <v>5.2552000000000003</v>
      </c>
      <c r="M1184" s="158">
        <v>4.7346000000000004</v>
      </c>
      <c r="N1184" s="158">
        <v>4.4363999999999999</v>
      </c>
      <c r="O1184" s="158">
        <v>4.0449000000000002</v>
      </c>
      <c r="P1184" s="158">
        <v>5.2317</v>
      </c>
      <c r="Q1184" s="158">
        <v>6.1470000000000002</v>
      </c>
      <c r="R1184" s="158">
        <v>3.8519999999999999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44882</v>
      </c>
      <c r="E1185" s="158">
        <v>11.726000000000001</v>
      </c>
      <c r="F1185" s="158">
        <v>7.4721000000000002</v>
      </c>
      <c r="G1185" s="158">
        <v>6.8518999999999997</v>
      </c>
      <c r="H1185" s="158">
        <v>6.4112</v>
      </c>
      <c r="I1185" s="158">
        <v>6.5084999999999997</v>
      </c>
      <c r="J1185" s="158">
        <v>6.1672000000000002</v>
      </c>
      <c r="K1185" s="158">
        <v>5.4048999999999996</v>
      </c>
      <c r="L1185" s="158">
        <v>5.0427999999999997</v>
      </c>
      <c r="M1185" s="158">
        <v>4.49</v>
      </c>
      <c r="N1185" s="158">
        <v>4.2134999999999998</v>
      </c>
      <c r="O1185" s="158">
        <v>3.6617999999999999</v>
      </c>
      <c r="P1185" s="158"/>
      <c r="Q1185" s="158">
        <v>4.1508000000000003</v>
      </c>
      <c r="R1185" s="158">
        <v>3.6196000000000002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44882</v>
      </c>
      <c r="E1186" s="158">
        <v>11.657299999999999</v>
      </c>
      <c r="F1186" s="158">
        <v>7.2028999999999996</v>
      </c>
      <c r="G1186" s="158">
        <v>6.7877999999999998</v>
      </c>
      <c r="H1186" s="158">
        <v>6.2697000000000003</v>
      </c>
      <c r="I1186" s="158">
        <v>6.3670999999999998</v>
      </c>
      <c r="J1186" s="158">
        <v>6.0201000000000002</v>
      </c>
      <c r="K1186" s="158">
        <v>5.2553999999999998</v>
      </c>
      <c r="L1186" s="158">
        <v>4.8891</v>
      </c>
      <c r="M1186" s="158">
        <v>4.335</v>
      </c>
      <c r="N1186" s="158">
        <v>4.0570000000000004</v>
      </c>
      <c r="O1186" s="158">
        <v>3.5063</v>
      </c>
      <c r="P1186" s="158"/>
      <c r="Q1186" s="158">
        <v>3.9946000000000002</v>
      </c>
      <c r="R1186" s="158">
        <v>3.4639000000000002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1870</v>
      </c>
      <c r="C1187" s="154">
        <v>119164</v>
      </c>
      <c r="D1187" s="157">
        <v>44882</v>
      </c>
      <c r="E1187" s="158">
        <v>2408.3332999999998</v>
      </c>
      <c r="F1187" s="158">
        <v>7.117</v>
      </c>
      <c r="G1187" s="158">
        <v>7.0823</v>
      </c>
      <c r="H1187" s="158">
        <v>6.6896000000000004</v>
      </c>
      <c r="I1187" s="158">
        <v>6.6877000000000004</v>
      </c>
      <c r="J1187" s="158">
        <v>6.2084999999999999</v>
      </c>
      <c r="K1187" s="158">
        <v>5.7245999999999997</v>
      </c>
      <c r="L1187" s="158">
        <v>5.4043999999999999</v>
      </c>
      <c r="M1187" s="158">
        <v>5.0365000000000002</v>
      </c>
      <c r="N1187" s="158">
        <v>4.8281999999999998</v>
      </c>
      <c r="O1187" s="158">
        <v>4.0227000000000004</v>
      </c>
      <c r="P1187" s="158">
        <v>5.2190000000000003</v>
      </c>
      <c r="Q1187" s="158">
        <v>6.8042999999999996</v>
      </c>
      <c r="R1187" s="158">
        <v>4.0644999999999998</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1871</v>
      </c>
      <c r="C1188" s="154">
        <v>112636</v>
      </c>
      <c r="D1188" s="157">
        <v>44882</v>
      </c>
      <c r="E1188" s="158">
        <v>2389.7707</v>
      </c>
      <c r="F1188" s="158">
        <v>7.0913000000000004</v>
      </c>
      <c r="G1188" s="158">
        <v>7.0426000000000002</v>
      </c>
      <c r="H1188" s="158">
        <v>6.6443000000000003</v>
      </c>
      <c r="I1188" s="158">
        <v>6.6395</v>
      </c>
      <c r="J1188" s="158">
        <v>6.1576000000000004</v>
      </c>
      <c r="K1188" s="158">
        <v>5.6734</v>
      </c>
      <c r="L1188" s="158">
        <v>5.3525999999999998</v>
      </c>
      <c r="M1188" s="158">
        <v>4.9840999999999998</v>
      </c>
      <c r="N1188" s="158">
        <v>4.7752999999999997</v>
      </c>
      <c r="O1188" s="158">
        <v>3.9704999999999999</v>
      </c>
      <c r="P1188" s="158">
        <v>5.1417000000000002</v>
      </c>
      <c r="Q1188" s="158">
        <v>7.0713999999999997</v>
      </c>
      <c r="R1188" s="158">
        <v>4.0122</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44882</v>
      </c>
      <c r="E1189" s="158">
        <v>5322.1346000000003</v>
      </c>
      <c r="F1189" s="158">
        <v>6.5328999999999997</v>
      </c>
      <c r="G1189" s="158">
        <v>6.4882999999999997</v>
      </c>
      <c r="H1189" s="158">
        <v>6.3804999999999996</v>
      </c>
      <c r="I1189" s="158">
        <v>6.3768000000000002</v>
      </c>
      <c r="J1189" s="158">
        <v>6.3118999999999996</v>
      </c>
      <c r="K1189" s="158">
        <v>5.673</v>
      </c>
      <c r="L1189" s="158">
        <v>5.2502000000000004</v>
      </c>
      <c r="M1189" s="158">
        <v>4.6543000000000001</v>
      </c>
      <c r="N1189" s="158">
        <v>4.3844000000000003</v>
      </c>
      <c r="O1189" s="158">
        <v>4.0223000000000004</v>
      </c>
      <c r="P1189" s="158">
        <v>5.2611999999999997</v>
      </c>
      <c r="Q1189" s="158">
        <v>6.8337000000000003</v>
      </c>
      <c r="R1189" s="158">
        <v>3.7682000000000002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44882</v>
      </c>
      <c r="E1190" s="158">
        <v>5371.8024999999998</v>
      </c>
      <c r="F1190" s="158">
        <v>6.6703000000000001</v>
      </c>
      <c r="G1190" s="158">
        <v>6.6271000000000004</v>
      </c>
      <c r="H1190" s="158">
        <v>6.5202</v>
      </c>
      <c r="I1190" s="158">
        <v>6.5170000000000003</v>
      </c>
      <c r="J1190" s="158">
        <v>6.4524999999999997</v>
      </c>
      <c r="K1190" s="158">
        <v>5.8167</v>
      </c>
      <c r="L1190" s="158">
        <v>5.3952</v>
      </c>
      <c r="M1190" s="158">
        <v>4.7988</v>
      </c>
      <c r="N1190" s="158">
        <v>4.5301</v>
      </c>
      <c r="O1190" s="158">
        <v>4.1540999999999997</v>
      </c>
      <c r="P1190" s="158">
        <v>5.3749000000000002</v>
      </c>
      <c r="Q1190" s="158">
        <v>6.8226000000000004</v>
      </c>
      <c r="R1190" s="158">
        <v>3.9146999999999998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44882</v>
      </c>
      <c r="E1191" s="158">
        <v>4785.3094000000001</v>
      </c>
      <c r="F1191" s="158">
        <v>5.9298000000000002</v>
      </c>
      <c r="G1191" s="158">
        <v>5.8867000000000003</v>
      </c>
      <c r="H1191" s="158">
        <v>5.7792000000000003</v>
      </c>
      <c r="I1191" s="158">
        <v>5.7751000000000001</v>
      </c>
      <c r="J1191" s="158">
        <v>5.7087000000000003</v>
      </c>
      <c r="K1191" s="158">
        <v>5.0593000000000004</v>
      </c>
      <c r="L1191" s="158">
        <v>4.6226000000000003</v>
      </c>
      <c r="M1191" s="158">
        <v>4.0194999999999999</v>
      </c>
      <c r="N1191" s="158">
        <v>3.7431000000000001</v>
      </c>
      <c r="O1191" s="158">
        <v>3.3610000000000002</v>
      </c>
      <c r="P1191" s="158">
        <v>4.5190999999999999</v>
      </c>
      <c r="Q1191" s="158">
        <v>6.5476000000000001</v>
      </c>
      <c r="R1191" s="158">
        <v>3.1269999999999998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44882</v>
      </c>
      <c r="E1192" s="158">
        <v>1226.8539000000001</v>
      </c>
      <c r="F1192" s="158">
        <v>6.8320999999999996</v>
      </c>
      <c r="G1192" s="158">
        <v>6.4832000000000001</v>
      </c>
      <c r="H1192" s="158">
        <v>6.1367000000000003</v>
      </c>
      <c r="I1192" s="158">
        <v>6.2611999999999997</v>
      </c>
      <c r="J1192" s="158">
        <v>6.0473999999999997</v>
      </c>
      <c r="K1192" s="158">
        <v>5.4432999999999998</v>
      </c>
      <c r="L1192" s="158">
        <v>5.0907</v>
      </c>
      <c r="M1192" s="158">
        <v>4.53</v>
      </c>
      <c r="N1192" s="158">
        <v>4.2831000000000001</v>
      </c>
      <c r="O1192" s="158">
        <v>3.8003</v>
      </c>
      <c r="P1192" s="158"/>
      <c r="Q1192" s="158">
        <v>4.6237000000000004</v>
      </c>
      <c r="R1192" s="158">
        <v>3.7132000000000001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44882</v>
      </c>
      <c r="E1193" s="158">
        <v>1221.1985999999999</v>
      </c>
      <c r="F1193" s="158">
        <v>6.7321999999999997</v>
      </c>
      <c r="G1193" s="158">
        <v>6.3795999999999999</v>
      </c>
      <c r="H1193" s="158">
        <v>6.0354999999999999</v>
      </c>
      <c r="I1193" s="158">
        <v>6.1592000000000002</v>
      </c>
      <c r="J1193" s="158">
        <v>5.9471999999999996</v>
      </c>
      <c r="K1193" s="158">
        <v>5.3437000000000001</v>
      </c>
      <c r="L1193" s="158">
        <v>4.9903000000000004</v>
      </c>
      <c r="M1193" s="158">
        <v>4.4284999999999997</v>
      </c>
      <c r="N1193" s="158">
        <v>4.1802999999999999</v>
      </c>
      <c r="O1193" s="158">
        <v>3.6972</v>
      </c>
      <c r="P1193" s="158"/>
      <c r="Q1193" s="158">
        <v>4.5168999999999997</v>
      </c>
      <c r="R1193" s="158">
        <v>3.6103000000000001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1938</v>
      </c>
      <c r="C1194" s="154">
        <v>138288</v>
      </c>
      <c r="D1194" s="157">
        <v>44882</v>
      </c>
      <c r="E1194" s="158">
        <v>283.73590000000002</v>
      </c>
      <c r="F1194" s="158">
        <v>6.2659000000000002</v>
      </c>
      <c r="G1194" s="158">
        <v>5.8474000000000004</v>
      </c>
      <c r="H1194" s="158">
        <v>6.0292000000000003</v>
      </c>
      <c r="I1194" s="158">
        <v>6.0232000000000001</v>
      </c>
      <c r="J1194" s="158">
        <v>6.1657999999999999</v>
      </c>
      <c r="K1194" s="158">
        <v>5.6384999999999996</v>
      </c>
      <c r="L1194" s="158">
        <v>5.2380000000000004</v>
      </c>
      <c r="M1194" s="158">
        <v>4.6897000000000002</v>
      </c>
      <c r="N1194" s="158">
        <v>4.4063999999999997</v>
      </c>
      <c r="O1194" s="158">
        <v>4.0231000000000003</v>
      </c>
      <c r="P1194" s="158">
        <v>5.2664999999999997</v>
      </c>
      <c r="Q1194" s="158">
        <v>7.0952000000000002</v>
      </c>
      <c r="R1194" s="158">
        <v>3.8054999999999999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1939</v>
      </c>
      <c r="C1195" s="154">
        <v>138299</v>
      </c>
      <c r="D1195" s="157">
        <v>44882</v>
      </c>
      <c r="E1195" s="158">
        <v>286.1705</v>
      </c>
      <c r="F1195" s="158">
        <v>6.3912000000000004</v>
      </c>
      <c r="G1195" s="158">
        <v>5.9678000000000004</v>
      </c>
      <c r="H1195" s="158">
        <v>6.1494999999999997</v>
      </c>
      <c r="I1195" s="158">
        <v>6.1429999999999998</v>
      </c>
      <c r="J1195" s="158">
        <v>6.2869000000000002</v>
      </c>
      <c r="K1195" s="158">
        <v>5.7595000000000001</v>
      </c>
      <c r="L1195" s="158">
        <v>5.3589000000000002</v>
      </c>
      <c r="M1195" s="158">
        <v>4.8101000000000003</v>
      </c>
      <c r="N1195" s="158">
        <v>4.5251999999999999</v>
      </c>
      <c r="O1195" s="158">
        <v>4.1657000000000002</v>
      </c>
      <c r="P1195" s="158">
        <v>5.3765999999999998</v>
      </c>
      <c r="Q1195" s="158">
        <v>6.8060999999999998</v>
      </c>
      <c r="R1195" s="158">
        <v>3.9264000000000001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1783</v>
      </c>
      <c r="C1196" s="154">
        <v>148513</v>
      </c>
      <c r="D1196" s="157">
        <v>44882</v>
      </c>
      <c r="E1196" s="158">
        <v>11.002800000000001</v>
      </c>
      <c r="F1196" s="158">
        <v>5.9722</v>
      </c>
      <c r="G1196" s="158">
        <v>6.1955</v>
      </c>
      <c r="H1196" s="158">
        <v>6.2630999999999997</v>
      </c>
      <c r="I1196" s="158">
        <v>6.2706</v>
      </c>
      <c r="J1196" s="158">
        <v>6.3044000000000002</v>
      </c>
      <c r="K1196" s="158">
        <v>5.6650999999999998</v>
      </c>
      <c r="L1196" s="158">
        <v>5.1534000000000004</v>
      </c>
      <c r="M1196" s="158">
        <v>4.6512000000000002</v>
      </c>
      <c r="N1196" s="158">
        <v>4.5029000000000003</v>
      </c>
      <c r="O1196" s="158"/>
      <c r="P1196" s="158"/>
      <c r="Q1196" s="158">
        <v>4.4909999999999997</v>
      </c>
      <c r="R1196" s="158">
        <v>4.4165999999999999</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1784</v>
      </c>
      <c r="C1197" s="154">
        <v>148510</v>
      </c>
      <c r="D1197" s="157">
        <v>44882</v>
      </c>
      <c r="E1197" s="158">
        <v>11.003500000000001</v>
      </c>
      <c r="F1197" s="158">
        <v>6.3036000000000003</v>
      </c>
      <c r="G1197" s="158">
        <v>6.1951000000000001</v>
      </c>
      <c r="H1197" s="158">
        <v>6.2626999999999997</v>
      </c>
      <c r="I1197" s="158">
        <v>6.2939999999999996</v>
      </c>
      <c r="J1197" s="158">
        <v>6.3148</v>
      </c>
      <c r="K1197" s="158">
        <v>5.6684999999999999</v>
      </c>
      <c r="L1197" s="158">
        <v>5.1548999999999996</v>
      </c>
      <c r="M1197" s="158">
        <v>4.6521999999999997</v>
      </c>
      <c r="N1197" s="158">
        <v>4.5035999999999996</v>
      </c>
      <c r="O1197" s="158"/>
      <c r="P1197" s="158"/>
      <c r="Q1197" s="158">
        <v>4.4941000000000004</v>
      </c>
      <c r="R1197" s="158">
        <v>4.4199000000000002</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1785</v>
      </c>
      <c r="C1198" s="154">
        <v>148511</v>
      </c>
      <c r="D1198" s="157">
        <v>44882</v>
      </c>
      <c r="E1198" s="158">
        <v>11.002800000000001</v>
      </c>
      <c r="F1198" s="158">
        <v>5.9722</v>
      </c>
      <c r="G1198" s="158">
        <v>6.1955</v>
      </c>
      <c r="H1198" s="158">
        <v>6.2630999999999997</v>
      </c>
      <c r="I1198" s="158">
        <v>6.2706</v>
      </c>
      <c r="J1198" s="158">
        <v>6.3044000000000002</v>
      </c>
      <c r="K1198" s="158">
        <v>5.6650999999999998</v>
      </c>
      <c r="L1198" s="158">
        <v>5.1534000000000004</v>
      </c>
      <c r="M1198" s="158">
        <v>4.6512000000000002</v>
      </c>
      <c r="N1198" s="158">
        <v>4.5029000000000003</v>
      </c>
      <c r="O1198" s="158"/>
      <c r="P1198" s="158"/>
      <c r="Q1198" s="158">
        <v>4.4909999999999997</v>
      </c>
      <c r="R1198" s="158">
        <v>4.4165999999999999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1786</v>
      </c>
      <c r="C1199" s="154">
        <v>148512</v>
      </c>
      <c r="D1199" s="157">
        <v>44882</v>
      </c>
      <c r="E1199" s="158">
        <v>11.0124</v>
      </c>
      <c r="F1199" s="158">
        <v>6.2984999999999998</v>
      </c>
      <c r="G1199" s="158">
        <v>6.3007</v>
      </c>
      <c r="H1199" s="158">
        <v>6.3051000000000004</v>
      </c>
      <c r="I1199" s="158">
        <v>6.3602999999999996</v>
      </c>
      <c r="J1199" s="158">
        <v>6.4825999999999997</v>
      </c>
      <c r="K1199" s="158">
        <v>5.7972999999999999</v>
      </c>
      <c r="L1199" s="158">
        <v>5.2207999999999997</v>
      </c>
      <c r="M1199" s="158">
        <v>4.7237</v>
      </c>
      <c r="N1199" s="158">
        <v>4.5643000000000002</v>
      </c>
      <c r="O1199" s="158"/>
      <c r="P1199" s="158"/>
      <c r="Q1199" s="158">
        <v>4.5328999999999997</v>
      </c>
      <c r="R1199" s="158">
        <v>4.4615999999999998</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44882</v>
      </c>
      <c r="E1200" s="158">
        <v>34.712000000000003</v>
      </c>
      <c r="F1200" s="158">
        <v>5.9946000000000002</v>
      </c>
      <c r="G1200" s="158">
        <v>5.9965999999999999</v>
      </c>
      <c r="H1200" s="158">
        <v>6.0156000000000001</v>
      </c>
      <c r="I1200" s="158">
        <v>6.0376000000000003</v>
      </c>
      <c r="J1200" s="158">
        <v>6.0551000000000004</v>
      </c>
      <c r="K1200" s="158">
        <v>5.4973000000000001</v>
      </c>
      <c r="L1200" s="158">
        <v>5.0852000000000004</v>
      </c>
      <c r="M1200" s="158">
        <v>4.6142000000000003</v>
      </c>
      <c r="N1200" s="158">
        <v>4.484</v>
      </c>
      <c r="O1200" s="158">
        <v>4.5412999999999997</v>
      </c>
      <c r="P1200" s="158">
        <v>5.5744999999999996</v>
      </c>
      <c r="Q1200" s="158">
        <v>7.5285000000000002</v>
      </c>
      <c r="R1200" s="158">
        <v>4.2256</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44882</v>
      </c>
      <c r="E1201" s="158">
        <v>35.3825</v>
      </c>
      <c r="F1201" s="158">
        <v>6.2937000000000003</v>
      </c>
      <c r="G1201" s="158">
        <v>6.2271000000000001</v>
      </c>
      <c r="H1201" s="158">
        <v>6.2706999999999997</v>
      </c>
      <c r="I1201" s="158">
        <v>6.2930999999999999</v>
      </c>
      <c r="J1201" s="158">
        <v>6.3129999999999997</v>
      </c>
      <c r="K1201" s="158">
        <v>5.7606000000000002</v>
      </c>
      <c r="L1201" s="158">
        <v>5.3475999999999999</v>
      </c>
      <c r="M1201" s="158">
        <v>4.8776999999999999</v>
      </c>
      <c r="N1201" s="158">
        <v>4.7488999999999999</v>
      </c>
      <c r="O1201" s="158">
        <v>4.8680000000000003</v>
      </c>
      <c r="P1201" s="158">
        <v>5.8826999999999998</v>
      </c>
      <c r="Q1201" s="158">
        <v>7.2561999999999998</v>
      </c>
      <c r="R1201" s="158">
        <v>4.5331000000000001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44882</v>
      </c>
      <c r="E1202" s="158">
        <v>29.570499999999999</v>
      </c>
      <c r="F1202" s="158">
        <v>6.9135999999999997</v>
      </c>
      <c r="G1202" s="158">
        <v>6.6691000000000003</v>
      </c>
      <c r="H1202" s="158">
        <v>6.2850999999999999</v>
      </c>
      <c r="I1202" s="158">
        <v>6.2572000000000001</v>
      </c>
      <c r="J1202" s="158">
        <v>6.1318000000000001</v>
      </c>
      <c r="K1202" s="158">
        <v>5.5396000000000001</v>
      </c>
      <c r="L1202" s="158">
        <v>5.1332000000000004</v>
      </c>
      <c r="M1202" s="158">
        <v>4.5827999999999998</v>
      </c>
      <c r="N1202" s="158">
        <v>4.3106</v>
      </c>
      <c r="O1202" s="158">
        <v>3.7888000000000002</v>
      </c>
      <c r="P1202" s="158">
        <v>4.8249000000000004</v>
      </c>
      <c r="Q1202" s="158">
        <v>6.7389000000000001</v>
      </c>
      <c r="R1202" s="158">
        <v>3.7271999999999998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44882</v>
      </c>
      <c r="E1203" s="158">
        <v>29.440999999999999</v>
      </c>
      <c r="F1203" s="158">
        <v>6.82</v>
      </c>
      <c r="G1203" s="158">
        <v>6.5743</v>
      </c>
      <c r="H1203" s="158">
        <v>6.1885000000000003</v>
      </c>
      <c r="I1203" s="158">
        <v>6.1513</v>
      </c>
      <c r="J1203" s="158">
        <v>6.0296000000000003</v>
      </c>
      <c r="K1203" s="158">
        <v>5.4382000000000001</v>
      </c>
      <c r="L1203" s="158">
        <v>5.0309999999999997</v>
      </c>
      <c r="M1203" s="158">
        <v>4.4794</v>
      </c>
      <c r="N1203" s="158">
        <v>4.2062999999999997</v>
      </c>
      <c r="O1203" s="158">
        <v>3.6880000000000002</v>
      </c>
      <c r="P1203" s="158">
        <v>4.7401</v>
      </c>
      <c r="Q1203" s="158">
        <v>6.6755000000000004</v>
      </c>
      <c r="R1203" s="158">
        <v>3.6234999999999999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44882</v>
      </c>
      <c r="E1204" s="158">
        <v>3437.1644000000001</v>
      </c>
      <c r="F1204" s="158">
        <v>6.4936999999999996</v>
      </c>
      <c r="G1204" s="158">
        <v>6.2693000000000003</v>
      </c>
      <c r="H1204" s="158">
        <v>6.3179999999999996</v>
      </c>
      <c r="I1204" s="158">
        <v>6.2807000000000004</v>
      </c>
      <c r="J1204" s="158">
        <v>6.3367000000000004</v>
      </c>
      <c r="K1204" s="158">
        <v>5.7519</v>
      </c>
      <c r="L1204" s="158">
        <v>5.3253000000000004</v>
      </c>
      <c r="M1204" s="158">
        <v>4.7548000000000004</v>
      </c>
      <c r="N1204" s="158">
        <v>4.4786000000000001</v>
      </c>
      <c r="O1204" s="158">
        <v>4.0987</v>
      </c>
      <c r="P1204" s="158">
        <v>5.2782999999999998</v>
      </c>
      <c r="Q1204" s="158">
        <v>6.7298999999999998</v>
      </c>
      <c r="R1204" s="158">
        <v>3.8849</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44882</v>
      </c>
      <c r="E1205" s="158">
        <v>3444.2194</v>
      </c>
      <c r="F1205" s="158">
        <v>6.3935000000000004</v>
      </c>
      <c r="G1205" s="158">
        <v>6.1687000000000003</v>
      </c>
      <c r="H1205" s="158">
        <v>6.2187000000000001</v>
      </c>
      <c r="I1205" s="158">
        <v>6.1816000000000004</v>
      </c>
      <c r="J1205" s="158">
        <v>6.2375999999999996</v>
      </c>
      <c r="K1205" s="158">
        <v>5.6513999999999998</v>
      </c>
      <c r="L1205" s="158">
        <v>5.2229000000000001</v>
      </c>
      <c r="M1205" s="158">
        <v>4.6513</v>
      </c>
      <c r="N1205" s="158">
        <v>4.3746</v>
      </c>
      <c r="O1205" s="158">
        <v>4.0071000000000003</v>
      </c>
      <c r="P1205" s="158">
        <v>5.1871</v>
      </c>
      <c r="Q1205" s="158">
        <v>6.7244000000000002</v>
      </c>
      <c r="R1205" s="158">
        <v>3.7875999999999999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1945</v>
      </c>
      <c r="C1206" s="154">
        <v>105280</v>
      </c>
      <c r="D1206" s="157">
        <v>44882</v>
      </c>
      <c r="E1206" s="158">
        <v>3411.9648000000002</v>
      </c>
      <c r="F1206" s="158">
        <v>6.3929999999999998</v>
      </c>
      <c r="G1206" s="158">
        <v>6.1688999999999998</v>
      </c>
      <c r="H1206" s="158">
        <v>6.2171000000000003</v>
      </c>
      <c r="I1206" s="158">
        <v>6.1798000000000002</v>
      </c>
      <c r="J1206" s="158">
        <v>6.2359999999999998</v>
      </c>
      <c r="K1206" s="158">
        <v>5.6501999999999999</v>
      </c>
      <c r="L1206" s="158">
        <v>5.2222999999999997</v>
      </c>
      <c r="M1206" s="158">
        <v>4.6512000000000002</v>
      </c>
      <c r="N1206" s="158">
        <v>4.3745000000000003</v>
      </c>
      <c r="O1206" s="158">
        <v>4.0064000000000002</v>
      </c>
      <c r="P1206" s="158">
        <v>5.1862000000000004</v>
      </c>
      <c r="Q1206" s="158">
        <v>6.6555999999999997</v>
      </c>
      <c r="R1206" s="158">
        <v>3.7871000000000001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1911</v>
      </c>
      <c r="C1207" s="154">
        <v>149661</v>
      </c>
      <c r="D1207" s="157">
        <v>44882</v>
      </c>
      <c r="E1207" s="158">
        <v>3078.6859199999999</v>
      </c>
      <c r="F1207" s="158">
        <v>7.0712000000000002</v>
      </c>
      <c r="G1207" s="158">
        <v>6.4604999999999997</v>
      </c>
      <c r="H1207" s="158">
        <v>6.3582999999999998</v>
      </c>
      <c r="I1207" s="158">
        <v>6.3231999999999999</v>
      </c>
      <c r="J1207" s="158">
        <v>6.3049999999999997</v>
      </c>
      <c r="K1207" s="158">
        <v>5.7434000000000003</v>
      </c>
      <c r="L1207" s="158">
        <v>5.2922000000000002</v>
      </c>
      <c r="M1207" s="158">
        <v>4.7355999999999998</v>
      </c>
      <c r="N1207" s="158">
        <v>4.4168000000000003</v>
      </c>
      <c r="O1207" s="158">
        <v>3.8534000000000002</v>
      </c>
      <c r="P1207" s="158">
        <v>3.1873</v>
      </c>
      <c r="Q1207" s="158">
        <v>6.3635999999999999</v>
      </c>
      <c r="R1207" s="158">
        <v>3.77</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1912</v>
      </c>
      <c r="C1208" s="154">
        <v>149664</v>
      </c>
      <c r="D1208" s="157">
        <v>44882</v>
      </c>
      <c r="E1208" s="158">
        <v>3102.4609599999999</v>
      </c>
      <c r="F1208" s="158">
        <v>7.1807999999999996</v>
      </c>
      <c r="G1208" s="158">
        <v>6.5698999999999996</v>
      </c>
      <c r="H1208" s="158">
        <v>6.4683000000000002</v>
      </c>
      <c r="I1208" s="158">
        <v>6.4333999999999998</v>
      </c>
      <c r="J1208" s="158">
        <v>6.4154999999999998</v>
      </c>
      <c r="K1208" s="158">
        <v>5.8550000000000004</v>
      </c>
      <c r="L1208" s="158">
        <v>5.4051999999999998</v>
      </c>
      <c r="M1208" s="158">
        <v>4.8654999999999999</v>
      </c>
      <c r="N1208" s="158">
        <v>4.5408999999999997</v>
      </c>
      <c r="O1208" s="158">
        <v>3.9497</v>
      </c>
      <c r="P1208" s="158">
        <v>3.2660999999999998</v>
      </c>
      <c r="Q1208" s="158">
        <v>5.7404000000000002</v>
      </c>
      <c r="R1208" s="158">
        <v>3.8761999999999999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44882</v>
      </c>
      <c r="E1212" s="158">
        <v>3465.0920999999998</v>
      </c>
      <c r="F1212" s="158">
        <v>6.6226000000000003</v>
      </c>
      <c r="G1212" s="158">
        <v>6.5083000000000002</v>
      </c>
      <c r="H1212" s="158">
        <v>6.4324000000000003</v>
      </c>
      <c r="I1212" s="158">
        <v>6.4414999999999996</v>
      </c>
      <c r="J1212" s="158">
        <v>6.4351000000000003</v>
      </c>
      <c r="K1212" s="158">
        <v>5.7435999999999998</v>
      </c>
      <c r="L1212" s="158">
        <v>5.3236999999999997</v>
      </c>
      <c r="M1212" s="158">
        <v>4.7596999999999996</v>
      </c>
      <c r="N1212" s="158">
        <v>4.5011999999999999</v>
      </c>
      <c r="O1212" s="158">
        <v>4.1543999999999999</v>
      </c>
      <c r="P1212" s="158">
        <v>5.3457999999999997</v>
      </c>
      <c r="Q1212" s="158">
        <v>6.8175999999999997</v>
      </c>
      <c r="R1212" s="158">
        <v>3.8826000000000001</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44882</v>
      </c>
      <c r="E1213" s="158">
        <v>3434.3074999999999</v>
      </c>
      <c r="F1213" s="158">
        <v>6.5098000000000003</v>
      </c>
      <c r="G1213" s="158">
        <v>6.3954000000000004</v>
      </c>
      <c r="H1213" s="158">
        <v>6.3174999999999999</v>
      </c>
      <c r="I1213" s="158">
        <v>6.3258000000000001</v>
      </c>
      <c r="J1213" s="158">
        <v>6.3173000000000004</v>
      </c>
      <c r="K1213" s="158">
        <v>5.6246</v>
      </c>
      <c r="L1213" s="158">
        <v>5.2030000000000003</v>
      </c>
      <c r="M1213" s="158">
        <v>4.6402000000000001</v>
      </c>
      <c r="N1213" s="158">
        <v>4.3818999999999999</v>
      </c>
      <c r="O1213" s="158">
        <v>4.0339</v>
      </c>
      <c r="P1213" s="158">
        <v>5.2408999999999999</v>
      </c>
      <c r="Q1213" s="158">
        <v>7.0054999999999996</v>
      </c>
      <c r="R1213" s="158">
        <v>3.7627999999999999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949</v>
      </c>
      <c r="C1214" s="154">
        <v>139619</v>
      </c>
      <c r="D1214" s="157">
        <v>44882</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1787</v>
      </c>
      <c r="C1218" s="154">
        <v>148841</v>
      </c>
      <c r="D1218" s="157">
        <v>44882</v>
      </c>
      <c r="E1218" s="158">
        <v>1064.6216999999999</v>
      </c>
      <c r="F1218" s="158">
        <v>6.9748000000000001</v>
      </c>
      <c r="G1218" s="158">
        <v>7.2359999999999998</v>
      </c>
      <c r="H1218" s="158">
        <v>6.8733000000000004</v>
      </c>
      <c r="I1218" s="158">
        <v>6.5784000000000002</v>
      </c>
      <c r="J1218" s="158">
        <v>6.4637000000000002</v>
      </c>
      <c r="K1218" s="158">
        <v>5.8075999999999999</v>
      </c>
      <c r="L1218" s="158">
        <v>5.3379000000000003</v>
      </c>
      <c r="M1218" s="158">
        <v>4.8048000000000002</v>
      </c>
      <c r="N1218" s="158">
        <v>4.4966999999999997</v>
      </c>
      <c r="O1218" s="158"/>
      <c r="P1218" s="158"/>
      <c r="Q1218" s="158">
        <v>4.0694999999999997</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1788</v>
      </c>
      <c r="C1219" s="154">
        <v>148833</v>
      </c>
      <c r="D1219" s="157">
        <v>44882</v>
      </c>
      <c r="E1219" s="158">
        <v>1062.1087</v>
      </c>
      <c r="F1219" s="158">
        <v>6.8228</v>
      </c>
      <c r="G1219" s="158">
        <v>7.0869</v>
      </c>
      <c r="H1219" s="158">
        <v>6.7232000000000003</v>
      </c>
      <c r="I1219" s="158">
        <v>6.4279000000000002</v>
      </c>
      <c r="J1219" s="158">
        <v>6.3129</v>
      </c>
      <c r="K1219" s="158">
        <v>5.6555</v>
      </c>
      <c r="L1219" s="158">
        <v>5.1839000000000004</v>
      </c>
      <c r="M1219" s="158">
        <v>4.6494</v>
      </c>
      <c r="N1219" s="158">
        <v>4.34</v>
      </c>
      <c r="O1219" s="158"/>
      <c r="P1219" s="158"/>
      <c r="Q1219" s="158">
        <v>3.9129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44882</v>
      </c>
      <c r="E1220" s="158">
        <v>2095.8166999999999</v>
      </c>
      <c r="F1220" s="158">
        <v>6.4622999999999999</v>
      </c>
      <c r="G1220" s="158">
        <v>6.3907999999999996</v>
      </c>
      <c r="H1220" s="158">
        <v>6.3822000000000001</v>
      </c>
      <c r="I1220" s="158">
        <v>6.2466999999999997</v>
      </c>
      <c r="J1220" s="158">
        <v>6.2892999999999999</v>
      </c>
      <c r="K1220" s="158">
        <v>5.7378</v>
      </c>
      <c r="L1220" s="158">
        <v>5.2747000000000002</v>
      </c>
      <c r="M1220" s="158">
        <v>4.7317</v>
      </c>
      <c r="N1220" s="158">
        <v>4.4363000000000001</v>
      </c>
      <c r="O1220" s="158">
        <v>4.0792999999999999</v>
      </c>
      <c r="P1220" s="158">
        <v>4.4702000000000002</v>
      </c>
      <c r="Q1220" s="158">
        <v>6.6844000000000001</v>
      </c>
      <c r="R1220" s="158">
        <v>3.8315999999999999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44882</v>
      </c>
      <c r="E1221" s="158">
        <v>2116.1001999999999</v>
      </c>
      <c r="F1221" s="158">
        <v>6.5643000000000002</v>
      </c>
      <c r="G1221" s="158">
        <v>6.4912999999999998</v>
      </c>
      <c r="H1221" s="158">
        <v>6.4824999999999999</v>
      </c>
      <c r="I1221" s="158">
        <v>6.3470000000000004</v>
      </c>
      <c r="J1221" s="158">
        <v>6.3897000000000004</v>
      </c>
      <c r="K1221" s="158">
        <v>5.8394000000000004</v>
      </c>
      <c r="L1221" s="158">
        <v>5.3773999999999997</v>
      </c>
      <c r="M1221" s="158">
        <v>4.8353000000000002</v>
      </c>
      <c r="N1221" s="158">
        <v>4.5408999999999997</v>
      </c>
      <c r="O1221" s="158">
        <v>4.1797000000000004</v>
      </c>
      <c r="P1221" s="158">
        <v>4.5708000000000002</v>
      </c>
      <c r="Q1221" s="158">
        <v>6.3569000000000004</v>
      </c>
      <c r="R1221" s="158">
        <v>3.93</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44882</v>
      </c>
      <c r="E1222" s="158">
        <v>3598.4735999999998</v>
      </c>
      <c r="F1222" s="158">
        <v>6.4288999999999996</v>
      </c>
      <c r="G1222" s="158">
        <v>6.4090999999999996</v>
      </c>
      <c r="H1222" s="158">
        <v>6.4259000000000004</v>
      </c>
      <c r="I1222" s="158">
        <v>6.3685999999999998</v>
      </c>
      <c r="J1222" s="158">
        <v>6.3754999999999997</v>
      </c>
      <c r="K1222" s="158">
        <v>5.8095999999999997</v>
      </c>
      <c r="L1222" s="158">
        <v>5.3815</v>
      </c>
      <c r="M1222" s="158">
        <v>4.8244999999999996</v>
      </c>
      <c r="N1222" s="158">
        <v>4.5438000000000001</v>
      </c>
      <c r="O1222" s="158">
        <v>4.1295999999999999</v>
      </c>
      <c r="P1222" s="158">
        <v>5.335</v>
      </c>
      <c r="Q1222" s="158">
        <v>6.7656999999999998</v>
      </c>
      <c r="R1222" s="158">
        <v>3.9226000000000001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44882</v>
      </c>
      <c r="E1223" s="158">
        <v>3276.3989000000001</v>
      </c>
      <c r="F1223" s="158">
        <v>5.7972000000000001</v>
      </c>
      <c r="G1223" s="158">
        <v>5.7778999999999998</v>
      </c>
      <c r="H1223" s="158">
        <v>5.7942999999999998</v>
      </c>
      <c r="I1223" s="158">
        <v>5.7363</v>
      </c>
      <c r="J1223" s="158">
        <v>5.7413999999999996</v>
      </c>
      <c r="K1223" s="158">
        <v>5.1699000000000002</v>
      </c>
      <c r="L1223" s="158">
        <v>4.7351000000000001</v>
      </c>
      <c r="M1223" s="158">
        <v>4.1712999999999996</v>
      </c>
      <c r="N1223" s="158">
        <v>3.8831000000000002</v>
      </c>
      <c r="O1223" s="158">
        <v>3.4826999999999999</v>
      </c>
      <c r="P1223" s="158">
        <v>4.6676000000000002</v>
      </c>
      <c r="Q1223" s="158">
        <v>6.3045</v>
      </c>
      <c r="R1223" s="158">
        <v>3.2698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44882</v>
      </c>
      <c r="E1224" s="158">
        <v>3574.3987000000002</v>
      </c>
      <c r="F1224" s="158">
        <v>6.3384</v>
      </c>
      <c r="G1224" s="158">
        <v>6.3190999999999997</v>
      </c>
      <c r="H1224" s="158">
        <v>6.3357999999999999</v>
      </c>
      <c r="I1224" s="158">
        <v>6.2784000000000004</v>
      </c>
      <c r="J1224" s="158">
        <v>6.2850000000000001</v>
      </c>
      <c r="K1224" s="158">
        <v>5.7183000000000002</v>
      </c>
      <c r="L1224" s="158">
        <v>5.2873999999999999</v>
      </c>
      <c r="M1224" s="158">
        <v>4.7271000000000001</v>
      </c>
      <c r="N1224" s="158">
        <v>4.4439000000000002</v>
      </c>
      <c r="O1224" s="158">
        <v>4.0327000000000002</v>
      </c>
      <c r="P1224" s="158">
        <v>5.2519999999999998</v>
      </c>
      <c r="Q1224" s="158">
        <v>6.8277000000000001</v>
      </c>
      <c r="R1224" s="158">
        <v>3.827</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1930</v>
      </c>
      <c r="C1225" s="154">
        <v>145971</v>
      </c>
      <c r="D1225" s="157">
        <v>44882</v>
      </c>
      <c r="E1225" s="158">
        <v>1179.9758999999999</v>
      </c>
      <c r="F1225" s="158">
        <v>7.3078000000000003</v>
      </c>
      <c r="G1225" s="158">
        <v>6.7770000000000001</v>
      </c>
      <c r="H1225" s="158">
        <v>6.4907000000000004</v>
      </c>
      <c r="I1225" s="158">
        <v>6.4462000000000002</v>
      </c>
      <c r="J1225" s="158">
        <v>6.3708</v>
      </c>
      <c r="K1225" s="158">
        <v>5.5890000000000004</v>
      </c>
      <c r="L1225" s="158">
        <v>5.1269</v>
      </c>
      <c r="M1225" s="158">
        <v>4.4706999999999999</v>
      </c>
      <c r="N1225" s="158">
        <v>4.1550000000000002</v>
      </c>
      <c r="O1225" s="158">
        <v>3.7029999999999998</v>
      </c>
      <c r="P1225" s="158"/>
      <c r="Q1225" s="158">
        <v>4.3992000000000004</v>
      </c>
      <c r="R1225" s="158">
        <v>3.5649999999999999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1931</v>
      </c>
      <c r="C1226" s="154">
        <v>145968</v>
      </c>
      <c r="D1226" s="157">
        <v>44882</v>
      </c>
      <c r="E1226" s="158">
        <v>1175.9623999999999</v>
      </c>
      <c r="F1226" s="158">
        <v>7.2054</v>
      </c>
      <c r="G1226" s="158">
        <v>6.6717000000000004</v>
      </c>
      <c r="H1226" s="158">
        <v>6.3738000000000001</v>
      </c>
      <c r="I1226" s="158">
        <v>6.3372000000000002</v>
      </c>
      <c r="J1226" s="158">
        <v>6.2099000000000002</v>
      </c>
      <c r="K1226" s="158">
        <v>5.4579000000000004</v>
      </c>
      <c r="L1226" s="158">
        <v>5.0007999999999999</v>
      </c>
      <c r="M1226" s="158">
        <v>4.3445</v>
      </c>
      <c r="N1226" s="158">
        <v>4.0347</v>
      </c>
      <c r="O1226" s="158">
        <v>3.6084999999999998</v>
      </c>
      <c r="P1226" s="158"/>
      <c r="Q1226" s="158">
        <v>4.3066000000000004</v>
      </c>
      <c r="R1226" s="158">
        <v>3.4639000000000002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6.2493052083333334</v>
      </c>
      <c r="G1227" s="160">
        <v>6.1630677083333341</v>
      </c>
      <c r="H1227" s="160">
        <v>6.0645666666666651</v>
      </c>
      <c r="I1227" s="160">
        <v>5.998120833333334</v>
      </c>
      <c r="J1227" s="160">
        <v>5.9781427083333325</v>
      </c>
      <c r="K1227" s="160">
        <v>5.4173947916666689</v>
      </c>
      <c r="L1227" s="160">
        <v>5.0044729166666642</v>
      </c>
      <c r="M1227" s="160">
        <v>4.4757281250000007</v>
      </c>
      <c r="N1227" s="160">
        <v>4.2103187500000008</v>
      </c>
      <c r="O1227" s="160">
        <v>3.911811494252873</v>
      </c>
      <c r="P1227" s="160">
        <v>5.0602794871794865</v>
      </c>
      <c r="Q1227" s="160">
        <v>6.0120958333333308</v>
      </c>
      <c r="R1227" s="160">
        <v>3.6466265957446806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6.5067500000000003</v>
      </c>
      <c r="G1228" s="160">
        <v>6.4568499999999993</v>
      </c>
      <c r="H1228" s="160">
        <v>6.3660499999999995</v>
      </c>
      <c r="I1228" s="160">
        <v>6.3225499999999997</v>
      </c>
      <c r="J1228" s="160">
        <v>6.2938999999999998</v>
      </c>
      <c r="K1228" s="160">
        <v>5.6938500000000003</v>
      </c>
      <c r="L1228" s="160">
        <v>5.2757000000000005</v>
      </c>
      <c r="M1228" s="160">
        <v>4.7248000000000001</v>
      </c>
      <c r="N1228" s="160">
        <v>4.4390000000000001</v>
      </c>
      <c r="O1228" s="160">
        <v>4.0231000000000003</v>
      </c>
      <c r="P1228" s="160">
        <v>5.2363</v>
      </c>
      <c r="Q1228" s="160">
        <v>6.7317499999999999</v>
      </c>
      <c r="R1228" s="160">
        <v>3.8200000000000003</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950</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951</v>
      </c>
      <c r="B1231" s="154" t="s">
        <v>952</v>
      </c>
      <c r="C1231" s="154">
        <v>100365</v>
      </c>
      <c r="D1231" s="157">
        <v>44882</v>
      </c>
      <c r="E1231" s="158">
        <v>72.8489</v>
      </c>
      <c r="F1231" s="158">
        <v>-0.40079999999999999</v>
      </c>
      <c r="G1231" s="158">
        <v>24.9862</v>
      </c>
      <c r="H1231" s="158">
        <v>22.1753</v>
      </c>
      <c r="I1231" s="158">
        <v>38.4221</v>
      </c>
      <c r="J1231" s="158">
        <v>13.381</v>
      </c>
      <c r="K1231" s="158">
        <v>3.5485000000000002</v>
      </c>
      <c r="L1231" s="158">
        <v>7.5803000000000003</v>
      </c>
      <c r="M1231" s="158">
        <v>1.1805000000000001</v>
      </c>
      <c r="N1231" s="158">
        <v>0.37590000000000001</v>
      </c>
      <c r="O1231" s="158">
        <v>4.3861999999999997</v>
      </c>
      <c r="P1231" s="158">
        <v>6.0326000000000004</v>
      </c>
      <c r="Q1231" s="158">
        <v>8.4878</v>
      </c>
      <c r="R1231" s="158">
        <v>0.81420000000000003</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951</v>
      </c>
      <c r="B1232" s="154" t="s">
        <v>953</v>
      </c>
      <c r="C1232" s="154">
        <v>120743</v>
      </c>
      <c r="D1232" s="157">
        <v>44882</v>
      </c>
      <c r="E1232" s="158">
        <v>78.643000000000001</v>
      </c>
      <c r="F1232" s="158">
        <v>0.1857</v>
      </c>
      <c r="G1232" s="158">
        <v>25.564900000000002</v>
      </c>
      <c r="H1232" s="158">
        <v>22.774799999999999</v>
      </c>
      <c r="I1232" s="158">
        <v>39.028199999999998</v>
      </c>
      <c r="J1232" s="158">
        <v>13.9876</v>
      </c>
      <c r="K1232" s="158">
        <v>4.1540999999999997</v>
      </c>
      <c r="L1232" s="158">
        <v>8.2041000000000004</v>
      </c>
      <c r="M1232" s="158">
        <v>1.7871999999999999</v>
      </c>
      <c r="N1232" s="158">
        <v>0.98</v>
      </c>
      <c r="O1232" s="158">
        <v>4.9775999999999998</v>
      </c>
      <c r="P1232" s="158">
        <v>6.6513999999999998</v>
      </c>
      <c r="Q1232" s="158">
        <v>8.0986999999999991</v>
      </c>
      <c r="R1232" s="158">
        <v>1.4209000000000001</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951</v>
      </c>
      <c r="B1233" s="154" t="s">
        <v>954</v>
      </c>
      <c r="C1233" s="154">
        <v>143702</v>
      </c>
      <c r="D1233" s="157">
        <v>44882</v>
      </c>
      <c r="E1233" s="158">
        <v>14.3279</v>
      </c>
      <c r="F1233" s="158">
        <v>27.278400000000001</v>
      </c>
      <c r="G1233" s="158">
        <v>34.83</v>
      </c>
      <c r="H1233" s="158">
        <v>37.017400000000002</v>
      </c>
      <c r="I1233" s="158">
        <v>50.905500000000004</v>
      </c>
      <c r="J1233" s="158">
        <v>17.937100000000001</v>
      </c>
      <c r="K1233" s="158">
        <v>7.7176999999999998</v>
      </c>
      <c r="L1233" s="158">
        <v>10.1816</v>
      </c>
      <c r="M1233" s="158">
        <v>1.7221</v>
      </c>
      <c r="N1233" s="158">
        <v>1.6919999999999999</v>
      </c>
      <c r="O1233" s="158">
        <v>5.6853999999999996</v>
      </c>
      <c r="P1233" s="158"/>
      <c r="Q1233" s="158">
        <v>8.5777000000000001</v>
      </c>
      <c r="R1233" s="158">
        <v>2.4456000000000002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951</v>
      </c>
      <c r="B1234" s="154" t="s">
        <v>955</v>
      </c>
      <c r="C1234" s="154">
        <v>143704</v>
      </c>
      <c r="D1234" s="157">
        <v>44882</v>
      </c>
      <c r="E1234" s="158">
        <v>14.5299</v>
      </c>
      <c r="F1234" s="158">
        <v>27.905200000000001</v>
      </c>
      <c r="G1234" s="158">
        <v>35.270800000000001</v>
      </c>
      <c r="H1234" s="158">
        <v>37.445500000000003</v>
      </c>
      <c r="I1234" s="158">
        <v>51.340400000000002</v>
      </c>
      <c r="J1234" s="158">
        <v>18.327200000000001</v>
      </c>
      <c r="K1234" s="158">
        <v>8.0882000000000005</v>
      </c>
      <c r="L1234" s="158">
        <v>10.519299999999999</v>
      </c>
      <c r="M1234" s="158">
        <v>2.0678000000000001</v>
      </c>
      <c r="N1234" s="158">
        <v>2.0251000000000001</v>
      </c>
      <c r="O1234" s="158">
        <v>6.0178000000000003</v>
      </c>
      <c r="P1234" s="158"/>
      <c r="Q1234" s="158">
        <v>8.9261999999999997</v>
      </c>
      <c r="R1234" s="158">
        <v>2.7625000000000002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13.742125000000001</v>
      </c>
      <c r="G1235" s="160">
        <v>30.162975000000003</v>
      </c>
      <c r="H1235" s="160">
        <v>29.853250000000003</v>
      </c>
      <c r="I1235" s="160">
        <v>44.924049999999994</v>
      </c>
      <c r="J1235" s="160">
        <v>15.908225000000002</v>
      </c>
      <c r="K1235" s="160">
        <v>5.8771250000000004</v>
      </c>
      <c r="L1235" s="160">
        <v>9.1213250000000006</v>
      </c>
      <c r="M1235" s="160">
        <v>1.6894</v>
      </c>
      <c r="N1235" s="160">
        <v>1.2682500000000001</v>
      </c>
      <c r="O1235" s="160">
        <v>5.26675</v>
      </c>
      <c r="P1235" s="160">
        <v>6.3420000000000005</v>
      </c>
      <c r="Q1235" s="160">
        <v>8.5226000000000006</v>
      </c>
      <c r="R1235" s="160">
        <v>1.8608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13.732050000000001</v>
      </c>
      <c r="G1236" s="160">
        <v>30.19745</v>
      </c>
      <c r="H1236" s="160">
        <v>29.896100000000001</v>
      </c>
      <c r="I1236" s="160">
        <v>44.966850000000001</v>
      </c>
      <c r="J1236" s="160">
        <v>15.962350000000001</v>
      </c>
      <c r="K1236" s="160">
        <v>5.9359000000000002</v>
      </c>
      <c r="L1236" s="160">
        <v>9.19285</v>
      </c>
      <c r="M1236" s="160">
        <v>1.7546499999999998</v>
      </c>
      <c r="N1236" s="160">
        <v>1.3359999999999999</v>
      </c>
      <c r="O1236" s="160">
        <v>5.3315000000000001</v>
      </c>
      <c r="P1236" s="160">
        <v>6.3420000000000005</v>
      </c>
      <c r="Q1236" s="160">
        <v>8.5327500000000001</v>
      </c>
      <c r="R1236" s="160">
        <v>1.9332500000000001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956</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957</v>
      </c>
      <c r="B1239" s="154" t="s">
        <v>958</v>
      </c>
      <c r="C1239" s="154">
        <v>103192</v>
      </c>
      <c r="D1239" s="157">
        <v>44882</v>
      </c>
      <c r="E1239" s="158">
        <v>549.21360000000004</v>
      </c>
      <c r="F1239" s="158">
        <v>6.6471</v>
      </c>
      <c r="G1239" s="158">
        <v>7.5810000000000004</v>
      </c>
      <c r="H1239" s="158">
        <v>8.9617000000000004</v>
      </c>
      <c r="I1239" s="158">
        <v>8.0572999999999997</v>
      </c>
      <c r="J1239" s="158">
        <v>6.8421000000000003</v>
      </c>
      <c r="K1239" s="158">
        <v>4.8300999999999998</v>
      </c>
      <c r="L1239" s="158">
        <v>5.0564999999999998</v>
      </c>
      <c r="M1239" s="158">
        <v>4.0407999999999999</v>
      </c>
      <c r="N1239" s="158">
        <v>3.8864000000000001</v>
      </c>
      <c r="O1239" s="158">
        <v>5.0923999999999996</v>
      </c>
      <c r="P1239" s="158">
        <v>6.0879000000000003</v>
      </c>
      <c r="Q1239" s="158">
        <v>7.1909000000000001</v>
      </c>
      <c r="R1239" s="158">
        <v>3.7905000000000002</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957</v>
      </c>
      <c r="B1240" s="154" t="s">
        <v>959</v>
      </c>
      <c r="C1240" s="154">
        <v>119523</v>
      </c>
      <c r="D1240" s="157">
        <v>44882</v>
      </c>
      <c r="E1240" s="158">
        <v>595.82759999999996</v>
      </c>
      <c r="F1240" s="158">
        <v>7.4752000000000001</v>
      </c>
      <c r="G1240" s="158">
        <v>8.4106000000000005</v>
      </c>
      <c r="H1240" s="158">
        <v>9.7935999999999996</v>
      </c>
      <c r="I1240" s="158">
        <v>8.8904999999999994</v>
      </c>
      <c r="J1240" s="158">
        <v>7.6779000000000002</v>
      </c>
      <c r="K1240" s="158">
        <v>5.6707999999999998</v>
      </c>
      <c r="L1240" s="158">
        <v>5.9180000000000001</v>
      </c>
      <c r="M1240" s="158">
        <v>4.9040999999999997</v>
      </c>
      <c r="N1240" s="158">
        <v>4.7565999999999997</v>
      </c>
      <c r="O1240" s="158">
        <v>5.9581</v>
      </c>
      <c r="P1240" s="158">
        <v>6.9675000000000002</v>
      </c>
      <c r="Q1240" s="158">
        <v>8.0404999999999998</v>
      </c>
      <c r="R1240" s="158">
        <v>4.6393000000000004</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957</v>
      </c>
      <c r="B1241" s="154" t="s">
        <v>960</v>
      </c>
      <c r="C1241" s="154">
        <v>120513</v>
      </c>
      <c r="D1241" s="157">
        <v>44882</v>
      </c>
      <c r="E1241" s="158">
        <v>2661.3887</v>
      </c>
      <c r="F1241" s="158">
        <v>9.5959000000000003</v>
      </c>
      <c r="G1241" s="158">
        <v>10.3506</v>
      </c>
      <c r="H1241" s="158">
        <v>8.9473000000000003</v>
      </c>
      <c r="I1241" s="158">
        <v>8.2691999999999997</v>
      </c>
      <c r="J1241" s="158">
        <v>7.3002000000000002</v>
      </c>
      <c r="K1241" s="158">
        <v>5.3951000000000002</v>
      </c>
      <c r="L1241" s="158">
        <v>5.6102999999999996</v>
      </c>
      <c r="M1241" s="158">
        <v>4.4649999999999999</v>
      </c>
      <c r="N1241" s="158">
        <v>4.3593999999999999</v>
      </c>
      <c r="O1241" s="158">
        <v>5.4320000000000004</v>
      </c>
      <c r="P1241" s="158">
        <v>6.6334</v>
      </c>
      <c r="Q1241" s="158">
        <v>7.7076000000000002</v>
      </c>
      <c r="R1241" s="158">
        <v>4.2610999999999999</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957</v>
      </c>
      <c r="B1242" s="154" t="s">
        <v>961</v>
      </c>
      <c r="C1242" s="154">
        <v>112214</v>
      </c>
      <c r="D1242" s="157">
        <v>44882</v>
      </c>
      <c r="E1242" s="158">
        <v>2560.364</v>
      </c>
      <c r="F1242" s="158">
        <v>9.2658000000000005</v>
      </c>
      <c r="G1242" s="158">
        <v>10.0206</v>
      </c>
      <c r="H1242" s="158">
        <v>8.6167999999999996</v>
      </c>
      <c r="I1242" s="158">
        <v>7.9390000000000001</v>
      </c>
      <c r="J1242" s="158">
        <v>6.9705000000000004</v>
      </c>
      <c r="K1242" s="158">
        <v>5.0613000000000001</v>
      </c>
      <c r="L1242" s="158">
        <v>5.2544000000000004</v>
      </c>
      <c r="M1242" s="158">
        <v>4.1144999999999996</v>
      </c>
      <c r="N1242" s="158">
        <v>4.0132000000000003</v>
      </c>
      <c r="O1242" s="158">
        <v>5.0994999999999999</v>
      </c>
      <c r="P1242" s="158">
        <v>6.2506000000000004</v>
      </c>
      <c r="Q1242" s="158">
        <v>7.4317000000000002</v>
      </c>
      <c r="R1242" s="158">
        <v>3.9260000000000002</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957</v>
      </c>
      <c r="B1243" s="154" t="s">
        <v>1973</v>
      </c>
      <c r="C1243" s="154">
        <v>150165</v>
      </c>
      <c r="D1243" s="157">
        <v>44882</v>
      </c>
      <c r="E1243" s="158">
        <v>33.574100000000001</v>
      </c>
      <c r="F1243" s="158">
        <v>17.729099999999999</v>
      </c>
      <c r="G1243" s="158">
        <v>12.9871</v>
      </c>
      <c r="H1243" s="158">
        <v>9.7248000000000001</v>
      </c>
      <c r="I1243" s="158">
        <v>8.2886000000000006</v>
      </c>
      <c r="J1243" s="158">
        <v>6.7542999999999997</v>
      </c>
      <c r="K1243" s="158">
        <v>4.6264000000000003</v>
      </c>
      <c r="L1243" s="158">
        <v>4.9668000000000001</v>
      </c>
      <c r="M1243" s="158">
        <v>3.2698</v>
      </c>
      <c r="N1243" s="158">
        <v>3.3650000000000002</v>
      </c>
      <c r="O1243" s="158">
        <v>4.7441000000000004</v>
      </c>
      <c r="P1243" s="158">
        <v>5.6455000000000002</v>
      </c>
      <c r="Q1243" s="158">
        <v>7.3464</v>
      </c>
      <c r="R1243" s="158">
        <v>3.4487000000000001</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957</v>
      </c>
      <c r="B1244" s="154" t="s">
        <v>1974</v>
      </c>
      <c r="C1244" s="154">
        <v>150169</v>
      </c>
      <c r="D1244" s="157">
        <v>44882</v>
      </c>
      <c r="E1244" s="158">
        <v>36.056100000000001</v>
      </c>
      <c r="F1244" s="158">
        <v>18.332000000000001</v>
      </c>
      <c r="G1244" s="158">
        <v>13.613899999999999</v>
      </c>
      <c r="H1244" s="158">
        <v>10.3461</v>
      </c>
      <c r="I1244" s="158">
        <v>8.9169999999999998</v>
      </c>
      <c r="J1244" s="158">
        <v>7.3868999999999998</v>
      </c>
      <c r="K1244" s="158">
        <v>5.2647000000000004</v>
      </c>
      <c r="L1244" s="158">
        <v>5.6458000000000004</v>
      </c>
      <c r="M1244" s="158">
        <v>4.0288000000000004</v>
      </c>
      <c r="N1244" s="158">
        <v>4.1688999999999998</v>
      </c>
      <c r="O1244" s="158">
        <v>5.5871000000000004</v>
      </c>
      <c r="P1244" s="158">
        <v>6.4687000000000001</v>
      </c>
      <c r="Q1244" s="158">
        <v>7.6185999999999998</v>
      </c>
      <c r="R1244" s="158">
        <v>4.2704000000000004</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957</v>
      </c>
      <c r="B1245" s="154" t="s">
        <v>962</v>
      </c>
      <c r="C1245" s="154">
        <v>112029</v>
      </c>
      <c r="D1245" s="157"/>
      <c r="E1245" s="158"/>
      <c r="F1245" s="158"/>
      <c r="G1245" s="158"/>
      <c r="H1245" s="158"/>
      <c r="I1245" s="158"/>
      <c r="J1245" s="158"/>
      <c r="K1245" s="158"/>
      <c r="L1245" s="158"/>
      <c r="M1245" s="158"/>
      <c r="N1245" s="158"/>
      <c r="O1245" s="158"/>
      <c r="P1245" s="158"/>
      <c r="Q1245" s="158"/>
      <c r="R1245" s="158"/>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957</v>
      </c>
      <c r="B1246" s="154" t="s">
        <v>963</v>
      </c>
      <c r="C1246" s="154">
        <v>119410</v>
      </c>
      <c r="D1246" s="157"/>
      <c r="E1246" s="158"/>
      <c r="F1246" s="158"/>
      <c r="G1246" s="158"/>
      <c r="H1246" s="158"/>
      <c r="I1246" s="158"/>
      <c r="J1246" s="158"/>
      <c r="K1246" s="158"/>
      <c r="L1246" s="158"/>
      <c r="M1246" s="158"/>
      <c r="N1246" s="158"/>
      <c r="O1246" s="158"/>
      <c r="P1246" s="158"/>
      <c r="Q1246" s="158"/>
      <c r="R1246" s="158"/>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957</v>
      </c>
      <c r="B1247" s="154" t="s">
        <v>964</v>
      </c>
      <c r="C1247" s="154">
        <v>118291</v>
      </c>
      <c r="D1247" s="157">
        <v>44882</v>
      </c>
      <c r="E1247" s="158">
        <v>35.725700000000003</v>
      </c>
      <c r="F1247" s="158">
        <v>12.877599999999999</v>
      </c>
      <c r="G1247" s="158">
        <v>11.112299999999999</v>
      </c>
      <c r="H1247" s="158">
        <v>9.3577999999999992</v>
      </c>
      <c r="I1247" s="158">
        <v>8.7132000000000005</v>
      </c>
      <c r="J1247" s="158">
        <v>7.4189999999999996</v>
      </c>
      <c r="K1247" s="158">
        <v>4.7912999999999997</v>
      </c>
      <c r="L1247" s="158">
        <v>5.0720999999999998</v>
      </c>
      <c r="M1247" s="158">
        <v>4.0052000000000003</v>
      </c>
      <c r="N1247" s="158">
        <v>3.9251</v>
      </c>
      <c r="O1247" s="158">
        <v>4.7214</v>
      </c>
      <c r="P1247" s="158">
        <v>5.9038000000000004</v>
      </c>
      <c r="Q1247" s="158">
        <v>7.2229000000000001</v>
      </c>
      <c r="R1247" s="158">
        <v>3.6947000000000001</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957</v>
      </c>
      <c r="B1248" s="154" t="s">
        <v>965</v>
      </c>
      <c r="C1248" s="154">
        <v>102913</v>
      </c>
      <c r="D1248" s="157">
        <v>44882</v>
      </c>
      <c r="E1248" s="158">
        <v>35.026499999999999</v>
      </c>
      <c r="F1248" s="158">
        <v>12.6134</v>
      </c>
      <c r="G1248" s="158">
        <v>10.882</v>
      </c>
      <c r="H1248" s="158">
        <v>9.1117000000000008</v>
      </c>
      <c r="I1248" s="158">
        <v>8.4606999999999992</v>
      </c>
      <c r="J1248" s="158">
        <v>7.1630000000000003</v>
      </c>
      <c r="K1248" s="158">
        <v>4.5366999999999997</v>
      </c>
      <c r="L1248" s="158">
        <v>4.8147000000000002</v>
      </c>
      <c r="M1248" s="158">
        <v>3.7515000000000001</v>
      </c>
      <c r="N1248" s="158">
        <v>3.6677</v>
      </c>
      <c r="O1248" s="158">
        <v>4.4612999999999996</v>
      </c>
      <c r="P1248" s="158">
        <v>5.6551999999999998</v>
      </c>
      <c r="Q1248" s="158">
        <v>7.3311999999999999</v>
      </c>
      <c r="R1248" s="158">
        <v>3.4335</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957</v>
      </c>
      <c r="B1249" s="154" t="s">
        <v>966</v>
      </c>
      <c r="C1249" s="154">
        <v>133925</v>
      </c>
      <c r="D1249" s="157">
        <v>44882</v>
      </c>
      <c r="E1249" s="158">
        <v>16.881599999999999</v>
      </c>
      <c r="F1249" s="158">
        <v>9.5158000000000005</v>
      </c>
      <c r="G1249" s="158">
        <v>9.3764000000000003</v>
      </c>
      <c r="H1249" s="158">
        <v>9.9647000000000006</v>
      </c>
      <c r="I1249" s="158">
        <v>8.6773000000000007</v>
      </c>
      <c r="J1249" s="158">
        <v>7.0937999999999999</v>
      </c>
      <c r="K1249" s="158">
        <v>4.7542</v>
      </c>
      <c r="L1249" s="158">
        <v>5.1218000000000004</v>
      </c>
      <c r="M1249" s="158">
        <v>4.1303999999999998</v>
      </c>
      <c r="N1249" s="158">
        <v>4.0698999999999996</v>
      </c>
      <c r="O1249" s="158">
        <v>4.9960000000000004</v>
      </c>
      <c r="P1249" s="158">
        <v>6.2792000000000003</v>
      </c>
      <c r="Q1249" s="158">
        <v>7.0410000000000004</v>
      </c>
      <c r="R1249" s="158">
        <v>3.9453999999999998</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957</v>
      </c>
      <c r="B1250" s="154" t="s">
        <v>967</v>
      </c>
      <c r="C1250" s="154">
        <v>133926</v>
      </c>
      <c r="D1250" s="157">
        <v>44882</v>
      </c>
      <c r="E1250" s="158">
        <v>16.482500000000002</v>
      </c>
      <c r="F1250" s="158">
        <v>9.3031000000000006</v>
      </c>
      <c r="G1250" s="158">
        <v>9.0861000000000001</v>
      </c>
      <c r="H1250" s="158">
        <v>9.6666000000000007</v>
      </c>
      <c r="I1250" s="158">
        <v>8.3786000000000005</v>
      </c>
      <c r="J1250" s="158">
        <v>6.7895000000000003</v>
      </c>
      <c r="K1250" s="158">
        <v>4.4444999999999997</v>
      </c>
      <c r="L1250" s="158">
        <v>4.8061999999999996</v>
      </c>
      <c r="M1250" s="158">
        <v>3.8178999999999998</v>
      </c>
      <c r="N1250" s="158">
        <v>3.7574999999999998</v>
      </c>
      <c r="O1250" s="158">
        <v>4.6962000000000002</v>
      </c>
      <c r="P1250" s="158">
        <v>5.9705000000000004</v>
      </c>
      <c r="Q1250" s="158">
        <v>6.7087000000000003</v>
      </c>
      <c r="R1250" s="158">
        <v>3.6435</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957</v>
      </c>
      <c r="B1251" s="154" t="s">
        <v>968</v>
      </c>
      <c r="C1251" s="154">
        <v>140220</v>
      </c>
      <c r="D1251" s="157"/>
      <c r="E1251" s="158"/>
      <c r="F1251" s="158"/>
      <c r="G1251" s="158"/>
      <c r="H1251" s="158"/>
      <c r="I1251" s="158"/>
      <c r="J1251" s="158"/>
      <c r="K1251" s="158"/>
      <c r="L1251" s="158"/>
      <c r="M1251" s="158"/>
      <c r="N1251" s="158"/>
      <c r="O1251" s="158"/>
      <c r="P1251" s="158"/>
      <c r="Q1251" s="158"/>
      <c r="R1251" s="158"/>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957</v>
      </c>
      <c r="B1252" s="154" t="s">
        <v>969</v>
      </c>
      <c r="C1252" s="154">
        <v>140207</v>
      </c>
      <c r="D1252" s="157"/>
      <c r="E1252" s="158"/>
      <c r="F1252" s="158"/>
      <c r="G1252" s="158"/>
      <c r="H1252" s="158"/>
      <c r="I1252" s="158"/>
      <c r="J1252" s="158"/>
      <c r="K1252" s="158"/>
      <c r="L1252" s="158"/>
      <c r="M1252" s="158"/>
      <c r="N1252" s="158"/>
      <c r="O1252" s="158"/>
      <c r="P1252" s="158"/>
      <c r="Q1252" s="158"/>
      <c r="R1252" s="158"/>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957</v>
      </c>
      <c r="B1253" s="154" t="s">
        <v>1789</v>
      </c>
      <c r="C1253" s="154">
        <v>113135</v>
      </c>
      <c r="D1253" s="157"/>
      <c r="E1253" s="158"/>
      <c r="F1253" s="158"/>
      <c r="G1253" s="158"/>
      <c r="H1253" s="158"/>
      <c r="I1253" s="158"/>
      <c r="J1253" s="158"/>
      <c r="K1253" s="158"/>
      <c r="L1253" s="158"/>
      <c r="M1253" s="158"/>
      <c r="N1253" s="158"/>
      <c r="O1253" s="158"/>
      <c r="P1253" s="158"/>
      <c r="Q1253" s="158"/>
      <c r="R1253" s="158"/>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957</v>
      </c>
      <c r="B1254" s="154" t="s">
        <v>1790</v>
      </c>
      <c r="C1254" s="154">
        <v>118530</v>
      </c>
      <c r="D1254" s="157"/>
      <c r="E1254" s="158"/>
      <c r="F1254" s="158"/>
      <c r="G1254" s="158"/>
      <c r="H1254" s="158"/>
      <c r="I1254" s="158"/>
      <c r="J1254" s="158"/>
      <c r="K1254" s="158"/>
      <c r="L1254" s="158"/>
      <c r="M1254" s="158"/>
      <c r="N1254" s="158"/>
      <c r="O1254" s="158"/>
      <c r="P1254" s="158"/>
      <c r="Q1254" s="158"/>
      <c r="R1254" s="158"/>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957</v>
      </c>
      <c r="B1255" s="154" t="s">
        <v>1846</v>
      </c>
      <c r="C1255" s="154">
        <v>100503</v>
      </c>
      <c r="D1255" s="157"/>
      <c r="E1255" s="158"/>
      <c r="F1255" s="158"/>
      <c r="G1255" s="158"/>
      <c r="H1255" s="158"/>
      <c r="I1255" s="158"/>
      <c r="J1255" s="158"/>
      <c r="K1255" s="158"/>
      <c r="L1255" s="158"/>
      <c r="M1255" s="158"/>
      <c r="N1255" s="158"/>
      <c r="O1255" s="158"/>
      <c r="P1255" s="158"/>
      <c r="Q1255" s="158"/>
      <c r="R1255" s="158"/>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957</v>
      </c>
      <c r="B1256" s="154" t="s">
        <v>1847</v>
      </c>
      <c r="C1256" s="154">
        <v>118528</v>
      </c>
      <c r="D1256" s="157"/>
      <c r="E1256" s="158"/>
      <c r="F1256" s="158"/>
      <c r="G1256" s="158"/>
      <c r="H1256" s="158"/>
      <c r="I1256" s="158"/>
      <c r="J1256" s="158"/>
      <c r="K1256" s="158"/>
      <c r="L1256" s="158"/>
      <c r="M1256" s="158"/>
      <c r="N1256" s="158"/>
      <c r="O1256" s="158"/>
      <c r="P1256" s="158"/>
      <c r="Q1256" s="158"/>
      <c r="R1256" s="158"/>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957</v>
      </c>
      <c r="B1257" s="154" t="s">
        <v>970</v>
      </c>
      <c r="C1257" s="154">
        <v>147990</v>
      </c>
      <c r="D1257" s="157"/>
      <c r="E1257" s="158"/>
      <c r="F1257" s="158"/>
      <c r="G1257" s="158"/>
      <c r="H1257" s="158"/>
      <c r="I1257" s="158"/>
      <c r="J1257" s="158"/>
      <c r="K1257" s="158"/>
      <c r="L1257" s="158"/>
      <c r="M1257" s="158"/>
      <c r="N1257" s="158"/>
      <c r="O1257" s="158"/>
      <c r="P1257" s="158"/>
      <c r="Q1257" s="158"/>
      <c r="R1257" s="158"/>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957</v>
      </c>
      <c r="B1258" s="154" t="s">
        <v>971</v>
      </c>
      <c r="C1258" s="154">
        <v>147991</v>
      </c>
      <c r="D1258" s="157"/>
      <c r="E1258" s="158"/>
      <c r="F1258" s="158"/>
      <c r="G1258" s="158"/>
      <c r="H1258" s="158"/>
      <c r="I1258" s="158"/>
      <c r="J1258" s="158"/>
      <c r="K1258" s="158"/>
      <c r="L1258" s="158"/>
      <c r="M1258" s="158"/>
      <c r="N1258" s="158"/>
      <c r="O1258" s="158"/>
      <c r="P1258" s="158"/>
      <c r="Q1258" s="158"/>
      <c r="R1258" s="158"/>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957</v>
      </c>
      <c r="B1259" s="154" t="s">
        <v>1791</v>
      </c>
      <c r="C1259" s="154">
        <v>148000</v>
      </c>
      <c r="D1259" s="157">
        <v>44882</v>
      </c>
      <c r="E1259" s="158">
        <v>0.34229999999999999</v>
      </c>
      <c r="F1259" s="158">
        <v>10.6663</v>
      </c>
      <c r="G1259" s="158">
        <v>14.2342</v>
      </c>
      <c r="H1259" s="158">
        <v>13.745900000000001</v>
      </c>
      <c r="I1259" s="158">
        <v>14.552199999999999</v>
      </c>
      <c r="J1259" s="158">
        <v>14.978999999999999</v>
      </c>
      <c r="K1259" s="158">
        <v>-13.1126</v>
      </c>
      <c r="L1259" s="158">
        <v>-1.2667999999999999</v>
      </c>
      <c r="M1259" s="158"/>
      <c r="N1259" s="158"/>
      <c r="O1259" s="158"/>
      <c r="P1259" s="158"/>
      <c r="Q1259" s="158">
        <v>2.3773</v>
      </c>
      <c r="R1259" s="158"/>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957</v>
      </c>
      <c r="B1260" s="154" t="s">
        <v>1792</v>
      </c>
      <c r="C1260" s="154">
        <v>147999</v>
      </c>
      <c r="D1260" s="157">
        <v>44882</v>
      </c>
      <c r="E1260" s="158">
        <v>0.35010000000000002</v>
      </c>
      <c r="F1260" s="158">
        <v>10.428599999999999</v>
      </c>
      <c r="G1260" s="158">
        <v>13.916700000000001</v>
      </c>
      <c r="H1260" s="158">
        <v>14.936400000000001</v>
      </c>
      <c r="I1260" s="158">
        <v>14.9793</v>
      </c>
      <c r="J1260" s="158">
        <v>14.986000000000001</v>
      </c>
      <c r="K1260" s="158">
        <v>-13.042</v>
      </c>
      <c r="L1260" s="158">
        <v>-1.2387999999999999</v>
      </c>
      <c r="M1260" s="158"/>
      <c r="N1260" s="158"/>
      <c r="O1260" s="158"/>
      <c r="P1260" s="158"/>
      <c r="Q1260" s="158">
        <v>2.4064000000000001</v>
      </c>
      <c r="R1260" s="158"/>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957</v>
      </c>
      <c r="B1261" s="154" t="s">
        <v>1848</v>
      </c>
      <c r="C1261" s="154">
        <v>147995</v>
      </c>
      <c r="D1261" s="157">
        <v>44882</v>
      </c>
      <c r="E1261" s="158">
        <v>0.1578</v>
      </c>
      <c r="F1261" s="158">
        <v>0</v>
      </c>
      <c r="G1261" s="158">
        <v>15.4399</v>
      </c>
      <c r="H1261" s="158">
        <v>13.250999999999999</v>
      </c>
      <c r="I1261" s="158">
        <v>14.9549</v>
      </c>
      <c r="J1261" s="158">
        <v>15.1145</v>
      </c>
      <c r="K1261" s="158">
        <v>-13.1274</v>
      </c>
      <c r="L1261" s="158">
        <v>-1.2492000000000001</v>
      </c>
      <c r="M1261" s="158"/>
      <c r="N1261" s="158"/>
      <c r="O1261" s="158"/>
      <c r="P1261" s="158"/>
      <c r="Q1261" s="158">
        <v>2.3517999999999999</v>
      </c>
      <c r="R1261" s="158"/>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957</v>
      </c>
      <c r="B1262" s="154" t="s">
        <v>1849</v>
      </c>
      <c r="C1262" s="154">
        <v>147996</v>
      </c>
      <c r="D1262" s="157">
        <v>44882</v>
      </c>
      <c r="E1262" s="158">
        <v>0.16270000000000001</v>
      </c>
      <c r="F1262" s="158">
        <v>22.447700000000001</v>
      </c>
      <c r="G1262" s="158">
        <v>14.974399999999999</v>
      </c>
      <c r="H1262" s="158">
        <v>12.851000000000001</v>
      </c>
      <c r="I1262" s="158">
        <v>14.502000000000001</v>
      </c>
      <c r="J1262" s="158">
        <v>14.653600000000001</v>
      </c>
      <c r="K1262" s="158">
        <v>-13.2011</v>
      </c>
      <c r="L1262" s="158">
        <v>-1.2118</v>
      </c>
      <c r="M1262" s="158"/>
      <c r="N1262" s="158"/>
      <c r="O1262" s="158"/>
      <c r="P1262" s="158"/>
      <c r="Q1262" s="158">
        <v>2.3690000000000002</v>
      </c>
      <c r="R1262" s="158"/>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957</v>
      </c>
      <c r="B1263" s="154" t="s">
        <v>972</v>
      </c>
      <c r="C1263" s="154">
        <v>102452</v>
      </c>
      <c r="D1263" s="157">
        <v>44882</v>
      </c>
      <c r="E1263" s="158">
        <v>47.962699999999998</v>
      </c>
      <c r="F1263" s="158">
        <v>12.180199999999999</v>
      </c>
      <c r="G1263" s="158">
        <v>9.6979000000000006</v>
      </c>
      <c r="H1263" s="158">
        <v>8.1336999999999993</v>
      </c>
      <c r="I1263" s="158">
        <v>8.2174999999999994</v>
      </c>
      <c r="J1263" s="158">
        <v>6.6135000000000002</v>
      </c>
      <c r="K1263" s="158">
        <v>5.3136999999999999</v>
      </c>
      <c r="L1263" s="158">
        <v>5.0570000000000004</v>
      </c>
      <c r="M1263" s="158">
        <v>3.9270999999999998</v>
      </c>
      <c r="N1263" s="158">
        <v>3.6804999999999999</v>
      </c>
      <c r="O1263" s="158">
        <v>5.274</v>
      </c>
      <c r="P1263" s="158">
        <v>5.9913999999999996</v>
      </c>
      <c r="Q1263" s="158">
        <v>7.0500999999999996</v>
      </c>
      <c r="R1263" s="158">
        <v>3.9577</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957</v>
      </c>
      <c r="B1264" s="154" t="s">
        <v>973</v>
      </c>
      <c r="C1264" s="154">
        <v>118942</v>
      </c>
      <c r="D1264" s="157">
        <v>44882</v>
      </c>
      <c r="E1264" s="158">
        <v>51.208399999999997</v>
      </c>
      <c r="F1264" s="158">
        <v>12.7631</v>
      </c>
      <c r="G1264" s="158">
        <v>10.2964</v>
      </c>
      <c r="H1264" s="158">
        <v>8.7409999999999997</v>
      </c>
      <c r="I1264" s="158">
        <v>8.8275000000000006</v>
      </c>
      <c r="J1264" s="158">
        <v>7.2270000000000003</v>
      </c>
      <c r="K1264" s="158">
        <v>5.9329000000000001</v>
      </c>
      <c r="L1264" s="158">
        <v>5.6839000000000004</v>
      </c>
      <c r="M1264" s="158">
        <v>4.5682999999999998</v>
      </c>
      <c r="N1264" s="158">
        <v>4.3327999999999998</v>
      </c>
      <c r="O1264" s="158">
        <v>5.9165999999999999</v>
      </c>
      <c r="P1264" s="158">
        <v>6.6439000000000004</v>
      </c>
      <c r="Q1264" s="158">
        <v>7.6773999999999996</v>
      </c>
      <c r="R1264" s="158">
        <v>4.5971000000000002</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957</v>
      </c>
      <c r="B1265" s="154" t="s">
        <v>974</v>
      </c>
      <c r="C1265" s="154">
        <v>104344</v>
      </c>
      <c r="D1265" s="157">
        <v>44882</v>
      </c>
      <c r="E1265" s="158">
        <v>17.121200000000002</v>
      </c>
      <c r="F1265" s="158">
        <v>7.6763000000000003</v>
      </c>
      <c r="G1265" s="158">
        <v>8.0352999999999994</v>
      </c>
      <c r="H1265" s="158">
        <v>7.4722</v>
      </c>
      <c r="I1265" s="158">
        <v>7.0694999999999997</v>
      </c>
      <c r="J1265" s="158">
        <v>6.4165999999999999</v>
      </c>
      <c r="K1265" s="158">
        <v>4.6631999999999998</v>
      </c>
      <c r="L1265" s="158">
        <v>4.9142999999999999</v>
      </c>
      <c r="M1265" s="158">
        <v>3.4321000000000002</v>
      </c>
      <c r="N1265" s="158">
        <v>3.5070000000000001</v>
      </c>
      <c r="O1265" s="158">
        <v>3.3641000000000001</v>
      </c>
      <c r="P1265" s="158">
        <v>2.7562000000000002</v>
      </c>
      <c r="Q1265" s="158">
        <v>3.3972000000000002</v>
      </c>
      <c r="R1265" s="158">
        <v>3.3428</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957</v>
      </c>
      <c r="B1266" s="154" t="s">
        <v>975</v>
      </c>
      <c r="C1266" s="154">
        <v>120066</v>
      </c>
      <c r="D1266" s="157">
        <v>44882</v>
      </c>
      <c r="E1266" s="158">
        <v>18.371400000000001</v>
      </c>
      <c r="F1266" s="158">
        <v>7.9489000000000001</v>
      </c>
      <c r="G1266" s="158">
        <v>8.4829000000000008</v>
      </c>
      <c r="H1266" s="158">
        <v>7.9307999999999996</v>
      </c>
      <c r="I1266" s="158">
        <v>7.5145999999999997</v>
      </c>
      <c r="J1266" s="158">
        <v>6.8718000000000004</v>
      </c>
      <c r="K1266" s="158">
        <v>5.1185</v>
      </c>
      <c r="L1266" s="158">
        <v>5.3651999999999997</v>
      </c>
      <c r="M1266" s="158">
        <v>3.8753000000000002</v>
      </c>
      <c r="N1266" s="158">
        <v>3.9493999999999998</v>
      </c>
      <c r="O1266" s="158">
        <v>4.0696000000000003</v>
      </c>
      <c r="P1266" s="158">
        <v>3.5066000000000002</v>
      </c>
      <c r="Q1266" s="158">
        <v>6.0914000000000001</v>
      </c>
      <c r="R1266" s="158">
        <v>3.9775999999999998</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957</v>
      </c>
      <c r="B1267" s="154" t="s">
        <v>976</v>
      </c>
      <c r="C1267" s="154">
        <v>101619</v>
      </c>
      <c r="D1267" s="157">
        <v>44882</v>
      </c>
      <c r="E1267" s="158">
        <v>446.68119999999999</v>
      </c>
      <c r="F1267" s="158">
        <v>25.659800000000001</v>
      </c>
      <c r="G1267" s="158">
        <v>18.2468</v>
      </c>
      <c r="H1267" s="158">
        <v>13.048400000000001</v>
      </c>
      <c r="I1267" s="158">
        <v>11.3019</v>
      </c>
      <c r="J1267" s="158">
        <v>7.7451999999999996</v>
      </c>
      <c r="K1267" s="158">
        <v>8.0640000000000001</v>
      </c>
      <c r="L1267" s="158">
        <v>5.9599000000000002</v>
      </c>
      <c r="M1267" s="158">
        <v>4.9297000000000004</v>
      </c>
      <c r="N1267" s="158">
        <v>3.9497</v>
      </c>
      <c r="O1267" s="158">
        <v>5.6414999999999997</v>
      </c>
      <c r="P1267" s="158">
        <v>6.5336999999999996</v>
      </c>
      <c r="Q1267" s="158">
        <v>7.7091000000000003</v>
      </c>
      <c r="R1267" s="158">
        <v>4.3505000000000003</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957</v>
      </c>
      <c r="B1268" s="154" t="s">
        <v>977</v>
      </c>
      <c r="C1268" s="154">
        <v>120398</v>
      </c>
      <c r="D1268" s="157">
        <v>44882</v>
      </c>
      <c r="E1268" s="158">
        <v>451.50700000000001</v>
      </c>
      <c r="F1268" s="158">
        <v>25.782</v>
      </c>
      <c r="G1268" s="158">
        <v>18.364999999999998</v>
      </c>
      <c r="H1268" s="158">
        <v>13.167400000000001</v>
      </c>
      <c r="I1268" s="158">
        <v>11.4223</v>
      </c>
      <c r="J1268" s="158">
        <v>7.8658000000000001</v>
      </c>
      <c r="K1268" s="158">
        <v>8.1865000000000006</v>
      </c>
      <c r="L1268" s="158">
        <v>6.0835999999999997</v>
      </c>
      <c r="M1268" s="158">
        <v>5.0541999999999998</v>
      </c>
      <c r="N1268" s="158">
        <v>4.0744999999999996</v>
      </c>
      <c r="O1268" s="158">
        <v>5.7579000000000002</v>
      </c>
      <c r="P1268" s="158">
        <v>6.6608000000000001</v>
      </c>
      <c r="Q1268" s="158">
        <v>7.8231999999999999</v>
      </c>
      <c r="R1268" s="158">
        <v>4.4720000000000004</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957</v>
      </c>
      <c r="B1269" s="154" t="s">
        <v>978</v>
      </c>
      <c r="C1269" s="154">
        <v>118371</v>
      </c>
      <c r="D1269" s="157">
        <v>44882</v>
      </c>
      <c r="E1269" s="158">
        <v>32.642899999999997</v>
      </c>
      <c r="F1269" s="158">
        <v>10.849399999999999</v>
      </c>
      <c r="G1269" s="158">
        <v>10.1091</v>
      </c>
      <c r="H1269" s="158">
        <v>12.377000000000001</v>
      </c>
      <c r="I1269" s="158">
        <v>10.802899999999999</v>
      </c>
      <c r="J1269" s="158">
        <v>7.7443</v>
      </c>
      <c r="K1269" s="158">
        <v>4.6566999999999998</v>
      </c>
      <c r="L1269" s="158">
        <v>5.3201999999999998</v>
      </c>
      <c r="M1269" s="158">
        <v>3.8961000000000001</v>
      </c>
      <c r="N1269" s="158">
        <v>3.8986999999999998</v>
      </c>
      <c r="O1269" s="158">
        <v>4.9869000000000003</v>
      </c>
      <c r="P1269" s="158">
        <v>6.1641000000000004</v>
      </c>
      <c r="Q1269" s="158">
        <v>7.5087000000000002</v>
      </c>
      <c r="R1269" s="158">
        <v>3.8408000000000002</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957</v>
      </c>
      <c r="B1270" s="154" t="s">
        <v>979</v>
      </c>
      <c r="C1270" s="154">
        <v>108632</v>
      </c>
      <c r="D1270" s="157">
        <v>44882</v>
      </c>
      <c r="E1270" s="158">
        <v>32.077100000000002</v>
      </c>
      <c r="F1270" s="158">
        <v>10.5854</v>
      </c>
      <c r="G1270" s="158">
        <v>9.8696999999999999</v>
      </c>
      <c r="H1270" s="158">
        <v>12.122199999999999</v>
      </c>
      <c r="I1270" s="158">
        <v>10.5517</v>
      </c>
      <c r="J1270" s="158">
        <v>7.4950000000000001</v>
      </c>
      <c r="K1270" s="158">
        <v>4.4057000000000004</v>
      </c>
      <c r="L1270" s="158">
        <v>5.0654000000000003</v>
      </c>
      <c r="M1270" s="158">
        <v>3.6371000000000002</v>
      </c>
      <c r="N1270" s="158">
        <v>3.6360000000000001</v>
      </c>
      <c r="O1270" s="158">
        <v>4.7458</v>
      </c>
      <c r="P1270" s="158">
        <v>5.9271000000000003</v>
      </c>
      <c r="Q1270" s="158">
        <v>7.1647999999999996</v>
      </c>
      <c r="R1270" s="158">
        <v>3.5975999999999999</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957</v>
      </c>
      <c r="B1271" s="154" t="s">
        <v>980</v>
      </c>
      <c r="C1271" s="154">
        <v>104726</v>
      </c>
      <c r="D1271" s="157">
        <v>44882</v>
      </c>
      <c r="E1271" s="158">
        <v>3143.0147999999999</v>
      </c>
      <c r="F1271" s="158">
        <v>9.3892000000000007</v>
      </c>
      <c r="G1271" s="158">
        <v>9.4614999999999991</v>
      </c>
      <c r="H1271" s="158">
        <v>9.0122999999999998</v>
      </c>
      <c r="I1271" s="158">
        <v>8.4667999999999992</v>
      </c>
      <c r="J1271" s="158">
        <v>6.9310999999999998</v>
      </c>
      <c r="K1271" s="158">
        <v>4.375</v>
      </c>
      <c r="L1271" s="158">
        <v>4.7811000000000003</v>
      </c>
      <c r="M1271" s="158">
        <v>3.6345999999999998</v>
      </c>
      <c r="N1271" s="158">
        <v>3.6061999999999999</v>
      </c>
      <c r="O1271" s="158">
        <v>4.7906000000000004</v>
      </c>
      <c r="P1271" s="158">
        <v>6.0260999999999996</v>
      </c>
      <c r="Q1271" s="158">
        <v>7.4954999999999998</v>
      </c>
      <c r="R1271" s="158">
        <v>3.56</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957</v>
      </c>
      <c r="B1272" s="154" t="s">
        <v>981</v>
      </c>
      <c r="C1272" s="154">
        <v>120570</v>
      </c>
      <c r="D1272" s="157">
        <v>44882</v>
      </c>
      <c r="E1272" s="158">
        <v>3252.0118000000002</v>
      </c>
      <c r="F1272" s="158">
        <v>9.7189999999999994</v>
      </c>
      <c r="G1272" s="158">
        <v>9.7920999999999996</v>
      </c>
      <c r="H1272" s="158">
        <v>9.3430999999999997</v>
      </c>
      <c r="I1272" s="158">
        <v>8.798</v>
      </c>
      <c r="J1272" s="158">
        <v>7.2630999999999997</v>
      </c>
      <c r="K1272" s="158">
        <v>4.7081999999999997</v>
      </c>
      <c r="L1272" s="158">
        <v>5.1157000000000004</v>
      </c>
      <c r="M1272" s="158">
        <v>3.9719000000000002</v>
      </c>
      <c r="N1272" s="158">
        <v>3.9470999999999998</v>
      </c>
      <c r="O1272" s="158">
        <v>5.1292</v>
      </c>
      <c r="P1272" s="158">
        <v>6.3586</v>
      </c>
      <c r="Q1272" s="158">
        <v>7.5148000000000001</v>
      </c>
      <c r="R1272" s="158">
        <v>3.9016000000000002</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957</v>
      </c>
      <c r="B1273" s="154" t="s">
        <v>982</v>
      </c>
      <c r="C1273" s="154">
        <v>143607</v>
      </c>
      <c r="D1273" s="157">
        <v>44882</v>
      </c>
      <c r="E1273" s="158">
        <v>30.9376</v>
      </c>
      <c r="F1273" s="158">
        <v>7.0800999999999998</v>
      </c>
      <c r="G1273" s="158">
        <v>8.6974</v>
      </c>
      <c r="H1273" s="158">
        <v>8.4238</v>
      </c>
      <c r="I1273" s="158">
        <v>7.4794</v>
      </c>
      <c r="J1273" s="158">
        <v>6.4325000000000001</v>
      </c>
      <c r="K1273" s="158">
        <v>4.4386999999999999</v>
      </c>
      <c r="L1273" s="158">
        <v>4.7461000000000002</v>
      </c>
      <c r="M1273" s="158">
        <v>3.7871999999999999</v>
      </c>
      <c r="N1273" s="158">
        <v>3.7450000000000001</v>
      </c>
      <c r="O1273" s="158">
        <v>10.754799999999999</v>
      </c>
      <c r="P1273" s="158">
        <v>5.0365000000000002</v>
      </c>
      <c r="Q1273" s="158">
        <v>7.2431000000000001</v>
      </c>
      <c r="R1273" s="158">
        <v>3.4451999999999998</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957</v>
      </c>
      <c r="B1274" s="154" t="s">
        <v>983</v>
      </c>
      <c r="C1274" s="154">
        <v>143612</v>
      </c>
      <c r="D1274" s="157">
        <v>44882</v>
      </c>
      <c r="E1274" s="158">
        <v>31.430700000000002</v>
      </c>
      <c r="F1274" s="158">
        <v>7.6661000000000001</v>
      </c>
      <c r="G1274" s="158">
        <v>9.1811000000000007</v>
      </c>
      <c r="H1274" s="158">
        <v>8.8907000000000007</v>
      </c>
      <c r="I1274" s="158">
        <v>7.9374000000000002</v>
      </c>
      <c r="J1274" s="158">
        <v>6.8879000000000001</v>
      </c>
      <c r="K1274" s="158">
        <v>4.8398000000000003</v>
      </c>
      <c r="L1274" s="158">
        <v>5.2074999999999996</v>
      </c>
      <c r="M1274" s="158">
        <v>4.2843</v>
      </c>
      <c r="N1274" s="158">
        <v>4.2290999999999999</v>
      </c>
      <c r="O1274" s="158">
        <v>11.0654</v>
      </c>
      <c r="P1274" s="158">
        <v>5.2561</v>
      </c>
      <c r="Q1274" s="158">
        <v>6.8808999999999996</v>
      </c>
      <c r="R1274" s="158">
        <v>3.8298000000000001</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957</v>
      </c>
      <c r="B1275" s="154" t="s">
        <v>984</v>
      </c>
      <c r="C1275" s="154">
        <v>133805</v>
      </c>
      <c r="D1275" s="157">
        <v>44882</v>
      </c>
      <c r="E1275" s="158">
        <v>2791.7656000000002</v>
      </c>
      <c r="F1275" s="158">
        <v>11.6737</v>
      </c>
      <c r="G1275" s="158">
        <v>10.109500000000001</v>
      </c>
      <c r="H1275" s="158">
        <v>10.3264</v>
      </c>
      <c r="I1275" s="158">
        <v>10.2866</v>
      </c>
      <c r="J1275" s="158">
        <v>7.2332000000000001</v>
      </c>
      <c r="K1275" s="158">
        <v>5.3228</v>
      </c>
      <c r="L1275" s="158">
        <v>5.2210999999999999</v>
      </c>
      <c r="M1275" s="158">
        <v>3.7393000000000001</v>
      </c>
      <c r="N1275" s="158">
        <v>3.5177</v>
      </c>
      <c r="O1275" s="158">
        <v>5.0957999999999997</v>
      </c>
      <c r="P1275" s="158">
        <v>6.1254</v>
      </c>
      <c r="Q1275" s="158">
        <v>7.2290000000000001</v>
      </c>
      <c r="R1275" s="158">
        <v>3.5937000000000001</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957</v>
      </c>
      <c r="B1276" s="154" t="s">
        <v>985</v>
      </c>
      <c r="C1276" s="154">
        <v>133810</v>
      </c>
      <c r="D1276" s="157">
        <v>44882</v>
      </c>
      <c r="E1276" s="158">
        <v>2983.3755000000001</v>
      </c>
      <c r="F1276" s="158">
        <v>12.451599999999999</v>
      </c>
      <c r="G1276" s="158">
        <v>10.882899999999999</v>
      </c>
      <c r="H1276" s="158">
        <v>11.0905</v>
      </c>
      <c r="I1276" s="158">
        <v>11.0505</v>
      </c>
      <c r="J1276" s="158">
        <v>7.9960000000000004</v>
      </c>
      <c r="K1276" s="158">
        <v>6.0909000000000004</v>
      </c>
      <c r="L1276" s="158">
        <v>5.9968000000000004</v>
      </c>
      <c r="M1276" s="158">
        <v>4.5170000000000003</v>
      </c>
      <c r="N1276" s="158">
        <v>4.3017000000000003</v>
      </c>
      <c r="O1276" s="158">
        <v>5.8986000000000001</v>
      </c>
      <c r="P1276" s="158">
        <v>6.9269999999999996</v>
      </c>
      <c r="Q1276" s="158">
        <v>7.9946999999999999</v>
      </c>
      <c r="R1276" s="158">
        <v>4.3887999999999998</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957</v>
      </c>
      <c r="B1277" s="154" t="s">
        <v>986</v>
      </c>
      <c r="C1277" s="154">
        <v>119809</v>
      </c>
      <c r="D1277" s="157">
        <v>44882</v>
      </c>
      <c r="E1277" s="158">
        <v>24.499300000000002</v>
      </c>
      <c r="F1277" s="158">
        <v>12.0717</v>
      </c>
      <c r="G1277" s="158">
        <v>10.039899999999999</v>
      </c>
      <c r="H1277" s="158">
        <v>10.086499999999999</v>
      </c>
      <c r="I1277" s="158">
        <v>9.6556999999999995</v>
      </c>
      <c r="J1277" s="158">
        <v>7.3068</v>
      </c>
      <c r="K1277" s="158">
        <v>5.1177000000000001</v>
      </c>
      <c r="L1277" s="158">
        <v>5.3825000000000003</v>
      </c>
      <c r="M1277" s="158">
        <v>4.2866999999999997</v>
      </c>
      <c r="N1277" s="158">
        <v>4.2203999999999997</v>
      </c>
      <c r="O1277" s="158">
        <v>5.4013999999999998</v>
      </c>
      <c r="P1277" s="158">
        <v>5.7012</v>
      </c>
      <c r="Q1277" s="158">
        <v>7.5191999999999997</v>
      </c>
      <c r="R1277" s="158">
        <v>4.2220000000000004</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957</v>
      </c>
      <c r="B1278" s="154" t="s">
        <v>987</v>
      </c>
      <c r="C1278" s="154">
        <v>118133</v>
      </c>
      <c r="D1278" s="157">
        <v>44882</v>
      </c>
      <c r="E1278" s="158">
        <v>23.490600000000001</v>
      </c>
      <c r="F1278" s="158">
        <v>11.346399999999999</v>
      </c>
      <c r="G1278" s="158">
        <v>9.33</v>
      </c>
      <c r="H1278" s="158">
        <v>9.4286999999999992</v>
      </c>
      <c r="I1278" s="158">
        <v>8.9986999999999995</v>
      </c>
      <c r="J1278" s="158">
        <v>6.6536</v>
      </c>
      <c r="K1278" s="158">
        <v>4.4593999999999996</v>
      </c>
      <c r="L1278" s="158">
        <v>4.7142999999999997</v>
      </c>
      <c r="M1278" s="158">
        <v>3.6215000000000002</v>
      </c>
      <c r="N1278" s="158">
        <v>3.5480999999999998</v>
      </c>
      <c r="O1278" s="158">
        <v>4.7523999999999997</v>
      </c>
      <c r="P1278" s="158">
        <v>5.1123000000000003</v>
      </c>
      <c r="Q1278" s="158">
        <v>7.4006999999999996</v>
      </c>
      <c r="R1278" s="158">
        <v>3.548</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957</v>
      </c>
      <c r="B1279" s="154" t="s">
        <v>988</v>
      </c>
      <c r="C1279" s="154">
        <v>101830</v>
      </c>
      <c r="D1279" s="157">
        <v>44882</v>
      </c>
      <c r="E1279" s="158">
        <v>33.1541</v>
      </c>
      <c r="F1279" s="158">
        <v>8.0385000000000009</v>
      </c>
      <c r="G1279" s="158">
        <v>8.0053000000000001</v>
      </c>
      <c r="H1279" s="158">
        <v>7.6704999999999997</v>
      </c>
      <c r="I1279" s="158">
        <v>7.3654999999999999</v>
      </c>
      <c r="J1279" s="158">
        <v>6.6105</v>
      </c>
      <c r="K1279" s="158">
        <v>4.4176000000000002</v>
      </c>
      <c r="L1279" s="158">
        <v>4.5506000000000002</v>
      </c>
      <c r="M1279" s="158">
        <v>3.5324</v>
      </c>
      <c r="N1279" s="158">
        <v>3.5007999999999999</v>
      </c>
      <c r="O1279" s="158">
        <v>4.8189000000000002</v>
      </c>
      <c r="P1279" s="158">
        <v>5.0183</v>
      </c>
      <c r="Q1279" s="158">
        <v>6.35</v>
      </c>
      <c r="R1279" s="158">
        <v>3.6735000000000002</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957</v>
      </c>
      <c r="B1280" s="154" t="s">
        <v>989</v>
      </c>
      <c r="C1280" s="154">
        <v>120315</v>
      </c>
      <c r="D1280" s="157">
        <v>44882</v>
      </c>
      <c r="E1280" s="158">
        <v>35.331800000000001</v>
      </c>
      <c r="F1280" s="158">
        <v>8.6798000000000002</v>
      </c>
      <c r="G1280" s="158">
        <v>8.5805000000000007</v>
      </c>
      <c r="H1280" s="158">
        <v>8.2479999999999993</v>
      </c>
      <c r="I1280" s="158">
        <v>7.9344000000000001</v>
      </c>
      <c r="J1280" s="158">
        <v>7.1749000000000001</v>
      </c>
      <c r="K1280" s="158">
        <v>4.9743000000000004</v>
      </c>
      <c r="L1280" s="158">
        <v>5.1082999999999998</v>
      </c>
      <c r="M1280" s="158">
        <v>4.0906000000000002</v>
      </c>
      <c r="N1280" s="158">
        <v>4.0624000000000002</v>
      </c>
      <c r="O1280" s="158">
        <v>5.3772000000000002</v>
      </c>
      <c r="P1280" s="158">
        <v>5.5730000000000004</v>
      </c>
      <c r="Q1280" s="158">
        <v>7.1321000000000003</v>
      </c>
      <c r="R1280" s="158">
        <v>4.2342000000000004</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957</v>
      </c>
      <c r="B1281" s="154" t="s">
        <v>990</v>
      </c>
      <c r="C1281" s="154">
        <v>140613</v>
      </c>
      <c r="D1281" s="157">
        <v>44882</v>
      </c>
      <c r="E1281" s="158">
        <v>1437.2082</v>
      </c>
      <c r="F1281" s="158">
        <v>10.7967</v>
      </c>
      <c r="G1281" s="158">
        <v>9.3827999999999996</v>
      </c>
      <c r="H1281" s="158">
        <v>9.0350000000000001</v>
      </c>
      <c r="I1281" s="158">
        <v>8.5038999999999998</v>
      </c>
      <c r="J1281" s="158">
        <v>7.4611999999999998</v>
      </c>
      <c r="K1281" s="158">
        <v>5.1931000000000003</v>
      </c>
      <c r="L1281" s="158">
        <v>5.4798</v>
      </c>
      <c r="M1281" s="158">
        <v>4.2332999999999998</v>
      </c>
      <c r="N1281" s="158">
        <v>4.1699000000000002</v>
      </c>
      <c r="O1281" s="158">
        <v>5.2142999999999997</v>
      </c>
      <c r="P1281" s="158">
        <v>6.3640999999999996</v>
      </c>
      <c r="Q1281" s="158">
        <v>6.5038999999999998</v>
      </c>
      <c r="R1281" s="158">
        <v>4.1128999999999998</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957</v>
      </c>
      <c r="B1282" s="154" t="s">
        <v>991</v>
      </c>
      <c r="C1282" s="154">
        <v>140620</v>
      </c>
      <c r="D1282" s="157">
        <v>44882</v>
      </c>
      <c r="E1282" s="158">
        <v>1367.6768</v>
      </c>
      <c r="F1282" s="158">
        <v>9.9971999999999994</v>
      </c>
      <c r="G1282" s="158">
        <v>8.5888000000000009</v>
      </c>
      <c r="H1282" s="158">
        <v>8.2354000000000003</v>
      </c>
      <c r="I1282" s="158">
        <v>7.702</v>
      </c>
      <c r="J1282" s="158">
        <v>6.6580000000000004</v>
      </c>
      <c r="K1282" s="158">
        <v>4.3834999999999997</v>
      </c>
      <c r="L1282" s="158">
        <v>4.6589999999999998</v>
      </c>
      <c r="M1282" s="158">
        <v>3.4100999999999999</v>
      </c>
      <c r="N1282" s="158">
        <v>3.3395999999999999</v>
      </c>
      <c r="O1282" s="158">
        <v>4.3658999999999999</v>
      </c>
      <c r="P1282" s="158">
        <v>5.4687000000000001</v>
      </c>
      <c r="Q1282" s="158">
        <v>5.5903</v>
      </c>
      <c r="R1282" s="158">
        <v>3.2780999999999998</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957</v>
      </c>
      <c r="B1283" s="154" t="s">
        <v>992</v>
      </c>
      <c r="C1283" s="154">
        <v>118840</v>
      </c>
      <c r="D1283" s="157">
        <v>44882</v>
      </c>
      <c r="E1283" s="158">
        <v>2020.1305</v>
      </c>
      <c r="F1283" s="158">
        <v>8.8122000000000007</v>
      </c>
      <c r="G1283" s="158">
        <v>10.753399999999999</v>
      </c>
      <c r="H1283" s="158">
        <v>8.8552</v>
      </c>
      <c r="I1283" s="158">
        <v>8.1578999999999997</v>
      </c>
      <c r="J1283" s="158">
        <v>6.9991000000000003</v>
      </c>
      <c r="K1283" s="158">
        <v>5.0845000000000002</v>
      </c>
      <c r="L1283" s="158">
        <v>5.54</v>
      </c>
      <c r="M1283" s="158">
        <v>4.3821000000000003</v>
      </c>
      <c r="N1283" s="158">
        <v>4.2159000000000004</v>
      </c>
      <c r="O1283" s="158">
        <v>5.0012999999999996</v>
      </c>
      <c r="P1283" s="158">
        <v>5.8152999999999997</v>
      </c>
      <c r="Q1283" s="158">
        <v>6.9001999999999999</v>
      </c>
      <c r="R1283" s="158">
        <v>4.0275999999999996</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957</v>
      </c>
      <c r="B1284" s="154" t="s">
        <v>993</v>
      </c>
      <c r="C1284" s="154">
        <v>107705</v>
      </c>
      <c r="D1284" s="157">
        <v>44882</v>
      </c>
      <c r="E1284" s="158">
        <v>1885.6003000000001</v>
      </c>
      <c r="F1284" s="158">
        <v>8.2306000000000008</v>
      </c>
      <c r="G1284" s="158">
        <v>10.173</v>
      </c>
      <c r="H1284" s="158">
        <v>8.2742000000000004</v>
      </c>
      <c r="I1284" s="158">
        <v>7.5746000000000002</v>
      </c>
      <c r="J1284" s="158">
        <v>6.4131</v>
      </c>
      <c r="K1284" s="158">
        <v>4.4862000000000002</v>
      </c>
      <c r="L1284" s="158">
        <v>4.9139999999999997</v>
      </c>
      <c r="M1284" s="158">
        <v>3.7524999999999999</v>
      </c>
      <c r="N1284" s="158">
        <v>3.5733000000000001</v>
      </c>
      <c r="O1284" s="158">
        <v>4.3531000000000004</v>
      </c>
      <c r="P1284" s="158">
        <v>5.1369999999999996</v>
      </c>
      <c r="Q1284" s="158">
        <v>4.4053000000000004</v>
      </c>
      <c r="R1284" s="158">
        <v>3.3727</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957</v>
      </c>
      <c r="B1285" s="154" t="s">
        <v>994</v>
      </c>
      <c r="C1285" s="154">
        <v>111753</v>
      </c>
      <c r="D1285" s="157">
        <v>44882</v>
      </c>
      <c r="E1285" s="158">
        <v>3117.9272999999998</v>
      </c>
      <c r="F1285" s="158">
        <v>9.6509999999999998</v>
      </c>
      <c r="G1285" s="158">
        <v>9.3114000000000008</v>
      </c>
      <c r="H1285" s="158">
        <v>9.0451999999999995</v>
      </c>
      <c r="I1285" s="158">
        <v>8.6194000000000006</v>
      </c>
      <c r="J1285" s="158">
        <v>7.1131000000000002</v>
      </c>
      <c r="K1285" s="158">
        <v>4.4844999999999997</v>
      </c>
      <c r="L1285" s="158">
        <v>4.9177</v>
      </c>
      <c r="M1285" s="158">
        <v>3.7296999999999998</v>
      </c>
      <c r="N1285" s="158">
        <v>3.7871999999999999</v>
      </c>
      <c r="O1285" s="158">
        <v>5.1600999999999999</v>
      </c>
      <c r="P1285" s="158">
        <v>5.9081999999999999</v>
      </c>
      <c r="Q1285" s="158">
        <v>7.5247999999999999</v>
      </c>
      <c r="R1285" s="158">
        <v>4.0404</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957</v>
      </c>
      <c r="B1286" s="154" t="s">
        <v>995</v>
      </c>
      <c r="C1286" s="154">
        <v>118709</v>
      </c>
      <c r="D1286" s="157">
        <v>44882</v>
      </c>
      <c r="E1286" s="158">
        <v>3256.4413</v>
      </c>
      <c r="F1286" s="158">
        <v>10.311400000000001</v>
      </c>
      <c r="G1286" s="158">
        <v>9.9725999999999999</v>
      </c>
      <c r="H1286" s="158">
        <v>9.7074999999999996</v>
      </c>
      <c r="I1286" s="158">
        <v>9.2822999999999993</v>
      </c>
      <c r="J1286" s="158">
        <v>7.7774999999999999</v>
      </c>
      <c r="K1286" s="158">
        <v>5.1528999999999998</v>
      </c>
      <c r="L1286" s="158">
        <v>5.5951000000000004</v>
      </c>
      <c r="M1286" s="158">
        <v>4.4096000000000002</v>
      </c>
      <c r="N1286" s="158">
        <v>4.4767000000000001</v>
      </c>
      <c r="O1286" s="158">
        <v>5.8672000000000004</v>
      </c>
      <c r="P1286" s="158">
        <v>6.4686000000000003</v>
      </c>
      <c r="Q1286" s="158">
        <v>7.6592000000000002</v>
      </c>
      <c r="R1286" s="158">
        <v>4.7462999999999997</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957</v>
      </c>
      <c r="B1287" s="154" t="s">
        <v>996</v>
      </c>
      <c r="C1287" s="154">
        <v>138423</v>
      </c>
      <c r="D1287" s="157">
        <v>44882</v>
      </c>
      <c r="E1287" s="158">
        <v>24.684000000000001</v>
      </c>
      <c r="F1287" s="158">
        <v>10.0579</v>
      </c>
      <c r="G1287" s="158">
        <v>8.7304999999999993</v>
      </c>
      <c r="H1287" s="158">
        <v>8.4634</v>
      </c>
      <c r="I1287" s="158">
        <v>7.8501000000000003</v>
      </c>
      <c r="J1287" s="158">
        <v>6.4459</v>
      </c>
      <c r="K1287" s="158">
        <v>4.3712</v>
      </c>
      <c r="L1287" s="158">
        <v>4.7968000000000002</v>
      </c>
      <c r="M1287" s="158">
        <v>3.8241999999999998</v>
      </c>
      <c r="N1287" s="158">
        <v>3.6819999999999999</v>
      </c>
      <c r="O1287" s="158">
        <v>3.2105999999999999</v>
      </c>
      <c r="P1287" s="158">
        <v>1.2702</v>
      </c>
      <c r="Q1287" s="158">
        <v>6.0362</v>
      </c>
      <c r="R1287" s="158">
        <v>3.5402</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957</v>
      </c>
      <c r="B1288" s="154" t="s">
        <v>997</v>
      </c>
      <c r="C1288" s="154">
        <v>138443</v>
      </c>
      <c r="D1288" s="157">
        <v>44882</v>
      </c>
      <c r="E1288" s="158">
        <v>26.302399999999999</v>
      </c>
      <c r="F1288" s="158">
        <v>10.966200000000001</v>
      </c>
      <c r="G1288" s="158">
        <v>9.6289999999999996</v>
      </c>
      <c r="H1288" s="158">
        <v>9.3938000000000006</v>
      </c>
      <c r="I1288" s="158">
        <v>8.7720000000000002</v>
      </c>
      <c r="J1288" s="158">
        <v>7.3647999999999998</v>
      </c>
      <c r="K1288" s="158">
        <v>5.2900999999999998</v>
      </c>
      <c r="L1288" s="158">
        <v>5.7178000000000004</v>
      </c>
      <c r="M1288" s="158">
        <v>4.7457000000000003</v>
      </c>
      <c r="N1288" s="158">
        <v>4.5834000000000001</v>
      </c>
      <c r="O1288" s="158">
        <v>4.0022000000000002</v>
      </c>
      <c r="P1288" s="158">
        <v>2.0200999999999998</v>
      </c>
      <c r="Q1288" s="158">
        <v>5.6264000000000003</v>
      </c>
      <c r="R1288" s="158">
        <v>4.3459000000000003</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957</v>
      </c>
      <c r="B1289" s="154" t="s">
        <v>998</v>
      </c>
      <c r="C1289" s="154">
        <v>119812</v>
      </c>
      <c r="D1289" s="157">
        <v>44882</v>
      </c>
      <c r="E1289" s="158">
        <v>2986.5601000000001</v>
      </c>
      <c r="F1289" s="158">
        <v>9.1059999999999999</v>
      </c>
      <c r="G1289" s="158">
        <v>10.684799999999999</v>
      </c>
      <c r="H1289" s="158">
        <v>9.6911000000000005</v>
      </c>
      <c r="I1289" s="158">
        <v>8.9240999999999993</v>
      </c>
      <c r="J1289" s="158">
        <v>7.5358999999999998</v>
      </c>
      <c r="K1289" s="158">
        <v>5.2099000000000002</v>
      </c>
      <c r="L1289" s="158">
        <v>5.3601000000000001</v>
      </c>
      <c r="M1289" s="158">
        <v>4.2220000000000004</v>
      </c>
      <c r="N1289" s="158">
        <v>4.1245000000000003</v>
      </c>
      <c r="O1289" s="158">
        <v>5.1628999999999996</v>
      </c>
      <c r="P1289" s="158">
        <v>6.3183999999999996</v>
      </c>
      <c r="Q1289" s="158">
        <v>7.3978999999999999</v>
      </c>
      <c r="R1289" s="158">
        <v>3.9918999999999998</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957</v>
      </c>
      <c r="B1290" s="154" t="s">
        <v>2029</v>
      </c>
      <c r="C1290" s="154">
        <v>106212</v>
      </c>
      <c r="D1290" s="157">
        <v>44882</v>
      </c>
      <c r="E1290" s="158">
        <v>2912.3865999999998</v>
      </c>
      <c r="F1290" s="158">
        <v>8.5455000000000005</v>
      </c>
      <c r="G1290" s="158">
        <v>10.1248</v>
      </c>
      <c r="H1290" s="158">
        <v>9.1356000000000002</v>
      </c>
      <c r="I1290" s="158">
        <v>8.3646999999999991</v>
      </c>
      <c r="J1290" s="158">
        <v>6.9739000000000004</v>
      </c>
      <c r="K1290" s="158">
        <v>4.6429999999999998</v>
      </c>
      <c r="L1290" s="158">
        <v>4.7857000000000003</v>
      </c>
      <c r="M1290" s="158">
        <v>3.6669</v>
      </c>
      <c r="N1290" s="158">
        <v>3.5701999999999998</v>
      </c>
      <c r="O1290" s="158">
        <v>4.5778999999999996</v>
      </c>
      <c r="P1290" s="158">
        <v>5.8730000000000002</v>
      </c>
      <c r="Q1290" s="158">
        <v>7.2252000000000001</v>
      </c>
      <c r="R1290" s="158">
        <v>3.4424000000000001</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957</v>
      </c>
      <c r="B1291" s="154" t="s">
        <v>1913</v>
      </c>
      <c r="C1291" s="154">
        <v>149519</v>
      </c>
      <c r="D1291" s="157">
        <v>44882</v>
      </c>
      <c r="E1291" s="158">
        <v>2894.9081000000001</v>
      </c>
      <c r="F1291" s="158">
        <v>-14.419499999999999</v>
      </c>
      <c r="G1291" s="158">
        <v>2.3813</v>
      </c>
      <c r="H1291" s="158">
        <v>5.8520000000000003</v>
      </c>
      <c r="I1291" s="158">
        <v>6.02</v>
      </c>
      <c r="J1291" s="158">
        <v>5.7115</v>
      </c>
      <c r="K1291" s="158">
        <v>4.6265999999999998</v>
      </c>
      <c r="L1291" s="158">
        <v>4.4234999999999998</v>
      </c>
      <c r="M1291" s="158">
        <v>3.7978999999999998</v>
      </c>
      <c r="N1291" s="158">
        <v>3.6676000000000002</v>
      </c>
      <c r="O1291" s="158">
        <v>4.1242999999999999</v>
      </c>
      <c r="P1291" s="158">
        <v>1.3898999999999999</v>
      </c>
      <c r="Q1291" s="158">
        <v>6.0190000000000001</v>
      </c>
      <c r="R1291" s="158">
        <v>3.5514000000000001</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957</v>
      </c>
      <c r="B1292" s="154" t="s">
        <v>999</v>
      </c>
      <c r="C1292" s="154">
        <v>149526</v>
      </c>
      <c r="D1292" s="157">
        <v>44882</v>
      </c>
      <c r="E1292" s="158">
        <v>3042.0668000000001</v>
      </c>
      <c r="F1292" s="158">
        <v>-13.7582</v>
      </c>
      <c r="G1292" s="158">
        <v>3.0384000000000002</v>
      </c>
      <c r="H1292" s="158">
        <v>6.5099</v>
      </c>
      <c r="I1292" s="158">
        <v>6.6787999999999998</v>
      </c>
      <c r="J1292" s="158">
        <v>6.3722000000000003</v>
      </c>
      <c r="K1292" s="158">
        <v>5.2915000000000001</v>
      </c>
      <c r="L1292" s="158">
        <v>5.0964</v>
      </c>
      <c r="M1292" s="158">
        <v>4.4729999999999999</v>
      </c>
      <c r="N1292" s="158">
        <v>4.3003</v>
      </c>
      <c r="O1292" s="158">
        <v>4.5449000000000002</v>
      </c>
      <c r="P1292" s="158">
        <v>1.7613000000000001</v>
      </c>
      <c r="Q1292" s="158">
        <v>5.3087</v>
      </c>
      <c r="R1292" s="158">
        <v>4.0404</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957</v>
      </c>
      <c r="B1293" s="154" t="s">
        <v>1914</v>
      </c>
      <c r="C1293" s="154">
        <v>119680</v>
      </c>
      <c r="D1293" s="157"/>
      <c r="E1293" s="158"/>
      <c r="F1293" s="158"/>
      <c r="G1293" s="158"/>
      <c r="H1293" s="158"/>
      <c r="I1293" s="158"/>
      <c r="J1293" s="158"/>
      <c r="K1293" s="158"/>
      <c r="L1293" s="158"/>
      <c r="M1293" s="158"/>
      <c r="N1293" s="158"/>
      <c r="O1293" s="158"/>
      <c r="P1293" s="158"/>
      <c r="Q1293" s="158"/>
      <c r="R1293" s="158"/>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957</v>
      </c>
      <c r="B1294" s="154" t="s">
        <v>1915</v>
      </c>
      <c r="C1294" s="154">
        <v>105563</v>
      </c>
      <c r="D1294" s="157"/>
      <c r="E1294" s="158"/>
      <c r="F1294" s="158"/>
      <c r="G1294" s="158"/>
      <c r="H1294" s="158"/>
      <c r="I1294" s="158"/>
      <c r="J1294" s="158"/>
      <c r="K1294" s="158"/>
      <c r="L1294" s="158"/>
      <c r="M1294" s="158"/>
      <c r="N1294" s="158"/>
      <c r="O1294" s="158"/>
      <c r="P1294" s="158"/>
      <c r="Q1294" s="158"/>
      <c r="R1294" s="158"/>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957</v>
      </c>
      <c r="B1295" s="154" t="s">
        <v>1000</v>
      </c>
      <c r="C1295" s="154">
        <v>103159</v>
      </c>
      <c r="D1295" s="157">
        <v>44882</v>
      </c>
      <c r="E1295" s="158">
        <v>3269.5463</v>
      </c>
      <c r="F1295" s="158">
        <v>7.1963999999999997</v>
      </c>
      <c r="G1295" s="158">
        <v>6.9153000000000002</v>
      </c>
      <c r="H1295" s="158">
        <v>6.3710000000000004</v>
      </c>
      <c r="I1295" s="158">
        <v>6.6009000000000002</v>
      </c>
      <c r="J1295" s="158">
        <v>6.3520000000000003</v>
      </c>
      <c r="K1295" s="158">
        <v>4.3822000000000001</v>
      </c>
      <c r="L1295" s="158">
        <v>4.9116</v>
      </c>
      <c r="M1295" s="158">
        <v>3.7738999999999998</v>
      </c>
      <c r="N1295" s="158">
        <v>3.7543000000000002</v>
      </c>
      <c r="O1295" s="158">
        <v>5.0003000000000002</v>
      </c>
      <c r="P1295" s="158">
        <v>4.9034000000000004</v>
      </c>
      <c r="Q1295" s="158">
        <v>7.1266999999999996</v>
      </c>
      <c r="R1295" s="158">
        <v>3.7338</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957</v>
      </c>
      <c r="B1296" s="154" t="s">
        <v>1001</v>
      </c>
      <c r="C1296" s="154">
        <v>147399</v>
      </c>
      <c r="D1296" s="157"/>
      <c r="E1296" s="158"/>
      <c r="F1296" s="158"/>
      <c r="G1296" s="158"/>
      <c r="H1296" s="158"/>
      <c r="I1296" s="158"/>
      <c r="J1296" s="158"/>
      <c r="K1296" s="158"/>
      <c r="L1296" s="158"/>
      <c r="M1296" s="158"/>
      <c r="N1296" s="158"/>
      <c r="O1296" s="158"/>
      <c r="P1296" s="158"/>
      <c r="Q1296" s="158"/>
      <c r="R1296" s="158"/>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957</v>
      </c>
      <c r="B1297" s="154" t="s">
        <v>1002</v>
      </c>
      <c r="C1297" s="154">
        <v>119863</v>
      </c>
      <c r="D1297" s="157">
        <v>44882</v>
      </c>
      <c r="E1297" s="158">
        <v>3331.6909000000001</v>
      </c>
      <c r="F1297" s="158">
        <v>7.4916999999999998</v>
      </c>
      <c r="G1297" s="158">
        <v>7.2115</v>
      </c>
      <c r="H1297" s="158">
        <v>6.6734999999999998</v>
      </c>
      <c r="I1297" s="158">
        <v>6.9306999999999999</v>
      </c>
      <c r="J1297" s="158">
        <v>6.6668000000000003</v>
      </c>
      <c r="K1297" s="158">
        <v>4.6825999999999999</v>
      </c>
      <c r="L1297" s="158">
        <v>5.2084000000000001</v>
      </c>
      <c r="M1297" s="158">
        <v>4.0750000000000002</v>
      </c>
      <c r="N1297" s="158">
        <v>4.0688000000000004</v>
      </c>
      <c r="O1297" s="158">
        <v>5.2435</v>
      </c>
      <c r="P1297" s="158">
        <v>5.1325000000000003</v>
      </c>
      <c r="Q1297" s="158">
        <v>6.9131999999999998</v>
      </c>
      <c r="R1297" s="158">
        <v>4.0114999999999998</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957</v>
      </c>
      <c r="B1298" s="154" t="s">
        <v>1003</v>
      </c>
      <c r="C1298" s="154">
        <v>147396</v>
      </c>
      <c r="D1298" s="157"/>
      <c r="E1298" s="158"/>
      <c r="F1298" s="158"/>
      <c r="G1298" s="158"/>
      <c r="H1298" s="158"/>
      <c r="I1298" s="158"/>
      <c r="J1298" s="158"/>
      <c r="K1298" s="158"/>
      <c r="L1298" s="158"/>
      <c r="M1298" s="158"/>
      <c r="N1298" s="158"/>
      <c r="O1298" s="158"/>
      <c r="P1298" s="158"/>
      <c r="Q1298" s="158"/>
      <c r="R1298" s="158"/>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957</v>
      </c>
      <c r="B1299" s="154" t="s">
        <v>1004</v>
      </c>
      <c r="C1299" s="154">
        <v>120735</v>
      </c>
      <c r="D1299" s="157">
        <v>44882</v>
      </c>
      <c r="E1299" s="158">
        <v>2970.6158999999998</v>
      </c>
      <c r="F1299" s="158">
        <v>5.7733999999999996</v>
      </c>
      <c r="G1299" s="158">
        <v>7.1462000000000003</v>
      </c>
      <c r="H1299" s="158">
        <v>6.8869999999999996</v>
      </c>
      <c r="I1299" s="158">
        <v>6.8455000000000004</v>
      </c>
      <c r="J1299" s="158">
        <v>6.5374999999999996</v>
      </c>
      <c r="K1299" s="158">
        <v>4.8720999999999997</v>
      </c>
      <c r="L1299" s="158">
        <v>5.32</v>
      </c>
      <c r="M1299" s="158">
        <v>4.3339999999999996</v>
      </c>
      <c r="N1299" s="158">
        <v>4.1875</v>
      </c>
      <c r="O1299" s="158">
        <v>6.9574999999999996</v>
      </c>
      <c r="P1299" s="158">
        <v>4.7351999999999999</v>
      </c>
      <c r="Q1299" s="158">
        <v>6.7967000000000004</v>
      </c>
      <c r="R1299" s="158">
        <v>6.65</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957</v>
      </c>
      <c r="B1300" s="154" t="s">
        <v>1005</v>
      </c>
      <c r="C1300" s="154">
        <v>102544</v>
      </c>
      <c r="D1300" s="157">
        <v>44882</v>
      </c>
      <c r="E1300" s="158">
        <v>2931.3717000000001</v>
      </c>
      <c r="F1300" s="158">
        <v>5.6638000000000002</v>
      </c>
      <c r="G1300" s="158">
        <v>7.0362999999999998</v>
      </c>
      <c r="H1300" s="158">
        <v>6.7769000000000004</v>
      </c>
      <c r="I1300" s="158">
        <v>6.7351999999999999</v>
      </c>
      <c r="J1300" s="158">
        <v>6.4268999999999998</v>
      </c>
      <c r="K1300" s="158">
        <v>4.7606999999999999</v>
      </c>
      <c r="L1300" s="158">
        <v>5.2004000000000001</v>
      </c>
      <c r="M1300" s="158">
        <v>4.2023999999999999</v>
      </c>
      <c r="N1300" s="158">
        <v>4.0488999999999997</v>
      </c>
      <c r="O1300" s="158">
        <v>6.8413000000000004</v>
      </c>
      <c r="P1300" s="158">
        <v>4.6070000000000002</v>
      </c>
      <c r="Q1300" s="158">
        <v>7.1463000000000001</v>
      </c>
      <c r="R1300" s="158">
        <v>6.5225</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9.6433562499999983</v>
      </c>
      <c r="G1301" s="160">
        <v>10.005191666666668</v>
      </c>
      <c r="H1301" s="160">
        <v>9.4519854166666661</v>
      </c>
      <c r="I1301" s="160">
        <v>8.9754749999999994</v>
      </c>
      <c r="J1301" s="160">
        <v>7.6751770833333355</v>
      </c>
      <c r="K1301" s="160">
        <v>3.5185875000000002</v>
      </c>
      <c r="L1301" s="160">
        <v>4.6562458333333323</v>
      </c>
      <c r="M1301" s="160">
        <v>4.0533113636363645</v>
      </c>
      <c r="N1301" s="160">
        <v>3.9369750000000008</v>
      </c>
      <c r="O1301" s="160">
        <v>5.3012750000000004</v>
      </c>
      <c r="P1301" s="160">
        <v>5.3716704545454554</v>
      </c>
      <c r="Q1301" s="160">
        <v>6.5522062500000011</v>
      </c>
      <c r="R1301" s="160">
        <v>4.0225909090909093</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9.6234500000000001</v>
      </c>
      <c r="G1302" s="160">
        <v>9.745000000000001</v>
      </c>
      <c r="H1302" s="160">
        <v>9.0784500000000001</v>
      </c>
      <c r="I1302" s="160">
        <v>8.4637499999999992</v>
      </c>
      <c r="J1302" s="160">
        <v>7.1034500000000005</v>
      </c>
      <c r="K1302" s="160">
        <v>4.7574500000000004</v>
      </c>
      <c r="L1302" s="160">
        <v>5.1023499999999995</v>
      </c>
      <c r="M1302" s="160">
        <v>4.0170000000000003</v>
      </c>
      <c r="N1302" s="160">
        <v>3.9482499999999998</v>
      </c>
      <c r="O1302" s="160">
        <v>5.0940999999999992</v>
      </c>
      <c r="P1302" s="160">
        <v>5.8884000000000007</v>
      </c>
      <c r="Q1302" s="160">
        <v>7.1555499999999999</v>
      </c>
      <c r="R1302" s="160">
        <v>3.9356999999999998</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1006</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1007</v>
      </c>
      <c r="B1305" s="154" t="s">
        <v>1008</v>
      </c>
      <c r="C1305" s="154">
        <v>119539</v>
      </c>
      <c r="D1305" s="157">
        <v>44882</v>
      </c>
      <c r="E1305" s="158">
        <v>33.378900000000002</v>
      </c>
      <c r="F1305" s="158">
        <v>18.5991</v>
      </c>
      <c r="G1305" s="158">
        <v>20.3367</v>
      </c>
      <c r="H1305" s="158">
        <v>17.838100000000001</v>
      </c>
      <c r="I1305" s="158">
        <v>19.1431</v>
      </c>
      <c r="J1305" s="158">
        <v>11.875500000000001</v>
      </c>
      <c r="K1305" s="158">
        <v>6.4306000000000001</v>
      </c>
      <c r="L1305" s="158">
        <v>39.182400000000001</v>
      </c>
      <c r="M1305" s="158">
        <v>26.69</v>
      </c>
      <c r="N1305" s="158">
        <v>25.394500000000001</v>
      </c>
      <c r="O1305" s="158">
        <v>11.298999999999999</v>
      </c>
      <c r="P1305" s="158">
        <v>8.4970999999999997</v>
      </c>
      <c r="Q1305" s="158">
        <v>9.6288999999999998</v>
      </c>
      <c r="R1305" s="158">
        <v>17.8568</v>
      </c>
    </row>
    <row r="1306" spans="1:34" x14ac:dyDescent="0.3">
      <c r="A1306" s="154" t="s">
        <v>1007</v>
      </c>
      <c r="B1306" s="154" t="s">
        <v>1009</v>
      </c>
      <c r="C1306" s="154">
        <v>111803</v>
      </c>
      <c r="D1306" s="157">
        <v>44882</v>
      </c>
      <c r="E1306" s="158">
        <v>31.272200000000002</v>
      </c>
      <c r="F1306" s="158">
        <v>17.749600000000001</v>
      </c>
      <c r="G1306" s="158">
        <v>19.601099999999999</v>
      </c>
      <c r="H1306" s="158">
        <v>17.113399999999999</v>
      </c>
      <c r="I1306" s="158">
        <v>18.428899999999999</v>
      </c>
      <c r="J1306" s="158">
        <v>11.166700000000001</v>
      </c>
      <c r="K1306" s="158">
        <v>5.7191999999999998</v>
      </c>
      <c r="L1306" s="158">
        <v>38.344700000000003</v>
      </c>
      <c r="M1306" s="158">
        <v>25.776499999999999</v>
      </c>
      <c r="N1306" s="158">
        <v>24.470400000000001</v>
      </c>
      <c r="O1306" s="158">
        <v>10.532</v>
      </c>
      <c r="P1306" s="158">
        <v>7.7446999999999999</v>
      </c>
      <c r="Q1306" s="158">
        <v>8.7065000000000001</v>
      </c>
      <c r="R1306" s="158">
        <v>17.1068</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1007</v>
      </c>
      <c r="B1307" s="154" t="s">
        <v>1010</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1007</v>
      </c>
      <c r="B1308" s="154" t="s">
        <v>1011</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1007</v>
      </c>
      <c r="B1309" s="154" t="s">
        <v>1012</v>
      </c>
      <c r="C1309" s="154">
        <v>120475</v>
      </c>
      <c r="D1309" s="157">
        <v>44882</v>
      </c>
      <c r="E1309" s="158">
        <v>24.616099999999999</v>
      </c>
      <c r="F1309" s="158">
        <v>10.827400000000001</v>
      </c>
      <c r="G1309" s="158">
        <v>15.3908</v>
      </c>
      <c r="H1309" s="158">
        <v>17.449000000000002</v>
      </c>
      <c r="I1309" s="158">
        <v>18.151700000000002</v>
      </c>
      <c r="J1309" s="158">
        <v>10.817500000000001</v>
      </c>
      <c r="K1309" s="158">
        <v>4.8567999999999998</v>
      </c>
      <c r="L1309" s="158">
        <v>7.0359999999999996</v>
      </c>
      <c r="M1309" s="158">
        <v>4.2091000000000003</v>
      </c>
      <c r="N1309" s="158">
        <v>4.3497000000000003</v>
      </c>
      <c r="O1309" s="158">
        <v>7.3316999999999997</v>
      </c>
      <c r="P1309" s="158">
        <v>7.2854999999999999</v>
      </c>
      <c r="Q1309" s="158">
        <v>8.6488999999999994</v>
      </c>
      <c r="R1309" s="158">
        <v>5.4794999999999998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1007</v>
      </c>
      <c r="B1310" s="154" t="s">
        <v>1013</v>
      </c>
      <c r="C1310" s="154">
        <v>116894</v>
      </c>
      <c r="D1310" s="157">
        <v>44882</v>
      </c>
      <c r="E1310" s="158">
        <v>22.795300000000001</v>
      </c>
      <c r="F1310" s="158">
        <v>10.090400000000001</v>
      </c>
      <c r="G1310" s="158">
        <v>14.695499999999999</v>
      </c>
      <c r="H1310" s="158">
        <v>16.751999999999999</v>
      </c>
      <c r="I1310" s="158">
        <v>17.454899999999999</v>
      </c>
      <c r="J1310" s="158">
        <v>10.111700000000001</v>
      </c>
      <c r="K1310" s="158">
        <v>4.1521999999999997</v>
      </c>
      <c r="L1310" s="158">
        <v>6.3159999999999998</v>
      </c>
      <c r="M1310" s="158">
        <v>3.5030000000000001</v>
      </c>
      <c r="N1310" s="158">
        <v>3.6347999999999998</v>
      </c>
      <c r="O1310" s="158">
        <v>6.5867000000000004</v>
      </c>
      <c r="P1310" s="158">
        <v>6.5469999999999997</v>
      </c>
      <c r="Q1310" s="158">
        <v>8.0466999999999995</v>
      </c>
      <c r="R1310" s="158">
        <v>4.7453000000000003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1007</v>
      </c>
      <c r="B1311" s="154" t="s">
        <v>1975</v>
      </c>
      <c r="C1311" s="154">
        <v>150241</v>
      </c>
      <c r="D1311" s="157">
        <v>44882</v>
      </c>
      <c r="E1311" s="158">
        <v>16.578199999999999</v>
      </c>
      <c r="F1311" s="158">
        <v>45.1905</v>
      </c>
      <c r="G1311" s="158">
        <v>25.667000000000002</v>
      </c>
      <c r="H1311" s="158">
        <v>21.8565</v>
      </c>
      <c r="I1311" s="158">
        <v>17.016100000000002</v>
      </c>
      <c r="J1311" s="158">
        <v>12.5252</v>
      </c>
      <c r="K1311" s="158">
        <v>5.4733999999999998</v>
      </c>
      <c r="L1311" s="158">
        <v>7.2354000000000003</v>
      </c>
      <c r="M1311" s="158">
        <v>2.6063999999999998</v>
      </c>
      <c r="N1311" s="158">
        <v>2.8940999999999999</v>
      </c>
      <c r="O1311" s="158">
        <v>4.6074999999999999</v>
      </c>
      <c r="P1311" s="158">
        <v>3.3188</v>
      </c>
      <c r="Q1311" s="158">
        <v>5.9680999999999997</v>
      </c>
      <c r="R1311" s="158">
        <v>3.0489999999999999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1007</v>
      </c>
      <c r="B1312" s="154" t="s">
        <v>1995</v>
      </c>
      <c r="C1312" s="154">
        <v>150240</v>
      </c>
      <c r="D1312" s="157">
        <v>44882</v>
      </c>
      <c r="E1312" s="158">
        <v>15.6205</v>
      </c>
      <c r="F1312" s="158">
        <v>44.685099999999998</v>
      </c>
      <c r="G1312" s="158">
        <v>25.366700000000002</v>
      </c>
      <c r="H1312" s="158">
        <v>21.586400000000001</v>
      </c>
      <c r="I1312" s="158">
        <v>16.730399999999999</v>
      </c>
      <c r="J1312" s="158">
        <v>12.238899999999999</v>
      </c>
      <c r="K1312" s="158">
        <v>5.1898999999999997</v>
      </c>
      <c r="L1312" s="158">
        <v>6.9276</v>
      </c>
      <c r="M1312" s="158">
        <v>2.2435999999999998</v>
      </c>
      <c r="N1312" s="158">
        <v>2.4805999999999999</v>
      </c>
      <c r="O1312" s="158">
        <v>4.0960000000000001</v>
      </c>
      <c r="P1312" s="158">
        <v>2.7124000000000001</v>
      </c>
      <c r="Q1312" s="158">
        <v>5.2468000000000004</v>
      </c>
      <c r="R1312" s="158">
        <v>2.5484</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1007</v>
      </c>
      <c r="B1313" s="154" t="s">
        <v>1993</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1007</v>
      </c>
      <c r="B1314" s="154" t="s">
        <v>1994</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1007</v>
      </c>
      <c r="B1315" s="154" t="s">
        <v>1014</v>
      </c>
      <c r="C1315" s="154">
        <v>118924</v>
      </c>
      <c r="D1315" s="157">
        <v>44882</v>
      </c>
      <c r="E1315" s="158">
        <v>70.708399999999997</v>
      </c>
      <c r="F1315" s="158">
        <v>26.759</v>
      </c>
      <c r="G1315" s="158">
        <v>29.218399999999999</v>
      </c>
      <c r="H1315" s="158">
        <v>28.263400000000001</v>
      </c>
      <c r="I1315" s="158">
        <v>24.76</v>
      </c>
      <c r="J1315" s="158">
        <v>13.913500000000001</v>
      </c>
      <c r="K1315" s="158">
        <v>4.3289999999999997</v>
      </c>
      <c r="L1315" s="158">
        <v>6.5511999999999997</v>
      </c>
      <c r="M1315" s="158">
        <v>2.9268000000000001</v>
      </c>
      <c r="N1315" s="158">
        <v>3.0019999999999998</v>
      </c>
      <c r="O1315" s="158">
        <v>5.6753999999999998</v>
      </c>
      <c r="P1315" s="158">
        <v>4.8193999999999999</v>
      </c>
      <c r="Q1315" s="158">
        <v>6.9066999999999998</v>
      </c>
      <c r="R1315" s="158">
        <v>3.6806000000000001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1007</v>
      </c>
      <c r="B1316" s="154" t="s">
        <v>1015</v>
      </c>
      <c r="C1316" s="154">
        <v>100078</v>
      </c>
      <c r="D1316" s="157">
        <v>44882</v>
      </c>
      <c r="E1316" s="158">
        <v>67.214799999999997</v>
      </c>
      <c r="F1316" s="158">
        <v>26.356200000000001</v>
      </c>
      <c r="G1316" s="158">
        <v>28.8673</v>
      </c>
      <c r="H1316" s="158">
        <v>27.9132</v>
      </c>
      <c r="I1316" s="158">
        <v>24.414899999999999</v>
      </c>
      <c r="J1316" s="158">
        <v>13.571099999999999</v>
      </c>
      <c r="K1316" s="158">
        <v>3.9927000000000001</v>
      </c>
      <c r="L1316" s="158">
        <v>6.2138</v>
      </c>
      <c r="M1316" s="158">
        <v>2.5832999999999999</v>
      </c>
      <c r="N1316" s="158">
        <v>2.6533000000000002</v>
      </c>
      <c r="O1316" s="158">
        <v>5.2927999999999997</v>
      </c>
      <c r="P1316" s="158">
        <v>4.4119000000000002</v>
      </c>
      <c r="Q1316" s="158">
        <v>7.7359999999999998</v>
      </c>
      <c r="R1316" s="158">
        <v>3.3077000000000001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1007</v>
      </c>
      <c r="B1317" s="154" t="s">
        <v>1793</v>
      </c>
      <c r="C1317" s="154"/>
      <c r="D1317" s="157">
        <v>44882</v>
      </c>
      <c r="E1317" s="158">
        <v>67.214799999999997</v>
      </c>
      <c r="F1317" s="158">
        <v>26.356200000000001</v>
      </c>
      <c r="G1317" s="158">
        <v>28.8673</v>
      </c>
      <c r="H1317" s="158">
        <v>27.9132</v>
      </c>
      <c r="I1317" s="158">
        <v>24.414899999999999</v>
      </c>
      <c r="J1317" s="158">
        <v>13.571099999999999</v>
      </c>
      <c r="K1317" s="158">
        <v>3.9927000000000001</v>
      </c>
      <c r="L1317" s="158">
        <v>6.2138</v>
      </c>
      <c r="M1317" s="158">
        <v>2.5832999999999999</v>
      </c>
      <c r="N1317" s="158">
        <v>2.6533000000000002</v>
      </c>
      <c r="O1317" s="158">
        <v>5.2927999999999997</v>
      </c>
      <c r="P1317" s="158">
        <v>4.4119000000000002</v>
      </c>
      <c r="Q1317" s="158">
        <v>7.7359999999999998</v>
      </c>
      <c r="R1317" s="158">
        <v>3.3077000000000001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1007</v>
      </c>
      <c r="B1318" s="154" t="s">
        <v>1016</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1007</v>
      </c>
      <c r="B1319" s="154" t="s">
        <v>1017</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1007</v>
      </c>
      <c r="B1320" s="154" t="s">
        <v>1697</v>
      </c>
      <c r="C1320" s="154">
        <v>147968</v>
      </c>
      <c r="D1320" s="157">
        <v>44882</v>
      </c>
      <c r="E1320" s="158">
        <v>0.48580000000000001</v>
      </c>
      <c r="F1320" s="158">
        <v>15.0329</v>
      </c>
      <c r="G1320" s="158">
        <v>15.045299999999999</v>
      </c>
      <c r="H1320" s="158">
        <v>15.0702</v>
      </c>
      <c r="I1320" s="158">
        <v>15.113899999999999</v>
      </c>
      <c r="J1320" s="158">
        <v>14.9724</v>
      </c>
      <c r="K1320" s="158">
        <v>-13.1088</v>
      </c>
      <c r="L1320" s="158">
        <v>-1.2175</v>
      </c>
      <c r="M1320" s="158"/>
      <c r="N1320" s="158"/>
      <c r="O1320" s="158"/>
      <c r="P1320" s="158"/>
      <c r="Q1320" s="158">
        <v>2.3803999999999998</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1007</v>
      </c>
      <c r="B1321" s="154" t="s">
        <v>1698</v>
      </c>
      <c r="C1321" s="154">
        <v>147966</v>
      </c>
      <c r="D1321" s="157">
        <v>44882</v>
      </c>
      <c r="E1321" s="158">
        <v>0.51359999999999995</v>
      </c>
      <c r="F1321" s="158">
        <v>14.2189</v>
      </c>
      <c r="G1321" s="158">
        <v>14.23</v>
      </c>
      <c r="H1321" s="158">
        <v>14.2522</v>
      </c>
      <c r="I1321" s="158">
        <v>14.804600000000001</v>
      </c>
      <c r="J1321" s="158">
        <v>14.856999999999999</v>
      </c>
      <c r="K1321" s="158">
        <v>-13.072699999999999</v>
      </c>
      <c r="L1321" s="158">
        <v>-1.2282999999999999</v>
      </c>
      <c r="M1321" s="158"/>
      <c r="N1321" s="158"/>
      <c r="O1321" s="158"/>
      <c r="P1321" s="158"/>
      <c r="Q1321" s="158">
        <v>2.3906999999999998</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1007</v>
      </c>
      <c r="B1322" s="154" t="s">
        <v>1018</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1007</v>
      </c>
      <c r="B1323" s="154" t="s">
        <v>1019</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1007</v>
      </c>
      <c r="B1324" s="154" t="s">
        <v>1020</v>
      </c>
      <c r="C1324" s="154">
        <v>101989</v>
      </c>
      <c r="D1324" s="157">
        <v>44882</v>
      </c>
      <c r="E1324" s="158">
        <v>46.409799999999997</v>
      </c>
      <c r="F1324" s="158">
        <v>25.105699999999999</v>
      </c>
      <c r="G1324" s="158">
        <v>17.668800000000001</v>
      </c>
      <c r="H1324" s="158">
        <v>18.0839</v>
      </c>
      <c r="I1324" s="158">
        <v>17.7197</v>
      </c>
      <c r="J1324" s="158">
        <v>11.898400000000001</v>
      </c>
      <c r="K1324" s="158">
        <v>4.1314000000000002</v>
      </c>
      <c r="L1324" s="158">
        <v>6.1632999999999996</v>
      </c>
      <c r="M1324" s="158">
        <v>2.2822</v>
      </c>
      <c r="N1324" s="158">
        <v>2.6459000000000001</v>
      </c>
      <c r="O1324" s="158">
        <v>6.0392999999999999</v>
      </c>
      <c r="P1324" s="158">
        <v>6.3693</v>
      </c>
      <c r="Q1324" s="158">
        <v>7.6616999999999997</v>
      </c>
      <c r="R1324" s="158">
        <v>4.1436000000000002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1007</v>
      </c>
      <c r="B1325" s="154" t="s">
        <v>1021</v>
      </c>
      <c r="C1325" s="154">
        <v>119081</v>
      </c>
      <c r="D1325" s="157">
        <v>44882</v>
      </c>
      <c r="E1325" s="158">
        <v>49.473700000000001</v>
      </c>
      <c r="F1325" s="158">
        <v>25.914000000000001</v>
      </c>
      <c r="G1325" s="158">
        <v>18.3735</v>
      </c>
      <c r="H1325" s="158">
        <v>18.796199999999999</v>
      </c>
      <c r="I1325" s="158">
        <v>18.436599999999999</v>
      </c>
      <c r="J1325" s="158">
        <v>12.628399999999999</v>
      </c>
      <c r="K1325" s="158">
        <v>4.8738999999999999</v>
      </c>
      <c r="L1325" s="158">
        <v>6.9076000000000004</v>
      </c>
      <c r="M1325" s="158">
        <v>2.9937</v>
      </c>
      <c r="N1325" s="158">
        <v>3.3643999999999998</v>
      </c>
      <c r="O1325" s="158">
        <v>6.8559999999999999</v>
      </c>
      <c r="P1325" s="158">
        <v>7.2031000000000001</v>
      </c>
      <c r="Q1325" s="158">
        <v>8.2129999999999992</v>
      </c>
      <c r="R1325" s="158">
        <v>4.9200999999999997</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1007</v>
      </c>
      <c r="B1326" s="154" t="s">
        <v>1022</v>
      </c>
      <c r="C1326" s="154">
        <v>102741</v>
      </c>
      <c r="D1326" s="157">
        <v>44882</v>
      </c>
      <c r="E1326" s="158">
        <v>36.733499999999999</v>
      </c>
      <c r="F1326" s="158">
        <v>20.082599999999999</v>
      </c>
      <c r="G1326" s="158">
        <v>15.620200000000001</v>
      </c>
      <c r="H1326" s="158">
        <v>16.0183</v>
      </c>
      <c r="I1326" s="158">
        <v>15.945499999999999</v>
      </c>
      <c r="J1326" s="158">
        <v>10.347099999999999</v>
      </c>
      <c r="K1326" s="158">
        <v>5.0621999999999998</v>
      </c>
      <c r="L1326" s="158">
        <v>7.3516000000000004</v>
      </c>
      <c r="M1326" s="158">
        <v>4.0654000000000003</v>
      </c>
      <c r="N1326" s="158">
        <v>3.7484999999999999</v>
      </c>
      <c r="O1326" s="158">
        <v>6.9055</v>
      </c>
      <c r="P1326" s="158">
        <v>6.6985999999999999</v>
      </c>
      <c r="Q1326" s="158">
        <v>7.4176000000000002</v>
      </c>
      <c r="R1326" s="158">
        <v>4.8489000000000004</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1007</v>
      </c>
      <c r="B1327" s="154" t="s">
        <v>1023</v>
      </c>
      <c r="C1327" s="154">
        <v>120670</v>
      </c>
      <c r="D1327" s="157">
        <v>44882</v>
      </c>
      <c r="E1327" s="158">
        <v>39.663600000000002</v>
      </c>
      <c r="F1327" s="158">
        <v>20.717099999999999</v>
      </c>
      <c r="G1327" s="158">
        <v>16.2486</v>
      </c>
      <c r="H1327" s="158">
        <v>16.670000000000002</v>
      </c>
      <c r="I1327" s="158">
        <v>16.597000000000001</v>
      </c>
      <c r="J1327" s="158">
        <v>10.9992</v>
      </c>
      <c r="K1327" s="158">
        <v>5.7156000000000002</v>
      </c>
      <c r="L1327" s="158">
        <v>8.0294000000000008</v>
      </c>
      <c r="M1327" s="158">
        <v>4.7641</v>
      </c>
      <c r="N1327" s="158">
        <v>4.4653</v>
      </c>
      <c r="O1327" s="158">
        <v>7.6204999999999998</v>
      </c>
      <c r="P1327" s="158">
        <v>7.4433999999999996</v>
      </c>
      <c r="Q1327" s="158">
        <v>8.5738000000000003</v>
      </c>
      <c r="R1327" s="158">
        <v>5.5843999999999996</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1007</v>
      </c>
      <c r="B1328" s="154" t="s">
        <v>1024</v>
      </c>
      <c r="C1328" s="154">
        <v>118401</v>
      </c>
      <c r="D1328" s="157">
        <v>44882</v>
      </c>
      <c r="E1328" s="158">
        <v>40.7316</v>
      </c>
      <c r="F1328" s="158">
        <v>15.150499999999999</v>
      </c>
      <c r="G1328" s="158">
        <v>21.604700000000001</v>
      </c>
      <c r="H1328" s="158">
        <v>31.100200000000001</v>
      </c>
      <c r="I1328" s="158">
        <v>27.699400000000001</v>
      </c>
      <c r="J1328" s="158">
        <v>13.047000000000001</v>
      </c>
      <c r="K1328" s="158">
        <v>2.4590000000000001</v>
      </c>
      <c r="L1328" s="158">
        <v>5.9637000000000002</v>
      </c>
      <c r="M1328" s="158">
        <v>1.0414000000000001</v>
      </c>
      <c r="N1328" s="158">
        <v>1.6321000000000001</v>
      </c>
      <c r="O1328" s="158">
        <v>5.3769</v>
      </c>
      <c r="P1328" s="158">
        <v>6.4985999999999997</v>
      </c>
      <c r="Q1328" s="158">
        <v>7.6441999999999997</v>
      </c>
      <c r="R1328" s="158">
        <v>2.7437</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1007</v>
      </c>
      <c r="B1329" s="154" t="s">
        <v>1025</v>
      </c>
      <c r="C1329" s="154">
        <v>108728</v>
      </c>
      <c r="D1329" s="157">
        <v>44882</v>
      </c>
      <c r="E1329" s="158">
        <v>38.076999999999998</v>
      </c>
      <c r="F1329" s="158">
        <v>14.384399999999999</v>
      </c>
      <c r="G1329" s="158">
        <v>20.869</v>
      </c>
      <c r="H1329" s="158">
        <v>30.385100000000001</v>
      </c>
      <c r="I1329" s="158">
        <v>26.979700000000001</v>
      </c>
      <c r="J1329" s="158">
        <v>12.326499999999999</v>
      </c>
      <c r="K1329" s="158">
        <v>1.7456</v>
      </c>
      <c r="L1329" s="158">
        <v>5.2343000000000002</v>
      </c>
      <c r="M1329" s="158">
        <v>0.32519999999999999</v>
      </c>
      <c r="N1329" s="158">
        <v>0.91010000000000002</v>
      </c>
      <c r="O1329" s="158">
        <v>4.6515000000000004</v>
      </c>
      <c r="P1329" s="158">
        <v>5.7809999999999997</v>
      </c>
      <c r="Q1329" s="158">
        <v>7.1443000000000003</v>
      </c>
      <c r="R1329" s="158">
        <v>2.0257000000000001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1007</v>
      </c>
      <c r="B1330" s="154" t="s">
        <v>1026</v>
      </c>
      <c r="C1330" s="154">
        <v>121153</v>
      </c>
      <c r="D1330" s="157"/>
      <c r="E1330" s="158"/>
      <c r="F1330" s="158"/>
      <c r="G1330" s="158"/>
      <c r="H1330" s="158"/>
      <c r="I1330" s="158"/>
      <c r="J1330" s="158"/>
      <c r="K1330" s="158"/>
      <c r="L1330" s="158"/>
      <c r="M1330" s="158"/>
      <c r="N1330" s="158"/>
      <c r="O1330" s="158"/>
      <c r="P1330" s="158"/>
      <c r="Q1330" s="158"/>
      <c r="R1330" s="158"/>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1007</v>
      </c>
      <c r="B1331" s="154" t="s">
        <v>1027</v>
      </c>
      <c r="C1331" s="154">
        <v>121158</v>
      </c>
      <c r="D1331" s="157"/>
      <c r="E1331" s="158"/>
      <c r="F1331" s="158"/>
      <c r="G1331" s="158"/>
      <c r="H1331" s="158"/>
      <c r="I1331" s="158"/>
      <c r="J1331" s="158"/>
      <c r="K1331" s="158"/>
      <c r="L1331" s="158"/>
      <c r="M1331" s="158"/>
      <c r="N1331" s="158"/>
      <c r="O1331" s="158"/>
      <c r="P1331" s="158"/>
      <c r="Q1331" s="158"/>
      <c r="R1331" s="158"/>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1007</v>
      </c>
      <c r="B1332" s="154" t="s">
        <v>1028</v>
      </c>
      <c r="C1332" s="154">
        <v>128009</v>
      </c>
      <c r="D1332" s="157">
        <v>44882</v>
      </c>
      <c r="E1332" s="158">
        <v>18.6722</v>
      </c>
      <c r="F1332" s="158">
        <v>47.366999999999997</v>
      </c>
      <c r="G1332" s="158">
        <v>17.095700000000001</v>
      </c>
      <c r="H1332" s="158">
        <v>29.261600000000001</v>
      </c>
      <c r="I1332" s="158">
        <v>19.0578</v>
      </c>
      <c r="J1332" s="158">
        <v>11.628</v>
      </c>
      <c r="K1332" s="158">
        <v>3.3490000000000002</v>
      </c>
      <c r="L1332" s="158">
        <v>5.7625000000000002</v>
      </c>
      <c r="M1332" s="158">
        <v>2.4908000000000001</v>
      </c>
      <c r="N1332" s="158">
        <v>2.9207999999999998</v>
      </c>
      <c r="O1332" s="158">
        <v>5.5018000000000002</v>
      </c>
      <c r="P1332" s="158">
        <v>5.6562000000000001</v>
      </c>
      <c r="Q1332" s="158">
        <v>7.4718999999999998</v>
      </c>
      <c r="R1332" s="158">
        <v>4.1001000000000003</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1007</v>
      </c>
      <c r="B1333" s="154" t="s">
        <v>1029</v>
      </c>
      <c r="C1333" s="154">
        <v>128006</v>
      </c>
      <c r="D1333" s="157">
        <v>44882</v>
      </c>
      <c r="E1333" s="158">
        <v>20.232399999999998</v>
      </c>
      <c r="F1333" s="158">
        <v>48.412300000000002</v>
      </c>
      <c r="G1333" s="158">
        <v>18.127500000000001</v>
      </c>
      <c r="H1333" s="158">
        <v>30.302499999999998</v>
      </c>
      <c r="I1333" s="158">
        <v>20.075099999999999</v>
      </c>
      <c r="J1333" s="158">
        <v>12.658099999999999</v>
      </c>
      <c r="K1333" s="158">
        <v>4.3693999999999997</v>
      </c>
      <c r="L1333" s="158">
        <v>6.8391000000000002</v>
      </c>
      <c r="M1333" s="158">
        <v>3.5819000000000001</v>
      </c>
      <c r="N1333" s="158">
        <v>4.0354999999999999</v>
      </c>
      <c r="O1333" s="158">
        <v>6.5502000000000002</v>
      </c>
      <c r="P1333" s="158">
        <v>6.6146000000000003</v>
      </c>
      <c r="Q1333" s="158">
        <v>8.4718</v>
      </c>
      <c r="R1333" s="158">
        <v>5.1803999999999997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1007</v>
      </c>
      <c r="B1334" s="154" t="s">
        <v>1030</v>
      </c>
      <c r="C1334" s="154">
        <v>133604</v>
      </c>
      <c r="D1334" s="157">
        <v>44882</v>
      </c>
      <c r="E1334" s="158">
        <v>17.923200000000001</v>
      </c>
      <c r="F1334" s="158">
        <v>21.395399999999999</v>
      </c>
      <c r="G1334" s="158">
        <v>17.2666</v>
      </c>
      <c r="H1334" s="158">
        <v>20.6204</v>
      </c>
      <c r="I1334" s="158">
        <v>20.170400000000001</v>
      </c>
      <c r="J1334" s="158">
        <v>12.5549</v>
      </c>
      <c r="K1334" s="158">
        <v>5.8216999999999999</v>
      </c>
      <c r="L1334" s="158">
        <v>6.7487000000000004</v>
      </c>
      <c r="M1334" s="158">
        <v>2.7761999999999998</v>
      </c>
      <c r="N1334" s="158">
        <v>3.1320000000000001</v>
      </c>
      <c r="O1334" s="158">
        <v>6.6307</v>
      </c>
      <c r="P1334" s="158">
        <v>6.4755000000000003</v>
      </c>
      <c r="Q1334" s="158">
        <v>7.7735000000000003</v>
      </c>
      <c r="R1334" s="158">
        <v>4.9311999999999996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1007</v>
      </c>
      <c r="B1335" s="154" t="s">
        <v>1031</v>
      </c>
      <c r="C1335" s="154">
        <v>133607</v>
      </c>
      <c r="D1335" s="157">
        <v>44882</v>
      </c>
      <c r="E1335" s="158">
        <v>16.730899999999998</v>
      </c>
      <c r="F1335" s="158">
        <v>20.5185</v>
      </c>
      <c r="G1335" s="158">
        <v>16.3111</v>
      </c>
      <c r="H1335" s="158">
        <v>19.708500000000001</v>
      </c>
      <c r="I1335" s="158">
        <v>19.261399999999998</v>
      </c>
      <c r="J1335" s="158">
        <v>11.6556</v>
      </c>
      <c r="K1335" s="158">
        <v>4.9189999999999996</v>
      </c>
      <c r="L1335" s="158">
        <v>5.8315999999999999</v>
      </c>
      <c r="M1335" s="158">
        <v>1.8743000000000001</v>
      </c>
      <c r="N1335" s="158">
        <v>2.2195999999999998</v>
      </c>
      <c r="O1335" s="158">
        <v>5.6619999999999999</v>
      </c>
      <c r="P1335" s="158">
        <v>5.5263999999999998</v>
      </c>
      <c r="Q1335" s="158">
        <v>6.8258999999999999</v>
      </c>
      <c r="R1335" s="158">
        <v>3.9870999999999999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1007</v>
      </c>
      <c r="B1336" s="154" t="s">
        <v>1032</v>
      </c>
      <c r="C1336" s="154">
        <v>130037</v>
      </c>
      <c r="D1336" s="157">
        <v>44882</v>
      </c>
      <c r="E1336" s="158">
        <v>12.6823</v>
      </c>
      <c r="F1336" s="158">
        <v>-18.4101</v>
      </c>
      <c r="G1336" s="158">
        <v>2.3029000000000002</v>
      </c>
      <c r="H1336" s="158">
        <v>11.868</v>
      </c>
      <c r="I1336" s="158">
        <v>12.7874</v>
      </c>
      <c r="J1336" s="158">
        <v>8.3399000000000001</v>
      </c>
      <c r="K1336" s="158">
        <v>3.6623000000000001</v>
      </c>
      <c r="L1336" s="158">
        <v>3.8117000000000001</v>
      </c>
      <c r="M1336" s="158">
        <v>1.0294000000000001</v>
      </c>
      <c r="N1336" s="158">
        <v>1.6779999999999999</v>
      </c>
      <c r="O1336" s="158">
        <v>-3.4369000000000001</v>
      </c>
      <c r="P1336" s="158">
        <v>-1.6654</v>
      </c>
      <c r="Q1336" s="158">
        <v>2.8692000000000002</v>
      </c>
      <c r="R1336" s="158">
        <v>9.7272999999999996</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1007</v>
      </c>
      <c r="B1337" s="154" t="s">
        <v>1033</v>
      </c>
      <c r="C1337" s="154">
        <v>130050</v>
      </c>
      <c r="D1337" s="157">
        <v>44882</v>
      </c>
      <c r="E1337" s="158">
        <v>13.540800000000001</v>
      </c>
      <c r="F1337" s="158">
        <v>-17.782</v>
      </c>
      <c r="G1337" s="158">
        <v>2.9658000000000002</v>
      </c>
      <c r="H1337" s="158">
        <v>12.4678</v>
      </c>
      <c r="I1337" s="158">
        <v>13.353300000000001</v>
      </c>
      <c r="J1337" s="158">
        <v>8.8924000000000003</v>
      </c>
      <c r="K1337" s="158">
        <v>4.2195999999999998</v>
      </c>
      <c r="L1337" s="158">
        <v>4.3750999999999998</v>
      </c>
      <c r="M1337" s="158">
        <v>1.5855999999999999</v>
      </c>
      <c r="N1337" s="158">
        <v>2.2395</v>
      </c>
      <c r="O1337" s="158">
        <v>-2.8748999999999998</v>
      </c>
      <c r="P1337" s="158">
        <v>-0.94620000000000004</v>
      </c>
      <c r="Q1337" s="158">
        <v>3.6745000000000001</v>
      </c>
      <c r="R1337" s="158">
        <v>10.3315</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1007</v>
      </c>
      <c r="B1338" s="154" t="s">
        <v>1034</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1007</v>
      </c>
      <c r="B1339" s="154" t="s">
        <v>1035</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1007</v>
      </c>
      <c r="B1340" s="154" t="s">
        <v>1036</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1007</v>
      </c>
      <c r="B1341" s="154" t="s">
        <v>1037</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1007</v>
      </c>
      <c r="B1342" s="154" t="s">
        <v>1038</v>
      </c>
      <c r="C1342" s="154">
        <v>119824</v>
      </c>
      <c r="D1342" s="157">
        <v>44882</v>
      </c>
      <c r="E1342" s="158">
        <v>44.747599999999998</v>
      </c>
      <c r="F1342" s="158">
        <v>13.3005</v>
      </c>
      <c r="G1342" s="158">
        <v>19.2807</v>
      </c>
      <c r="H1342" s="158">
        <v>21.975899999999999</v>
      </c>
      <c r="I1342" s="158">
        <v>22.946200000000001</v>
      </c>
      <c r="J1342" s="158">
        <v>12.6701</v>
      </c>
      <c r="K1342" s="158">
        <v>5.3956</v>
      </c>
      <c r="L1342" s="158">
        <v>7.1234999999999999</v>
      </c>
      <c r="M1342" s="158">
        <v>3.4350999999999998</v>
      </c>
      <c r="N1342" s="158">
        <v>3.5217999999999998</v>
      </c>
      <c r="O1342" s="158">
        <v>7.1773999999999996</v>
      </c>
      <c r="P1342" s="158">
        <v>7.7864000000000004</v>
      </c>
      <c r="Q1342" s="158">
        <v>9.1636000000000006</v>
      </c>
      <c r="R1342" s="158">
        <v>4.2853000000000003</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1007</v>
      </c>
      <c r="B1343" s="154" t="s">
        <v>1039</v>
      </c>
      <c r="C1343" s="154">
        <v>102053</v>
      </c>
      <c r="D1343" s="157">
        <v>44882</v>
      </c>
      <c r="E1343" s="158">
        <v>41.974899999999998</v>
      </c>
      <c r="F1343" s="158">
        <v>12.8741</v>
      </c>
      <c r="G1343" s="158">
        <v>18.782599999999999</v>
      </c>
      <c r="H1343" s="158">
        <v>21.4419</v>
      </c>
      <c r="I1343" s="158">
        <v>22.420999999999999</v>
      </c>
      <c r="J1343" s="158">
        <v>12.1379</v>
      </c>
      <c r="K1343" s="158">
        <v>4.8602999999999996</v>
      </c>
      <c r="L1343" s="158">
        <v>6.5843999999999996</v>
      </c>
      <c r="M1343" s="158">
        <v>2.8973</v>
      </c>
      <c r="N1343" s="158">
        <v>2.9781</v>
      </c>
      <c r="O1343" s="158">
        <v>6.6391999999999998</v>
      </c>
      <c r="P1343" s="158">
        <v>7.1818</v>
      </c>
      <c r="Q1343" s="158">
        <v>7.8223000000000003</v>
      </c>
      <c r="R1343" s="158">
        <v>3.7261000000000002</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1007</v>
      </c>
      <c r="B1344" s="154" t="s">
        <v>1040</v>
      </c>
      <c r="C1344" s="154">
        <v>100603</v>
      </c>
      <c r="D1344" s="157">
        <v>44882</v>
      </c>
      <c r="E1344" s="158">
        <v>59.151200000000003</v>
      </c>
      <c r="F1344" s="158">
        <v>14.445</v>
      </c>
      <c r="G1344" s="158">
        <v>16.147300000000001</v>
      </c>
      <c r="H1344" s="158">
        <v>22.9495</v>
      </c>
      <c r="I1344" s="158">
        <v>22.7011</v>
      </c>
      <c r="J1344" s="158">
        <v>10.2339</v>
      </c>
      <c r="K1344" s="158">
        <v>1.421</v>
      </c>
      <c r="L1344" s="158">
        <v>4.4976000000000003</v>
      </c>
      <c r="M1344" s="158">
        <v>8.9300000000000004E-2</v>
      </c>
      <c r="N1344" s="158">
        <v>0.31319999999999998</v>
      </c>
      <c r="O1344" s="158">
        <v>2.9106999999999998</v>
      </c>
      <c r="P1344" s="158">
        <v>4.1860999999999997</v>
      </c>
      <c r="Q1344" s="158">
        <v>7.3898999999999999</v>
      </c>
      <c r="R1344" s="158">
        <v>1.1767000000000001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1007</v>
      </c>
      <c r="B1345" s="154" t="s">
        <v>1041</v>
      </c>
      <c r="C1345" s="154">
        <v>119675</v>
      </c>
      <c r="D1345" s="157">
        <v>44882</v>
      </c>
      <c r="E1345" s="158">
        <v>64.566900000000004</v>
      </c>
      <c r="F1345" s="158">
        <v>15.495900000000001</v>
      </c>
      <c r="G1345" s="158">
        <v>17.171800000000001</v>
      </c>
      <c r="H1345" s="158">
        <v>23.998100000000001</v>
      </c>
      <c r="I1345" s="158">
        <v>23.747199999999999</v>
      </c>
      <c r="J1345" s="158">
        <v>11.2819</v>
      </c>
      <c r="K1345" s="158">
        <v>2.4632000000000001</v>
      </c>
      <c r="L1345" s="158">
        <v>5.5610999999999997</v>
      </c>
      <c r="M1345" s="158">
        <v>1.0967</v>
      </c>
      <c r="N1345" s="158">
        <v>1.3262</v>
      </c>
      <c r="O1345" s="158">
        <v>3.9127000000000001</v>
      </c>
      <c r="P1345" s="158">
        <v>5.1943999999999999</v>
      </c>
      <c r="Q1345" s="158">
        <v>6.9192</v>
      </c>
      <c r="R1345" s="158">
        <v>2.2012</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1007</v>
      </c>
      <c r="B1346" s="154" t="s">
        <v>1042</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1007</v>
      </c>
      <c r="B1347" s="154" t="s">
        <v>1043</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1007</v>
      </c>
      <c r="B1348" s="154" t="s">
        <v>1044</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1007</v>
      </c>
      <c r="B1349" s="154" t="s">
        <v>1045</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1007</v>
      </c>
      <c r="B1350" s="154" t="s">
        <v>1794</v>
      </c>
      <c r="C1350" s="154">
        <v>148479</v>
      </c>
      <c r="D1350" s="157">
        <v>44882</v>
      </c>
      <c r="E1350" s="158">
        <v>10.764799999999999</v>
      </c>
      <c r="F1350" s="158">
        <v>10.514099999999999</v>
      </c>
      <c r="G1350" s="158">
        <v>20.9452</v>
      </c>
      <c r="H1350" s="158">
        <v>22.719200000000001</v>
      </c>
      <c r="I1350" s="158">
        <v>21.9071</v>
      </c>
      <c r="J1350" s="158">
        <v>11.988200000000001</v>
      </c>
      <c r="K1350" s="158">
        <v>2.1863999999999999</v>
      </c>
      <c r="L1350" s="158">
        <v>5.4958999999999998</v>
      </c>
      <c r="M1350" s="158">
        <v>0.6452</v>
      </c>
      <c r="N1350" s="158">
        <v>1.2996000000000001</v>
      </c>
      <c r="O1350" s="158"/>
      <c r="P1350" s="158"/>
      <c r="Q1350" s="158">
        <v>3.4458000000000002</v>
      </c>
      <c r="R1350" s="158">
        <v>2.7423999999999999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1007</v>
      </c>
      <c r="B1351" s="154" t="s">
        <v>1795</v>
      </c>
      <c r="C1351" s="154">
        <v>148477</v>
      </c>
      <c r="D1351" s="157">
        <v>44882</v>
      </c>
      <c r="E1351" s="158">
        <v>10.678699999999999</v>
      </c>
      <c r="F1351" s="158">
        <v>10.2569</v>
      </c>
      <c r="G1351" s="158">
        <v>20.6571</v>
      </c>
      <c r="H1351" s="158">
        <v>22.410699999999999</v>
      </c>
      <c r="I1351" s="158">
        <v>21.613600000000002</v>
      </c>
      <c r="J1351" s="158">
        <v>11.714600000000001</v>
      </c>
      <c r="K1351" s="158">
        <v>1.9114</v>
      </c>
      <c r="L1351" s="158">
        <v>5.218</v>
      </c>
      <c r="M1351" s="158">
        <v>0.41070000000000001</v>
      </c>
      <c r="N1351" s="158">
        <v>1.0609</v>
      </c>
      <c r="O1351" s="158"/>
      <c r="P1351" s="158"/>
      <c r="Q1351" s="158">
        <v>3.0647000000000002</v>
      </c>
      <c r="R1351" s="158">
        <v>2.3824000000000001</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1007</v>
      </c>
      <c r="B1352" s="154" t="s">
        <v>1046</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1007</v>
      </c>
      <c r="B1353" s="154" t="s">
        <v>1047</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1007</v>
      </c>
      <c r="B1354" s="154" t="s">
        <v>1048</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1007</v>
      </c>
      <c r="B1355" s="154" t="s">
        <v>1049</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1007</v>
      </c>
      <c r="B1356" s="154" t="s">
        <v>1050</v>
      </c>
      <c r="C1356" s="154">
        <v>134503</v>
      </c>
      <c r="D1356" s="157">
        <v>44882</v>
      </c>
      <c r="E1356" s="158">
        <v>16.034800000000001</v>
      </c>
      <c r="F1356" s="158">
        <v>11.157299999999999</v>
      </c>
      <c r="G1356" s="158">
        <v>11.3161</v>
      </c>
      <c r="H1356" s="158">
        <v>18.798200000000001</v>
      </c>
      <c r="I1356" s="158">
        <v>20.368200000000002</v>
      </c>
      <c r="J1356" s="158">
        <v>11.395300000000001</v>
      </c>
      <c r="K1356" s="158">
        <v>4.0945999999999998</v>
      </c>
      <c r="L1356" s="158">
        <v>6.0964</v>
      </c>
      <c r="M1356" s="158">
        <v>2.6063000000000001</v>
      </c>
      <c r="N1356" s="158">
        <v>2.6221000000000001</v>
      </c>
      <c r="O1356" s="158">
        <v>3.3862000000000001</v>
      </c>
      <c r="P1356" s="158">
        <v>4.6006</v>
      </c>
      <c r="Q1356" s="158">
        <v>6.3766999999999996</v>
      </c>
      <c r="R1356" s="158">
        <v>4.9576000000000002</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1007</v>
      </c>
      <c r="B1357" s="154" t="s">
        <v>1051</v>
      </c>
      <c r="C1357" s="154">
        <v>134499</v>
      </c>
      <c r="D1357" s="157">
        <v>44882</v>
      </c>
      <c r="E1357" s="158">
        <v>15.210699999999999</v>
      </c>
      <c r="F1357" s="158">
        <v>10.561400000000001</v>
      </c>
      <c r="G1357" s="158">
        <v>10.8079</v>
      </c>
      <c r="H1357" s="158">
        <v>18.2666</v>
      </c>
      <c r="I1357" s="158">
        <v>19.844000000000001</v>
      </c>
      <c r="J1357" s="158">
        <v>10.8825</v>
      </c>
      <c r="K1357" s="158">
        <v>3.5792999999999999</v>
      </c>
      <c r="L1357" s="158">
        <v>5.5515999999999996</v>
      </c>
      <c r="M1357" s="158">
        <v>2.0346000000000002</v>
      </c>
      <c r="N1357" s="158">
        <v>2.0291000000000001</v>
      </c>
      <c r="O1357" s="158">
        <v>2.7658</v>
      </c>
      <c r="P1357" s="158">
        <v>3.9232</v>
      </c>
      <c r="Q1357" s="158">
        <v>5.6444000000000001</v>
      </c>
      <c r="R1357" s="158">
        <v>4.2857000000000003</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18.623416129032261</v>
      </c>
      <c r="G1358" s="160">
        <v>17.96287741935484</v>
      </c>
      <c r="H1358" s="160">
        <v>21.091941935483874</v>
      </c>
      <c r="I1358" s="160">
        <v>19.808551612903226</v>
      </c>
      <c r="J1358" s="160">
        <v>11.900016129032261</v>
      </c>
      <c r="K1358" s="160">
        <v>3.0385645161290324</v>
      </c>
      <c r="L1358" s="160">
        <v>7.7652322580645166</v>
      </c>
      <c r="M1358" s="160">
        <v>3.9705999999999997</v>
      </c>
      <c r="N1358" s="160">
        <v>4.1267379310344827</v>
      </c>
      <c r="O1358" s="160">
        <v>5.2958703703703724</v>
      </c>
      <c r="P1358" s="160">
        <v>5.3435666666666668</v>
      </c>
      <c r="Q1358" s="160">
        <v>6.6762483870967735</v>
      </c>
      <c r="R1358" s="160">
        <v>5.1504551724137944</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15.495900000000001</v>
      </c>
      <c r="G1359" s="160">
        <v>17.668800000000001</v>
      </c>
      <c r="H1359" s="160">
        <v>20.6204</v>
      </c>
      <c r="I1359" s="160">
        <v>19.261399999999998</v>
      </c>
      <c r="J1359" s="160">
        <v>11.898400000000001</v>
      </c>
      <c r="K1359" s="160">
        <v>4.1521999999999997</v>
      </c>
      <c r="L1359" s="160">
        <v>6.2138</v>
      </c>
      <c r="M1359" s="160">
        <v>2.5832999999999999</v>
      </c>
      <c r="N1359" s="160">
        <v>2.6533000000000002</v>
      </c>
      <c r="O1359" s="160">
        <v>5.6619999999999999</v>
      </c>
      <c r="P1359" s="160">
        <v>5.7809999999999997</v>
      </c>
      <c r="Q1359" s="160">
        <v>7.4176000000000002</v>
      </c>
      <c r="R1359" s="160">
        <v>4.1436000000000002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1052</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1053</v>
      </c>
      <c r="B1362" s="154" t="s">
        <v>1054</v>
      </c>
      <c r="C1362" s="154">
        <v>100038</v>
      </c>
      <c r="D1362" s="157">
        <v>44882</v>
      </c>
      <c r="E1362" s="158">
        <v>103.8232</v>
      </c>
      <c r="F1362" s="158">
        <v>12.7661</v>
      </c>
      <c r="G1362" s="158">
        <v>20.953800000000001</v>
      </c>
      <c r="H1362" s="158">
        <v>24.3355</v>
      </c>
      <c r="I1362" s="158">
        <v>24.549399999999999</v>
      </c>
      <c r="J1362" s="158">
        <v>12.7508</v>
      </c>
      <c r="K1362" s="158">
        <v>3.5112000000000001</v>
      </c>
      <c r="L1362" s="158">
        <v>6.3773</v>
      </c>
      <c r="M1362" s="158">
        <v>1.7242</v>
      </c>
      <c r="N1362" s="158">
        <v>2.0447000000000002</v>
      </c>
      <c r="O1362" s="158">
        <v>6.1901000000000002</v>
      </c>
      <c r="P1362" s="158">
        <v>6.4653</v>
      </c>
      <c r="Q1362" s="158">
        <v>9.0212000000000003</v>
      </c>
      <c r="R1362" s="158">
        <v>3.2835999999999999</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1053</v>
      </c>
      <c r="B1363" s="154" t="s">
        <v>1055</v>
      </c>
      <c r="C1363" s="154">
        <v>119657</v>
      </c>
      <c r="D1363" s="157">
        <v>44882</v>
      </c>
      <c r="E1363" s="158">
        <v>110.70059999999999</v>
      </c>
      <c r="F1363" s="158">
        <v>13.160500000000001</v>
      </c>
      <c r="G1363" s="158">
        <v>21.348199999999999</v>
      </c>
      <c r="H1363" s="158">
        <v>24.737300000000001</v>
      </c>
      <c r="I1363" s="158">
        <v>24.953700000000001</v>
      </c>
      <c r="J1363" s="158">
        <v>13.1554</v>
      </c>
      <c r="K1363" s="158">
        <v>3.9146000000000001</v>
      </c>
      <c r="L1363" s="158">
        <v>6.8014000000000001</v>
      </c>
      <c r="M1363" s="158">
        <v>2.1903999999999999</v>
      </c>
      <c r="N1363" s="158">
        <v>2.4992999999999999</v>
      </c>
      <c r="O1363" s="158">
        <v>6.6817000000000002</v>
      </c>
      <c r="P1363" s="158">
        <v>7.0953999999999997</v>
      </c>
      <c r="Q1363" s="158">
        <v>7.9702000000000002</v>
      </c>
      <c r="R1363" s="158">
        <v>3.7258</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1053</v>
      </c>
      <c r="B1364" s="154" t="s">
        <v>1056</v>
      </c>
      <c r="C1364" s="154">
        <v>118282</v>
      </c>
      <c r="D1364" s="157">
        <v>44882</v>
      </c>
      <c r="E1364" s="158">
        <v>51.018599999999999</v>
      </c>
      <c r="F1364" s="158">
        <v>7.4419000000000004</v>
      </c>
      <c r="G1364" s="158">
        <v>20.304200000000002</v>
      </c>
      <c r="H1364" s="158">
        <v>25.232900000000001</v>
      </c>
      <c r="I1364" s="158">
        <v>28.845800000000001</v>
      </c>
      <c r="J1364" s="158">
        <v>12.6309</v>
      </c>
      <c r="K1364" s="158">
        <v>3.6160000000000001</v>
      </c>
      <c r="L1364" s="158">
        <v>6.5194999999999999</v>
      </c>
      <c r="M1364" s="158">
        <v>2.5569999999999999</v>
      </c>
      <c r="N1364" s="158">
        <v>2.2763</v>
      </c>
      <c r="O1364" s="158">
        <v>5.5746000000000002</v>
      </c>
      <c r="P1364" s="158">
        <v>6.6917999999999997</v>
      </c>
      <c r="Q1364" s="158">
        <v>7.8636999999999997</v>
      </c>
      <c r="R1364" s="158">
        <v>2.9224999999999999</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1053</v>
      </c>
      <c r="B1365" s="154" t="s">
        <v>1057</v>
      </c>
      <c r="C1365" s="154">
        <v>101588</v>
      </c>
      <c r="D1365" s="157">
        <v>44882</v>
      </c>
      <c r="E1365" s="158">
        <v>46.863999999999997</v>
      </c>
      <c r="F1365" s="158">
        <v>6.3876999999999997</v>
      </c>
      <c r="G1365" s="158">
        <v>19.163900000000002</v>
      </c>
      <c r="H1365" s="158">
        <v>24.099399999999999</v>
      </c>
      <c r="I1365" s="158">
        <v>27.689800000000002</v>
      </c>
      <c r="J1365" s="158">
        <v>11.4795</v>
      </c>
      <c r="K1365" s="158">
        <v>2.4445999999999999</v>
      </c>
      <c r="L1365" s="158">
        <v>5.3315999999999999</v>
      </c>
      <c r="M1365" s="158">
        <v>1.3977999999999999</v>
      </c>
      <c r="N1365" s="158">
        <v>1.1186</v>
      </c>
      <c r="O1365" s="158">
        <v>4.4070999999999998</v>
      </c>
      <c r="P1365" s="158">
        <v>5.5788000000000002</v>
      </c>
      <c r="Q1365" s="158">
        <v>7.9569000000000001</v>
      </c>
      <c r="R1365" s="158">
        <v>1.7659</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1053</v>
      </c>
      <c r="B1366" s="154" t="s">
        <v>1058</v>
      </c>
      <c r="C1366" s="154">
        <v>100124</v>
      </c>
      <c r="D1366" s="157">
        <v>44882</v>
      </c>
      <c r="E1366" s="158">
        <v>48.097299999999997</v>
      </c>
      <c r="F1366" s="158">
        <v>23.540400000000002</v>
      </c>
      <c r="G1366" s="158">
        <v>23.9009</v>
      </c>
      <c r="H1366" s="158">
        <v>22.800599999999999</v>
      </c>
      <c r="I1366" s="158">
        <v>25.518000000000001</v>
      </c>
      <c r="J1366" s="158">
        <v>12.848699999999999</v>
      </c>
      <c r="K1366" s="158">
        <v>4.4720000000000004</v>
      </c>
      <c r="L1366" s="158">
        <v>5.8615000000000004</v>
      </c>
      <c r="M1366" s="158">
        <v>1.2551000000000001</v>
      </c>
      <c r="N1366" s="158">
        <v>0.69779999999999998</v>
      </c>
      <c r="O1366" s="158">
        <v>4.1764999999999999</v>
      </c>
      <c r="P1366" s="158">
        <v>4.6406999999999998</v>
      </c>
      <c r="Q1366" s="158">
        <v>7.3322000000000003</v>
      </c>
      <c r="R1366" s="158">
        <v>1.7237</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1053</v>
      </c>
      <c r="B1367" s="154" t="s">
        <v>1059</v>
      </c>
      <c r="C1367" s="154">
        <v>119069</v>
      </c>
      <c r="D1367" s="157">
        <v>44882</v>
      </c>
      <c r="E1367" s="158">
        <v>52.141199999999998</v>
      </c>
      <c r="F1367" s="158">
        <v>25.077999999999999</v>
      </c>
      <c r="G1367" s="158">
        <v>25.4406</v>
      </c>
      <c r="H1367" s="158">
        <v>24.353999999999999</v>
      </c>
      <c r="I1367" s="158">
        <v>27.074100000000001</v>
      </c>
      <c r="J1367" s="158">
        <v>14.414099999999999</v>
      </c>
      <c r="K1367" s="158">
        <v>6.0407999999999999</v>
      </c>
      <c r="L1367" s="158">
        <v>7.4661999999999997</v>
      </c>
      <c r="M1367" s="158">
        <v>2.8167</v>
      </c>
      <c r="N1367" s="158">
        <v>2.2412999999999998</v>
      </c>
      <c r="O1367" s="158">
        <v>5.2199</v>
      </c>
      <c r="P1367" s="158">
        <v>5.4779</v>
      </c>
      <c r="Q1367" s="158">
        <v>7.1002999999999998</v>
      </c>
      <c r="R1367" s="158">
        <v>2.9952999999999999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1053</v>
      </c>
      <c r="B1368" s="154" t="s">
        <v>1060</v>
      </c>
      <c r="C1368" s="154">
        <v>101685</v>
      </c>
      <c r="D1368" s="157">
        <v>44882</v>
      </c>
      <c r="E1368" s="158">
        <v>35.422899999999998</v>
      </c>
      <c r="F1368" s="158">
        <v>21.651399999999999</v>
      </c>
      <c r="G1368" s="158">
        <v>24.159400000000002</v>
      </c>
      <c r="H1368" s="158">
        <v>30.709299999999999</v>
      </c>
      <c r="I1368" s="158">
        <v>30.280999999999999</v>
      </c>
      <c r="J1368" s="158">
        <v>12.034599999999999</v>
      </c>
      <c r="K1368" s="158">
        <v>1.4433</v>
      </c>
      <c r="L1368" s="158">
        <v>5.1390000000000002</v>
      </c>
      <c r="M1368" s="158">
        <v>3.1699999999999999E-2</v>
      </c>
      <c r="N1368" s="158">
        <v>5.5399999999999998E-2</v>
      </c>
      <c r="O1368" s="158">
        <v>3.7008000000000001</v>
      </c>
      <c r="P1368" s="158">
        <v>5.0411000000000001</v>
      </c>
      <c r="Q1368" s="158">
        <v>6.5448000000000004</v>
      </c>
      <c r="R1368" s="158">
        <v>1.212</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1053</v>
      </c>
      <c r="B1369" s="154" t="s">
        <v>1061</v>
      </c>
      <c r="C1369" s="154">
        <v>120059</v>
      </c>
      <c r="D1369" s="157">
        <v>44882</v>
      </c>
      <c r="E1369" s="158">
        <v>38.322000000000003</v>
      </c>
      <c r="F1369" s="158">
        <v>22.491800000000001</v>
      </c>
      <c r="G1369" s="158">
        <v>24.973700000000001</v>
      </c>
      <c r="H1369" s="158">
        <v>31.539000000000001</v>
      </c>
      <c r="I1369" s="158">
        <v>31.124700000000001</v>
      </c>
      <c r="J1369" s="158">
        <v>12.883900000000001</v>
      </c>
      <c r="K1369" s="158">
        <v>2.2938999999999998</v>
      </c>
      <c r="L1369" s="158">
        <v>6.0077999999999996</v>
      </c>
      <c r="M1369" s="158">
        <v>0.87790000000000001</v>
      </c>
      <c r="N1369" s="158">
        <v>0.9002</v>
      </c>
      <c r="O1369" s="158">
        <v>4.5730000000000004</v>
      </c>
      <c r="P1369" s="158">
        <v>5.8944999999999999</v>
      </c>
      <c r="Q1369" s="158">
        <v>6.7929000000000004</v>
      </c>
      <c r="R1369" s="158">
        <v>2.0640000000000001</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1053</v>
      </c>
      <c r="B1370" s="154" t="s">
        <v>1062</v>
      </c>
      <c r="C1370" s="154">
        <v>109740</v>
      </c>
      <c r="D1370" s="157">
        <v>44882</v>
      </c>
      <c r="E1370" s="158">
        <v>32.709299999999999</v>
      </c>
      <c r="F1370" s="158">
        <v>15.7408</v>
      </c>
      <c r="G1370" s="158">
        <v>24.711300000000001</v>
      </c>
      <c r="H1370" s="158">
        <v>22.8157</v>
      </c>
      <c r="I1370" s="158">
        <v>24.214500000000001</v>
      </c>
      <c r="J1370" s="158">
        <v>12.4887</v>
      </c>
      <c r="K1370" s="158">
        <v>5.7775999999999996</v>
      </c>
      <c r="L1370" s="158">
        <v>8.0289999999999999</v>
      </c>
      <c r="M1370" s="158">
        <v>3.5865</v>
      </c>
      <c r="N1370" s="158">
        <v>2.6284000000000001</v>
      </c>
      <c r="O1370" s="158">
        <v>5.8324999999999996</v>
      </c>
      <c r="P1370" s="158">
        <v>6.3783000000000003</v>
      </c>
      <c r="Q1370" s="158">
        <v>8.6670999999999996</v>
      </c>
      <c r="R1370" s="158">
        <v>3.0253000000000001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1053</v>
      </c>
      <c r="B1371" s="154" t="s">
        <v>1063</v>
      </c>
      <c r="C1371" s="154">
        <v>120619</v>
      </c>
      <c r="D1371" s="157">
        <v>44882</v>
      </c>
      <c r="E1371" s="158">
        <v>34.276200000000003</v>
      </c>
      <c r="F1371" s="158">
        <v>16.299900000000001</v>
      </c>
      <c r="G1371" s="158">
        <v>25.290099999999999</v>
      </c>
      <c r="H1371" s="158">
        <v>23.3949</v>
      </c>
      <c r="I1371" s="158">
        <v>24.809699999999999</v>
      </c>
      <c r="J1371" s="158">
        <v>13.1013</v>
      </c>
      <c r="K1371" s="158">
        <v>6.4029999999999996</v>
      </c>
      <c r="L1371" s="158">
        <v>8.6728000000000005</v>
      </c>
      <c r="M1371" s="158">
        <v>4.2225999999999999</v>
      </c>
      <c r="N1371" s="158">
        <v>3.2696000000000001</v>
      </c>
      <c r="O1371" s="158">
        <v>6.4637000000000002</v>
      </c>
      <c r="P1371" s="158">
        <v>7.0038999999999998</v>
      </c>
      <c r="Q1371" s="158">
        <v>8.1235999999999997</v>
      </c>
      <c r="R1371" s="158">
        <v>3.6758000000000002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1053</v>
      </c>
      <c r="B1372" s="154" t="s">
        <v>1064</v>
      </c>
      <c r="C1372" s="154">
        <v>118394</v>
      </c>
      <c r="D1372" s="157">
        <v>44882</v>
      </c>
      <c r="E1372" s="158">
        <v>58.7714</v>
      </c>
      <c r="F1372" s="158">
        <v>10.2502</v>
      </c>
      <c r="G1372" s="158">
        <v>20.3215</v>
      </c>
      <c r="H1372" s="158">
        <v>29.9818</v>
      </c>
      <c r="I1372" s="158">
        <v>30.631900000000002</v>
      </c>
      <c r="J1372" s="158">
        <v>13.393000000000001</v>
      </c>
      <c r="K1372" s="158">
        <v>1.9298999999999999</v>
      </c>
      <c r="L1372" s="158">
        <v>5.8319999999999999</v>
      </c>
      <c r="M1372" s="158">
        <v>0.37440000000000001</v>
      </c>
      <c r="N1372" s="158">
        <v>0.9294</v>
      </c>
      <c r="O1372" s="158">
        <v>5.1764000000000001</v>
      </c>
      <c r="P1372" s="158">
        <v>6.4344000000000001</v>
      </c>
      <c r="Q1372" s="158">
        <v>7.9489999999999998</v>
      </c>
      <c r="R1372" s="158">
        <v>1.8677999999999999</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1053</v>
      </c>
      <c r="B1373" s="154" t="s">
        <v>1065</v>
      </c>
      <c r="C1373" s="154">
        <v>108765</v>
      </c>
      <c r="D1373" s="157">
        <v>44882</v>
      </c>
      <c r="E1373" s="158">
        <v>54.658799999999999</v>
      </c>
      <c r="F1373" s="158">
        <v>9.5517000000000003</v>
      </c>
      <c r="G1373" s="158">
        <v>19.642099999999999</v>
      </c>
      <c r="H1373" s="158">
        <v>29.3172</v>
      </c>
      <c r="I1373" s="158">
        <v>29.961200000000002</v>
      </c>
      <c r="J1373" s="158">
        <v>12.7226</v>
      </c>
      <c r="K1373" s="158">
        <v>1.2634000000000001</v>
      </c>
      <c r="L1373" s="158">
        <v>5.1483999999999996</v>
      </c>
      <c r="M1373" s="158">
        <v>-0.28799999999999998</v>
      </c>
      <c r="N1373" s="158">
        <v>0.26650000000000001</v>
      </c>
      <c r="O1373" s="158">
        <v>4.5011999999999999</v>
      </c>
      <c r="P1373" s="158">
        <v>5.7431000000000001</v>
      </c>
      <c r="Q1373" s="158">
        <v>7.8925999999999998</v>
      </c>
      <c r="R1373" s="158">
        <v>1.2019</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1053</v>
      </c>
      <c r="B1374" s="154" t="s">
        <v>1996</v>
      </c>
      <c r="C1374" s="154">
        <v>120430</v>
      </c>
      <c r="D1374" s="157">
        <v>44882</v>
      </c>
      <c r="E1374" s="158">
        <v>56.3673</v>
      </c>
      <c r="F1374" s="158">
        <v>4.3390000000000004</v>
      </c>
      <c r="G1374" s="158">
        <v>20.171800000000001</v>
      </c>
      <c r="H1374" s="158">
        <v>29.967300000000002</v>
      </c>
      <c r="I1374" s="158">
        <v>32.651299999999999</v>
      </c>
      <c r="J1374" s="158">
        <v>13.5199</v>
      </c>
      <c r="K1374" s="158">
        <v>2.4068999999999998</v>
      </c>
      <c r="L1374" s="158">
        <v>6.2361000000000004</v>
      </c>
      <c r="M1374" s="158">
        <v>0.8085</v>
      </c>
      <c r="N1374" s="158">
        <v>0.95189999999999997</v>
      </c>
      <c r="O1374" s="158">
        <v>4.8406000000000002</v>
      </c>
      <c r="P1374" s="158">
        <v>2.7174999999999998</v>
      </c>
      <c r="Q1374" s="158">
        <v>5.1890000000000001</v>
      </c>
      <c r="R1374" s="158">
        <v>1.9854000000000001</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1053</v>
      </c>
      <c r="B1375" s="154" t="s">
        <v>1997</v>
      </c>
      <c r="C1375" s="154">
        <v>100223</v>
      </c>
      <c r="D1375" s="157">
        <v>44882</v>
      </c>
      <c r="E1375" s="158">
        <v>51.279800000000002</v>
      </c>
      <c r="F1375" s="158">
        <v>3.7016</v>
      </c>
      <c r="G1375" s="158">
        <v>19.605499999999999</v>
      </c>
      <c r="H1375" s="158">
        <v>29.408999999999999</v>
      </c>
      <c r="I1375" s="158">
        <v>32.0899</v>
      </c>
      <c r="J1375" s="158">
        <v>12.962400000000001</v>
      </c>
      <c r="K1375" s="158">
        <v>1.8531</v>
      </c>
      <c r="L1375" s="158">
        <v>5.6692</v>
      </c>
      <c r="M1375" s="158">
        <v>0.25600000000000001</v>
      </c>
      <c r="N1375" s="158">
        <v>0.34989999999999999</v>
      </c>
      <c r="O1375" s="158">
        <v>3.9365999999999999</v>
      </c>
      <c r="P1375" s="158">
        <v>1.7773000000000001</v>
      </c>
      <c r="Q1375" s="158">
        <v>6.0541</v>
      </c>
      <c r="R1375" s="158">
        <v>1.1737</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1053</v>
      </c>
      <c r="B1376" s="154" t="s">
        <v>1066</v>
      </c>
      <c r="C1376" s="154">
        <v>119735</v>
      </c>
      <c r="D1376" s="157">
        <v>44882</v>
      </c>
      <c r="E1376" s="158">
        <v>69.504099999999994</v>
      </c>
      <c r="F1376" s="158">
        <v>25.960799999999999</v>
      </c>
      <c r="G1376" s="158">
        <v>24.8201</v>
      </c>
      <c r="H1376" s="158">
        <v>26.223600000000001</v>
      </c>
      <c r="I1376" s="158">
        <v>25.311699999999998</v>
      </c>
      <c r="J1376" s="158">
        <v>12.5825</v>
      </c>
      <c r="K1376" s="158">
        <v>6.1538000000000004</v>
      </c>
      <c r="L1376" s="158">
        <v>7.3979999999999997</v>
      </c>
      <c r="M1376" s="158">
        <v>2.8563000000000001</v>
      </c>
      <c r="N1376" s="158">
        <v>2.6547999999999998</v>
      </c>
      <c r="O1376" s="158">
        <v>6.7202999999999999</v>
      </c>
      <c r="P1376" s="158">
        <v>7.1452</v>
      </c>
      <c r="Q1376" s="158">
        <v>7.7252000000000001</v>
      </c>
      <c r="R1376" s="158">
        <v>3.8264999999999998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1053</v>
      </c>
      <c r="B1377" s="154" t="s">
        <v>1067</v>
      </c>
      <c r="C1377" s="154">
        <v>100299</v>
      </c>
      <c r="D1377" s="157">
        <v>44882</v>
      </c>
      <c r="E1377" s="158">
        <v>63.627299999999998</v>
      </c>
      <c r="F1377" s="158">
        <v>24.7987</v>
      </c>
      <c r="G1377" s="158">
        <v>23.642099999999999</v>
      </c>
      <c r="H1377" s="158">
        <v>25.057400000000001</v>
      </c>
      <c r="I1377" s="158">
        <v>24.146999999999998</v>
      </c>
      <c r="J1377" s="158">
        <v>11.417999999999999</v>
      </c>
      <c r="K1377" s="158">
        <v>4.9859</v>
      </c>
      <c r="L1377" s="158">
        <v>6.1917999999999997</v>
      </c>
      <c r="M1377" s="158">
        <v>1.6669</v>
      </c>
      <c r="N1377" s="158">
        <v>1.5097</v>
      </c>
      <c r="O1377" s="158">
        <v>5.5766</v>
      </c>
      <c r="P1377" s="158">
        <v>6.0500999999999996</v>
      </c>
      <c r="Q1377" s="158">
        <v>8.3801000000000005</v>
      </c>
      <c r="R1377" s="158">
        <v>2.7122999999999999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1053</v>
      </c>
      <c r="B1378" s="154" t="s">
        <v>1068</v>
      </c>
      <c r="C1378" s="154">
        <v>120279</v>
      </c>
      <c r="D1378" s="157">
        <v>44882</v>
      </c>
      <c r="E1378" s="158">
        <v>62.284300000000002</v>
      </c>
      <c r="F1378" s="158">
        <v>-7.851</v>
      </c>
      <c r="G1378" s="158">
        <v>10.870699999999999</v>
      </c>
      <c r="H1378" s="158">
        <v>24.881799999999998</v>
      </c>
      <c r="I1378" s="158">
        <v>26.1493</v>
      </c>
      <c r="J1378" s="158">
        <v>12.8652</v>
      </c>
      <c r="K1378" s="158">
        <v>4.4451000000000001</v>
      </c>
      <c r="L1378" s="158">
        <v>7.3605999999999998</v>
      </c>
      <c r="M1378" s="158">
        <v>3.1631</v>
      </c>
      <c r="N1378" s="158">
        <v>2.6537000000000002</v>
      </c>
      <c r="O1378" s="158">
        <v>4.7484999999999999</v>
      </c>
      <c r="P1378" s="158">
        <v>5.7765000000000004</v>
      </c>
      <c r="Q1378" s="158">
        <v>6.8871000000000002</v>
      </c>
      <c r="R1378" s="158">
        <v>2.3065000000000002</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1053</v>
      </c>
      <c r="B1379" s="154" t="s">
        <v>1883</v>
      </c>
      <c r="C1379" s="154">
        <v>100315</v>
      </c>
      <c r="D1379" s="157">
        <v>44882</v>
      </c>
      <c r="E1379" s="158">
        <v>59.142200000000003</v>
      </c>
      <c r="F1379" s="158">
        <v>-8.3914000000000009</v>
      </c>
      <c r="G1379" s="158">
        <v>10.3565</v>
      </c>
      <c r="H1379" s="158">
        <v>24.367599999999999</v>
      </c>
      <c r="I1379" s="158">
        <v>25.641300000000001</v>
      </c>
      <c r="J1379" s="158">
        <v>12.356</v>
      </c>
      <c r="K1379" s="158">
        <v>3.9375</v>
      </c>
      <c r="L1379" s="158">
        <v>6.8102</v>
      </c>
      <c r="M1379" s="158">
        <v>2.5972</v>
      </c>
      <c r="N1379" s="158">
        <v>2.1768000000000001</v>
      </c>
      <c r="O1379" s="158">
        <v>4.2591000000000001</v>
      </c>
      <c r="P1379" s="158">
        <v>5.2115</v>
      </c>
      <c r="Q1379" s="158">
        <v>7.7568000000000001</v>
      </c>
      <c r="R1379" s="158">
        <v>1.9309000000000001</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1053</v>
      </c>
      <c r="B1380" s="154" t="s">
        <v>1069</v>
      </c>
      <c r="C1380" s="154">
        <v>100387</v>
      </c>
      <c r="D1380" s="157">
        <v>44882</v>
      </c>
      <c r="E1380" s="158">
        <v>74.314899999999994</v>
      </c>
      <c r="F1380" s="158">
        <v>9.6290999999999993</v>
      </c>
      <c r="G1380" s="158">
        <v>17.526599999999998</v>
      </c>
      <c r="H1380" s="158">
        <v>20.462800000000001</v>
      </c>
      <c r="I1380" s="158">
        <v>25.220300000000002</v>
      </c>
      <c r="J1380" s="158">
        <v>11.754899999999999</v>
      </c>
      <c r="K1380" s="158">
        <v>9.0634999999999994</v>
      </c>
      <c r="L1380" s="158">
        <v>6.9867999999999997</v>
      </c>
      <c r="M1380" s="158">
        <v>4.0583</v>
      </c>
      <c r="N1380" s="158">
        <v>2.3119999999999998</v>
      </c>
      <c r="O1380" s="158">
        <v>5.032</v>
      </c>
      <c r="P1380" s="158">
        <v>6.2259000000000002</v>
      </c>
      <c r="Q1380" s="158">
        <v>8.4039000000000001</v>
      </c>
      <c r="R1380" s="158">
        <v>2.3408000000000002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1053</v>
      </c>
      <c r="B1381" s="154" t="s">
        <v>1070</v>
      </c>
      <c r="C1381" s="154">
        <v>118687</v>
      </c>
      <c r="D1381" s="157">
        <v>44882</v>
      </c>
      <c r="E1381" s="158">
        <v>81.184899999999999</v>
      </c>
      <c r="F1381" s="158">
        <v>10.7934</v>
      </c>
      <c r="G1381" s="158">
        <v>18.671700000000001</v>
      </c>
      <c r="H1381" s="158">
        <v>21.598800000000001</v>
      </c>
      <c r="I1381" s="158">
        <v>26.346299999999999</v>
      </c>
      <c r="J1381" s="158">
        <v>12.886100000000001</v>
      </c>
      <c r="K1381" s="158">
        <v>10.212300000000001</v>
      </c>
      <c r="L1381" s="158">
        <v>8.1499000000000006</v>
      </c>
      <c r="M1381" s="158">
        <v>5.2122000000000002</v>
      </c>
      <c r="N1381" s="158">
        <v>3.4613999999999998</v>
      </c>
      <c r="O1381" s="158">
        <v>6.1135000000000002</v>
      </c>
      <c r="P1381" s="158">
        <v>7.2107999999999999</v>
      </c>
      <c r="Q1381" s="158">
        <v>8.0189000000000004</v>
      </c>
      <c r="R1381" s="158">
        <v>3.5059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1053</v>
      </c>
      <c r="B1382" s="154" t="s">
        <v>1071</v>
      </c>
      <c r="C1382" s="154">
        <v>119714</v>
      </c>
      <c r="D1382" s="157">
        <v>44882</v>
      </c>
      <c r="E1382" s="158">
        <v>61.573799999999999</v>
      </c>
      <c r="F1382" s="158">
        <v>0.77059999999999995</v>
      </c>
      <c r="G1382" s="158">
        <v>20.644100000000002</v>
      </c>
      <c r="H1382" s="158">
        <v>19.567299999999999</v>
      </c>
      <c r="I1382" s="158">
        <v>26.8171</v>
      </c>
      <c r="J1382" s="158">
        <v>12.0875</v>
      </c>
      <c r="K1382" s="158">
        <v>5.8007</v>
      </c>
      <c r="L1382" s="158">
        <v>7.7824999999999998</v>
      </c>
      <c r="M1382" s="158">
        <v>3.4964</v>
      </c>
      <c r="N1382" s="158">
        <v>3.1562999999999999</v>
      </c>
      <c r="O1382" s="158">
        <v>7.1898</v>
      </c>
      <c r="P1382" s="158">
        <v>7.4406999999999996</v>
      </c>
      <c r="Q1382" s="158">
        <v>8.1473999999999993</v>
      </c>
      <c r="R1382" s="158">
        <v>3.9554</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1053</v>
      </c>
      <c r="B1383" s="154" t="s">
        <v>1072</v>
      </c>
      <c r="C1383" s="154">
        <v>100639</v>
      </c>
      <c r="D1383" s="157">
        <v>44882</v>
      </c>
      <c r="E1383" s="158">
        <v>58.084899999999998</v>
      </c>
      <c r="F1383" s="158">
        <v>6.2799999999999995E-2</v>
      </c>
      <c r="G1383" s="158">
        <v>19.973700000000001</v>
      </c>
      <c r="H1383" s="158">
        <v>18.902000000000001</v>
      </c>
      <c r="I1383" s="158">
        <v>26.1539</v>
      </c>
      <c r="J1383" s="158">
        <v>11.445499999999999</v>
      </c>
      <c r="K1383" s="158">
        <v>5.1428000000000003</v>
      </c>
      <c r="L1383" s="158">
        <v>7.1058000000000003</v>
      </c>
      <c r="M1383" s="158">
        <v>2.8258999999999999</v>
      </c>
      <c r="N1383" s="158">
        <v>2.4813999999999998</v>
      </c>
      <c r="O1383" s="158">
        <v>6.5080999999999998</v>
      </c>
      <c r="P1383" s="158">
        <v>6.6996000000000002</v>
      </c>
      <c r="Q1383" s="158">
        <v>7.5812999999999997</v>
      </c>
      <c r="R1383" s="158">
        <v>3.2770000000000001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1053</v>
      </c>
      <c r="B1384" s="154" t="s">
        <v>1073</v>
      </c>
      <c r="C1384" s="154">
        <v>119876</v>
      </c>
      <c r="D1384" s="157"/>
      <c r="E1384" s="158"/>
      <c r="F1384" s="158"/>
      <c r="G1384" s="158"/>
      <c r="H1384" s="158"/>
      <c r="I1384" s="158"/>
      <c r="J1384" s="158"/>
      <c r="K1384" s="158"/>
      <c r="L1384" s="158"/>
      <c r="M1384" s="158"/>
      <c r="N1384" s="158"/>
      <c r="O1384" s="158"/>
      <c r="P1384" s="158"/>
      <c r="Q1384" s="158"/>
      <c r="R1384" s="158"/>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1053</v>
      </c>
      <c r="B1385" s="154" t="s">
        <v>1074</v>
      </c>
      <c r="C1385" s="154">
        <v>100418</v>
      </c>
      <c r="D1385" s="157"/>
      <c r="E1385" s="158"/>
      <c r="F1385" s="158"/>
      <c r="G1385" s="158"/>
      <c r="H1385" s="158"/>
      <c r="I1385" s="158"/>
      <c r="J1385" s="158"/>
      <c r="K1385" s="158"/>
      <c r="L1385" s="158"/>
      <c r="M1385" s="158"/>
      <c r="N1385" s="158"/>
      <c r="O1385" s="158"/>
      <c r="P1385" s="158"/>
      <c r="Q1385" s="158"/>
      <c r="R1385" s="158"/>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1053</v>
      </c>
      <c r="B1386" s="154" t="s">
        <v>1075</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1053</v>
      </c>
      <c r="B1387" s="154" t="s">
        <v>1076</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1053</v>
      </c>
      <c r="B1388" s="154" t="s">
        <v>1077</v>
      </c>
      <c r="C1388" s="154">
        <v>120689</v>
      </c>
      <c r="D1388" s="157">
        <v>44882</v>
      </c>
      <c r="E1388" s="158">
        <v>65.379300000000001</v>
      </c>
      <c r="F1388" s="158">
        <v>-11.5528</v>
      </c>
      <c r="G1388" s="158">
        <v>14.756500000000001</v>
      </c>
      <c r="H1388" s="158">
        <v>19.548999999999999</v>
      </c>
      <c r="I1388" s="158">
        <v>25.558199999999999</v>
      </c>
      <c r="J1388" s="158">
        <v>12.3362</v>
      </c>
      <c r="K1388" s="158">
        <v>4.9333999999999998</v>
      </c>
      <c r="L1388" s="158">
        <v>5.8914</v>
      </c>
      <c r="M1388" s="158">
        <v>13.214600000000001</v>
      </c>
      <c r="N1388" s="158">
        <v>9.5086999999999993</v>
      </c>
      <c r="O1388" s="158">
        <v>7.1791</v>
      </c>
      <c r="P1388" s="158">
        <v>3.8553000000000002</v>
      </c>
      <c r="Q1388" s="158">
        <v>6.7916999999999996</v>
      </c>
      <c r="R1388" s="158">
        <v>9.9580000000000002</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1053</v>
      </c>
      <c r="B1389" s="154" t="s">
        <v>1078</v>
      </c>
      <c r="C1389" s="154">
        <v>100741</v>
      </c>
      <c r="D1389" s="157">
        <v>44882</v>
      </c>
      <c r="E1389" s="158">
        <v>60.608199999999997</v>
      </c>
      <c r="F1389" s="158">
        <v>-11.920199999999999</v>
      </c>
      <c r="G1389" s="158">
        <v>14.410299999999999</v>
      </c>
      <c r="H1389" s="158">
        <v>19.212800000000001</v>
      </c>
      <c r="I1389" s="158">
        <v>25.2212</v>
      </c>
      <c r="J1389" s="158">
        <v>12.000500000000001</v>
      </c>
      <c r="K1389" s="158">
        <v>4.5989000000000004</v>
      </c>
      <c r="L1389" s="158">
        <v>5.5585000000000004</v>
      </c>
      <c r="M1389" s="158">
        <v>12.8714</v>
      </c>
      <c r="N1389" s="158">
        <v>9.1730999999999998</v>
      </c>
      <c r="O1389" s="158">
        <v>6.7133000000000003</v>
      </c>
      <c r="P1389" s="158">
        <v>3.2256999999999998</v>
      </c>
      <c r="Q1389" s="158">
        <v>7.6524999999999999</v>
      </c>
      <c r="R1389" s="158">
        <v>9.5665999999999993</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9.3625416666666688</v>
      </c>
      <c r="G1390" s="160">
        <v>20.235804166666664</v>
      </c>
      <c r="H1390" s="160">
        <v>24.688208333333339</v>
      </c>
      <c r="I1390" s="160">
        <v>27.123387499999996</v>
      </c>
      <c r="J1390" s="160">
        <v>12.58825833333333</v>
      </c>
      <c r="K1390" s="160">
        <v>4.4435083333333338</v>
      </c>
      <c r="L1390" s="160">
        <v>6.5969708333333328</v>
      </c>
      <c r="M1390" s="160">
        <v>3.0738791666666665</v>
      </c>
      <c r="N1390" s="160">
        <v>2.4715500000000001</v>
      </c>
      <c r="O1390" s="160">
        <v>5.4714583333333335</v>
      </c>
      <c r="P1390" s="160">
        <v>5.6575541666666664</v>
      </c>
      <c r="Q1390" s="160">
        <v>7.5751041666666667</v>
      </c>
      <c r="R1390" s="160">
        <v>3.1667749999999995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9.9396500000000003</v>
      </c>
      <c r="G1391" s="160">
        <v>20.312850000000001</v>
      </c>
      <c r="H1391" s="160">
        <v>24.360799999999998</v>
      </c>
      <c r="I1391" s="160">
        <v>26.151600000000002</v>
      </c>
      <c r="J1391" s="160">
        <v>12.67675</v>
      </c>
      <c r="K1391" s="160">
        <v>4.4585500000000007</v>
      </c>
      <c r="L1391" s="160">
        <v>6.4483999999999995</v>
      </c>
      <c r="M1391" s="160">
        <v>2.5770999999999997</v>
      </c>
      <c r="N1391" s="160">
        <v>2.2587999999999999</v>
      </c>
      <c r="O1391" s="160">
        <v>5.3972499999999997</v>
      </c>
      <c r="P1391" s="160">
        <v>5.9722999999999997</v>
      </c>
      <c r="Q1391" s="160">
        <v>7.8102499999999999</v>
      </c>
      <c r="R1391" s="160">
        <v>2.8174000000000001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1079</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1080</v>
      </c>
      <c r="B1394" s="154" t="s">
        <v>1081</v>
      </c>
      <c r="C1394" s="154">
        <v>101592</v>
      </c>
      <c r="D1394" s="157">
        <v>44882</v>
      </c>
      <c r="E1394" s="158">
        <v>458.07</v>
      </c>
      <c r="F1394" s="158">
        <v>-0.76470000000000005</v>
      </c>
      <c r="G1394" s="158">
        <v>-1.8849</v>
      </c>
      <c r="H1394" s="158">
        <v>-1.5686</v>
      </c>
      <c r="I1394" s="158">
        <v>-3.0354999999999999</v>
      </c>
      <c r="J1394" s="158">
        <v>-0.62480000000000002</v>
      </c>
      <c r="K1394" s="158">
        <v>-2.9944000000000002</v>
      </c>
      <c r="L1394" s="158">
        <v>6.4908000000000001</v>
      </c>
      <c r="M1394" s="158">
        <v>4.1500000000000002E-2</v>
      </c>
      <c r="N1394" s="158">
        <v>-6.7939999999999996</v>
      </c>
      <c r="O1394" s="158">
        <v>19.3736</v>
      </c>
      <c r="P1394" s="158">
        <v>7.5457999999999998</v>
      </c>
      <c r="Q1394" s="158">
        <v>20.915400000000002</v>
      </c>
      <c r="R1394" s="158">
        <v>27.529599999999999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1080</v>
      </c>
      <c r="B1395" s="154" t="s">
        <v>1082</v>
      </c>
      <c r="C1395" s="154">
        <v>119620</v>
      </c>
      <c r="D1395" s="157">
        <v>44882</v>
      </c>
      <c r="E1395" s="158">
        <v>498.9</v>
      </c>
      <c r="F1395" s="158">
        <v>-0.76180000000000003</v>
      </c>
      <c r="G1395" s="158">
        <v>-1.8763000000000001</v>
      </c>
      <c r="H1395" s="158">
        <v>-1.5529999999999999</v>
      </c>
      <c r="I1395" s="158">
        <v>-3.0019</v>
      </c>
      <c r="J1395" s="158">
        <v>-0.54820000000000002</v>
      </c>
      <c r="K1395" s="158">
        <v>-2.7618</v>
      </c>
      <c r="L1395" s="158">
        <v>7.0072999999999999</v>
      </c>
      <c r="M1395" s="158">
        <v>0.72889999999999999</v>
      </c>
      <c r="N1395" s="158">
        <v>-5.9424999999999999</v>
      </c>
      <c r="O1395" s="158">
        <v>20.473199999999999</v>
      </c>
      <c r="P1395" s="158">
        <v>8.5291999999999994</v>
      </c>
      <c r="Q1395" s="158">
        <v>15.5162</v>
      </c>
      <c r="R1395" s="158">
        <v>28.678899999999999</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1080</v>
      </c>
      <c r="B1396" s="154" t="s">
        <v>1083</v>
      </c>
      <c r="C1396" s="154">
        <v>120505</v>
      </c>
      <c r="D1396" s="157">
        <v>44882</v>
      </c>
      <c r="E1396" s="158">
        <v>76.38</v>
      </c>
      <c r="F1396" s="158">
        <v>-0.46910000000000002</v>
      </c>
      <c r="G1396" s="158">
        <v>-0.86960000000000004</v>
      </c>
      <c r="H1396" s="158">
        <v>-1.139</v>
      </c>
      <c r="I1396" s="158">
        <v>-1.9512</v>
      </c>
      <c r="J1396" s="158">
        <v>-0.1177</v>
      </c>
      <c r="K1396" s="158">
        <v>-2.2774000000000001</v>
      </c>
      <c r="L1396" s="158">
        <v>10.1211</v>
      </c>
      <c r="M1396" s="158">
        <v>3.9466999999999999</v>
      </c>
      <c r="N1396" s="158">
        <v>-6.1670999999999996</v>
      </c>
      <c r="O1396" s="158">
        <v>21.090800000000002</v>
      </c>
      <c r="P1396" s="158">
        <v>17.082599999999999</v>
      </c>
      <c r="Q1396" s="158">
        <v>19.0002</v>
      </c>
      <c r="R1396" s="158">
        <v>22.897600000000001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1080</v>
      </c>
      <c r="B1397" s="154" t="s">
        <v>1084</v>
      </c>
      <c r="C1397" s="154">
        <v>114564</v>
      </c>
      <c r="D1397" s="157">
        <v>44882</v>
      </c>
      <c r="E1397" s="158">
        <v>67.599999999999994</v>
      </c>
      <c r="F1397" s="158">
        <v>-0.47110000000000002</v>
      </c>
      <c r="G1397" s="158">
        <v>-0.87980000000000003</v>
      </c>
      <c r="H1397" s="158">
        <v>-1.1551</v>
      </c>
      <c r="I1397" s="158">
        <v>-2.0005999999999999</v>
      </c>
      <c r="J1397" s="158">
        <v>-0.22140000000000001</v>
      </c>
      <c r="K1397" s="158">
        <v>-2.5796000000000001</v>
      </c>
      <c r="L1397" s="158">
        <v>9.4205000000000005</v>
      </c>
      <c r="M1397" s="158">
        <v>2.9546000000000001</v>
      </c>
      <c r="N1397" s="158">
        <v>-7.3719000000000001</v>
      </c>
      <c r="O1397" s="158">
        <v>19.485499999999998</v>
      </c>
      <c r="P1397" s="158">
        <v>15.6091</v>
      </c>
      <c r="Q1397" s="158">
        <v>17.655799999999999</v>
      </c>
      <c r="R1397" s="158">
        <v>21.3048</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1080</v>
      </c>
      <c r="B1398" s="154" t="s">
        <v>1976</v>
      </c>
      <c r="C1398" s="154">
        <v>150212</v>
      </c>
      <c r="D1398" s="157">
        <v>44882</v>
      </c>
      <c r="E1398" s="158">
        <v>68.645200000000003</v>
      </c>
      <c r="F1398" s="158">
        <v>-0.29949999999999999</v>
      </c>
      <c r="G1398" s="158">
        <v>-0.8881</v>
      </c>
      <c r="H1398" s="158">
        <v>-1.452</v>
      </c>
      <c r="I1398" s="158">
        <v>-2.1920000000000002</v>
      </c>
      <c r="J1398" s="158">
        <v>1.5478000000000001</v>
      </c>
      <c r="K1398" s="158">
        <v>1.8703000000000001</v>
      </c>
      <c r="L1398" s="158">
        <v>11.573399999999999</v>
      </c>
      <c r="M1398" s="158">
        <v>7.0941000000000001</v>
      </c>
      <c r="N1398" s="158">
        <v>0.49809999999999999</v>
      </c>
      <c r="O1398" s="158">
        <v>24.793299999999999</v>
      </c>
      <c r="P1398" s="158">
        <v>12.303699999999999</v>
      </c>
      <c r="Q1398" s="158">
        <v>18.847200000000001</v>
      </c>
      <c r="R1398" s="158">
        <v>30.665099999999999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1080</v>
      </c>
      <c r="B1399" s="154" t="s">
        <v>1998</v>
      </c>
      <c r="C1399" s="154">
        <v>150209</v>
      </c>
      <c r="D1399" s="157">
        <v>44882</v>
      </c>
      <c r="E1399" s="158">
        <v>59.973500000000001</v>
      </c>
      <c r="F1399" s="158">
        <v>-0.3039</v>
      </c>
      <c r="G1399" s="158">
        <v>-0.9012</v>
      </c>
      <c r="H1399" s="158">
        <v>-1.4824999999999999</v>
      </c>
      <c r="I1399" s="158">
        <v>-2.2524000000000002</v>
      </c>
      <c r="J1399" s="158">
        <v>1.4081999999999999</v>
      </c>
      <c r="K1399" s="158">
        <v>1.444</v>
      </c>
      <c r="L1399" s="158">
        <v>10.6479</v>
      </c>
      <c r="M1399" s="158">
        <v>5.8423999999999996</v>
      </c>
      <c r="N1399" s="158">
        <v>-1.0616000000000001</v>
      </c>
      <c r="O1399" s="158">
        <v>22.932700000000001</v>
      </c>
      <c r="P1399" s="158">
        <v>10.601000000000001</v>
      </c>
      <c r="Q1399" s="158">
        <v>11.4267</v>
      </c>
      <c r="R1399" s="158">
        <v>28.657</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1080</v>
      </c>
      <c r="B1400" s="154" t="s">
        <v>1085</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1080</v>
      </c>
      <c r="B1401" s="154" t="s">
        <v>1086</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1080</v>
      </c>
      <c r="B1402" s="154" t="s">
        <v>1087</v>
      </c>
      <c r="C1402" s="154">
        <v>119071</v>
      </c>
      <c r="D1402" s="157">
        <v>44882</v>
      </c>
      <c r="E1402" s="158">
        <v>94.697000000000003</v>
      </c>
      <c r="F1402" s="158">
        <v>-0.43209999999999998</v>
      </c>
      <c r="G1402" s="158">
        <v>-0.86160000000000003</v>
      </c>
      <c r="H1402" s="158">
        <v>-1.0543</v>
      </c>
      <c r="I1402" s="158">
        <v>-2.3923000000000001</v>
      </c>
      <c r="J1402" s="158">
        <v>0.63119999999999998</v>
      </c>
      <c r="K1402" s="158">
        <v>-1.4435</v>
      </c>
      <c r="L1402" s="158">
        <v>8.0053999999999998</v>
      </c>
      <c r="M1402" s="158">
        <v>1.6051</v>
      </c>
      <c r="N1402" s="158">
        <v>-6.8071000000000002</v>
      </c>
      <c r="O1402" s="158">
        <v>16.953800000000001</v>
      </c>
      <c r="P1402" s="158">
        <v>10.590299999999999</v>
      </c>
      <c r="Q1402" s="158">
        <v>16.932700000000001</v>
      </c>
      <c r="R1402" s="158">
        <v>16.462</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1080</v>
      </c>
      <c r="B1403" s="154" t="s">
        <v>1088</v>
      </c>
      <c r="C1403" s="154">
        <v>104481</v>
      </c>
      <c r="D1403" s="157">
        <v>44882</v>
      </c>
      <c r="E1403" s="158">
        <v>87.334000000000003</v>
      </c>
      <c r="F1403" s="158">
        <v>-0.4355</v>
      </c>
      <c r="G1403" s="158">
        <v>-0.87060000000000004</v>
      </c>
      <c r="H1403" s="158">
        <v>-1.0738000000000001</v>
      </c>
      <c r="I1403" s="158">
        <v>-2.4298999999999999</v>
      </c>
      <c r="J1403" s="158">
        <v>0.54569999999999996</v>
      </c>
      <c r="K1403" s="158">
        <v>-1.6896</v>
      </c>
      <c r="L1403" s="158">
        <v>7.4576000000000002</v>
      </c>
      <c r="M1403" s="158">
        <v>0.84179999999999999</v>
      </c>
      <c r="N1403" s="158">
        <v>-7.7382999999999997</v>
      </c>
      <c r="O1403" s="158">
        <v>15.840999999999999</v>
      </c>
      <c r="P1403" s="158">
        <v>9.5696999999999992</v>
      </c>
      <c r="Q1403" s="158">
        <v>14.4863</v>
      </c>
      <c r="R1403" s="158">
        <v>15.313000000000001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1080</v>
      </c>
      <c r="B1404" s="154" t="s">
        <v>1089</v>
      </c>
      <c r="C1404" s="154">
        <v>140228</v>
      </c>
      <c r="D1404" s="157">
        <v>44882</v>
      </c>
      <c r="E1404" s="158">
        <v>59.722999999999999</v>
      </c>
      <c r="F1404" s="158">
        <v>-0.22550000000000001</v>
      </c>
      <c r="G1404" s="158">
        <v>-0.56769999999999998</v>
      </c>
      <c r="H1404" s="158">
        <v>-0.9355</v>
      </c>
      <c r="I1404" s="158">
        <v>-1.5966</v>
      </c>
      <c r="J1404" s="158">
        <v>1.8382000000000001</v>
      </c>
      <c r="K1404" s="158">
        <v>1.4852000000000001</v>
      </c>
      <c r="L1404" s="158">
        <v>15.217499999999999</v>
      </c>
      <c r="M1404" s="158">
        <v>10.375400000000001</v>
      </c>
      <c r="N1404" s="158">
        <v>2.6926999999999999</v>
      </c>
      <c r="O1404" s="158">
        <v>27.678899999999999</v>
      </c>
      <c r="P1404" s="158">
        <v>15.488300000000001</v>
      </c>
      <c r="Q1404" s="158">
        <v>20.860700000000001</v>
      </c>
      <c r="R1404" s="158">
        <v>33.013399999999997</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1080</v>
      </c>
      <c r="B1405" s="154" t="s">
        <v>1090</v>
      </c>
      <c r="C1405" s="154">
        <v>140225</v>
      </c>
      <c r="D1405" s="157">
        <v>44882</v>
      </c>
      <c r="E1405" s="158">
        <v>53.1</v>
      </c>
      <c r="F1405" s="158">
        <v>-0.22919999999999999</v>
      </c>
      <c r="G1405" s="158">
        <v>-0.58040000000000003</v>
      </c>
      <c r="H1405" s="158">
        <v>-0.96419999999999995</v>
      </c>
      <c r="I1405" s="158">
        <v>-1.6556999999999999</v>
      </c>
      <c r="J1405" s="158">
        <v>1.7008000000000001</v>
      </c>
      <c r="K1405" s="158">
        <v>1.0811999999999999</v>
      </c>
      <c r="L1405" s="158">
        <v>14.309100000000001</v>
      </c>
      <c r="M1405" s="158">
        <v>9.0931999999999995</v>
      </c>
      <c r="N1405" s="158">
        <v>1.1043000000000001</v>
      </c>
      <c r="O1405" s="158">
        <v>25.736499999999999</v>
      </c>
      <c r="P1405" s="158">
        <v>13.778600000000001</v>
      </c>
      <c r="Q1405" s="158">
        <v>11.8538</v>
      </c>
      <c r="R1405" s="158">
        <v>31.032299999999999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1080</v>
      </c>
      <c r="B1406" s="154" t="s">
        <v>1091</v>
      </c>
      <c r="C1406" s="154">
        <v>100473</v>
      </c>
      <c r="D1406" s="157">
        <v>44882</v>
      </c>
      <c r="E1406" s="158">
        <v>1523.9096</v>
      </c>
      <c r="F1406" s="158">
        <v>-0.53590000000000004</v>
      </c>
      <c r="G1406" s="158">
        <v>-0.79690000000000005</v>
      </c>
      <c r="H1406" s="158">
        <v>-0.26989999999999997</v>
      </c>
      <c r="I1406" s="158">
        <v>-2.2934999999999999</v>
      </c>
      <c r="J1406" s="158">
        <v>0.97199999999999998</v>
      </c>
      <c r="K1406" s="158">
        <v>0.53069999999999995</v>
      </c>
      <c r="L1406" s="158">
        <v>15.0413</v>
      </c>
      <c r="M1406" s="158">
        <v>6.7657999999999996</v>
      </c>
      <c r="N1406" s="158">
        <v>-4.2451999999999996</v>
      </c>
      <c r="O1406" s="158">
        <v>17.013000000000002</v>
      </c>
      <c r="P1406" s="158">
        <v>9.7766999999999999</v>
      </c>
      <c r="Q1406" s="158">
        <v>18.939</v>
      </c>
      <c r="R1406" s="158">
        <v>21.265999999999998</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1080</v>
      </c>
      <c r="B1407" s="154" t="s">
        <v>1092</v>
      </c>
      <c r="C1407" s="154">
        <v>118533</v>
      </c>
      <c r="D1407" s="157">
        <v>44882</v>
      </c>
      <c r="E1407" s="158">
        <v>1675.6002000000001</v>
      </c>
      <c r="F1407" s="158">
        <v>-0.53359999999999996</v>
      </c>
      <c r="G1407" s="158">
        <v>-0.7903</v>
      </c>
      <c r="H1407" s="158">
        <v>-0.25480000000000003</v>
      </c>
      <c r="I1407" s="158">
        <v>-2.2643</v>
      </c>
      <c r="J1407" s="158">
        <v>1.0398000000000001</v>
      </c>
      <c r="K1407" s="158">
        <v>0.73150000000000004</v>
      </c>
      <c r="L1407" s="158">
        <v>15.506399999999999</v>
      </c>
      <c r="M1407" s="158">
        <v>7.4153000000000002</v>
      </c>
      <c r="N1407" s="158">
        <v>-3.4744999999999999</v>
      </c>
      <c r="O1407" s="158">
        <v>17.965499999999999</v>
      </c>
      <c r="P1407" s="158">
        <v>10.7476</v>
      </c>
      <c r="Q1407" s="158">
        <v>17.756799999999998</v>
      </c>
      <c r="R1407" s="158">
        <v>22.2408</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1080</v>
      </c>
      <c r="B1408" s="154" t="s">
        <v>1093</v>
      </c>
      <c r="C1408" s="154">
        <v>105758</v>
      </c>
      <c r="D1408" s="157">
        <v>44882</v>
      </c>
      <c r="E1408" s="158">
        <v>100.99299999999999</v>
      </c>
      <c r="F1408" s="158">
        <v>-1.1900000000000001E-2</v>
      </c>
      <c r="G1408" s="158">
        <v>-0.16309999999999999</v>
      </c>
      <c r="H1408" s="158">
        <v>-0.45540000000000003</v>
      </c>
      <c r="I1408" s="158">
        <v>-1.1220000000000001</v>
      </c>
      <c r="J1408" s="158">
        <v>2.7479</v>
      </c>
      <c r="K1408" s="158">
        <v>3.6080999999999999</v>
      </c>
      <c r="L1408" s="158">
        <v>17.2578</v>
      </c>
      <c r="M1408" s="158">
        <v>12.331799999999999</v>
      </c>
      <c r="N1408" s="158">
        <v>7.2933000000000003</v>
      </c>
      <c r="O1408" s="158">
        <v>24.128900000000002</v>
      </c>
      <c r="P1408" s="158">
        <v>12.1288</v>
      </c>
      <c r="Q1408" s="158">
        <v>16.192699999999999</v>
      </c>
      <c r="R1408" s="158">
        <v>30.648900000000001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1080</v>
      </c>
      <c r="B1409" s="154" t="s">
        <v>1094</v>
      </c>
      <c r="C1409" s="154">
        <v>118989</v>
      </c>
      <c r="D1409" s="157">
        <v>44882</v>
      </c>
      <c r="E1409" s="158">
        <v>109.29</v>
      </c>
      <c r="F1409" s="158">
        <v>-1.01E-2</v>
      </c>
      <c r="G1409" s="158">
        <v>-0.158</v>
      </c>
      <c r="H1409" s="158">
        <v>-0.44269999999999998</v>
      </c>
      <c r="I1409" s="158">
        <v>-1.0959000000000001</v>
      </c>
      <c r="J1409" s="158">
        <v>2.8147000000000002</v>
      </c>
      <c r="K1409" s="158">
        <v>3.7951000000000001</v>
      </c>
      <c r="L1409" s="158">
        <v>17.687000000000001</v>
      </c>
      <c r="M1409" s="158">
        <v>12.9367</v>
      </c>
      <c r="N1409" s="158">
        <v>8.0709999999999997</v>
      </c>
      <c r="O1409" s="158">
        <v>24.993300000000001</v>
      </c>
      <c r="P1409" s="158">
        <v>13.022600000000001</v>
      </c>
      <c r="Q1409" s="158">
        <v>19.593499999999999</v>
      </c>
      <c r="R1409" s="158">
        <v>31.573599999999999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1080</v>
      </c>
      <c r="B1410" s="154" t="s">
        <v>1095</v>
      </c>
      <c r="C1410" s="154">
        <v>102528</v>
      </c>
      <c r="D1410" s="157">
        <v>44882</v>
      </c>
      <c r="E1410" s="158">
        <v>167.66</v>
      </c>
      <c r="F1410" s="158">
        <v>-0.46899999999999997</v>
      </c>
      <c r="G1410" s="158">
        <v>-1.1147</v>
      </c>
      <c r="H1410" s="158">
        <v>-0.57520000000000004</v>
      </c>
      <c r="I1410" s="158">
        <v>-1.9245000000000001</v>
      </c>
      <c r="J1410" s="158">
        <v>1.7601</v>
      </c>
      <c r="K1410" s="158">
        <v>1.7169000000000001</v>
      </c>
      <c r="L1410" s="158">
        <v>13.544600000000001</v>
      </c>
      <c r="M1410" s="158">
        <v>7.9795999999999996</v>
      </c>
      <c r="N1410" s="158">
        <v>-1.0387999999999999</v>
      </c>
      <c r="O1410" s="158">
        <v>21.381900000000002</v>
      </c>
      <c r="P1410" s="158">
        <v>11.015499999999999</v>
      </c>
      <c r="Q1410" s="158">
        <v>16.889700000000001</v>
      </c>
      <c r="R1410" s="158">
        <v>29.161100000000001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1080</v>
      </c>
      <c r="B1411" s="154" t="s">
        <v>1096</v>
      </c>
      <c r="C1411" s="154">
        <v>120381</v>
      </c>
      <c r="D1411" s="157">
        <v>44882</v>
      </c>
      <c r="E1411" s="158">
        <v>183.69</v>
      </c>
      <c r="F1411" s="158">
        <v>-0.46600000000000003</v>
      </c>
      <c r="G1411" s="158">
        <v>-1.1036999999999999</v>
      </c>
      <c r="H1411" s="158">
        <v>-0.55220000000000002</v>
      </c>
      <c r="I1411" s="158">
        <v>-1.8907</v>
      </c>
      <c r="J1411" s="158">
        <v>1.8463000000000001</v>
      </c>
      <c r="K1411" s="158">
        <v>1.9650000000000001</v>
      </c>
      <c r="L1411" s="158">
        <v>14.100300000000001</v>
      </c>
      <c r="M1411" s="158">
        <v>8.7824000000000009</v>
      </c>
      <c r="N1411" s="158">
        <v>-6.5299999999999997E-2</v>
      </c>
      <c r="O1411" s="158">
        <v>22.5242</v>
      </c>
      <c r="P1411" s="158">
        <v>12.124700000000001</v>
      </c>
      <c r="Q1411" s="158">
        <v>18.5747</v>
      </c>
      <c r="R1411" s="158">
        <v>30.3858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1080</v>
      </c>
      <c r="B1412" s="154" t="s">
        <v>1097</v>
      </c>
      <c r="C1412" s="154">
        <v>140460</v>
      </c>
      <c r="D1412" s="157">
        <v>44882</v>
      </c>
      <c r="E1412" s="158">
        <v>17.04</v>
      </c>
      <c r="F1412" s="158">
        <v>-0.29260000000000003</v>
      </c>
      <c r="G1412" s="158">
        <v>-0.93020000000000003</v>
      </c>
      <c r="H1412" s="158">
        <v>-0.81489999999999996</v>
      </c>
      <c r="I1412" s="158">
        <v>-0.98780000000000001</v>
      </c>
      <c r="J1412" s="158">
        <v>1.4890000000000001</v>
      </c>
      <c r="K1412" s="158">
        <v>-1.2746</v>
      </c>
      <c r="L1412" s="158">
        <v>11.811</v>
      </c>
      <c r="M1412" s="158">
        <v>3.5236999999999998</v>
      </c>
      <c r="N1412" s="158">
        <v>-6.9360999999999997</v>
      </c>
      <c r="O1412" s="158">
        <v>18.446400000000001</v>
      </c>
      <c r="P1412" s="158">
        <v>7.64</v>
      </c>
      <c r="Q1412" s="158">
        <v>9.6010000000000009</v>
      </c>
      <c r="R1412" s="158">
        <v>20.424800000000001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1080</v>
      </c>
      <c r="B1413" s="154" t="s">
        <v>1098</v>
      </c>
      <c r="C1413" s="154">
        <v>140461</v>
      </c>
      <c r="D1413" s="157">
        <v>44882</v>
      </c>
      <c r="E1413" s="158">
        <v>18.57</v>
      </c>
      <c r="F1413" s="158">
        <v>-0.3221</v>
      </c>
      <c r="G1413" s="158">
        <v>-0.96</v>
      </c>
      <c r="H1413" s="158">
        <v>-0.80130000000000001</v>
      </c>
      <c r="I1413" s="158">
        <v>-0.96</v>
      </c>
      <c r="J1413" s="158">
        <v>1.5308999999999999</v>
      </c>
      <c r="K1413" s="158">
        <v>-1.0654999999999999</v>
      </c>
      <c r="L1413" s="158">
        <v>12.341200000000001</v>
      </c>
      <c r="M1413" s="158">
        <v>4.1502999999999997</v>
      </c>
      <c r="N1413" s="158">
        <v>-6.1173000000000002</v>
      </c>
      <c r="O1413" s="158">
        <v>19.412600000000001</v>
      </c>
      <c r="P1413" s="158">
        <v>9.0657999999999994</v>
      </c>
      <c r="Q1413" s="158">
        <v>11.234</v>
      </c>
      <c r="R1413" s="158">
        <v>21.448799999999999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1080</v>
      </c>
      <c r="B1414" s="154" t="s">
        <v>1099</v>
      </c>
      <c r="C1414" s="154">
        <v>105503</v>
      </c>
      <c r="D1414" s="157">
        <v>44882</v>
      </c>
      <c r="E1414" s="158">
        <v>89.54</v>
      </c>
      <c r="F1414" s="158">
        <v>-0.1784</v>
      </c>
      <c r="G1414" s="158">
        <v>-0.44469999999999998</v>
      </c>
      <c r="H1414" s="158">
        <v>-0.32279999999999998</v>
      </c>
      <c r="I1414" s="158">
        <v>-0.9294</v>
      </c>
      <c r="J1414" s="158">
        <v>3.2161</v>
      </c>
      <c r="K1414" s="158">
        <v>2.7305999999999999</v>
      </c>
      <c r="L1414" s="158">
        <v>12.756600000000001</v>
      </c>
      <c r="M1414" s="158">
        <v>5.9143999999999997</v>
      </c>
      <c r="N1414" s="158">
        <v>-1.68</v>
      </c>
      <c r="O1414" s="158">
        <v>22.090599999999998</v>
      </c>
      <c r="P1414" s="158">
        <v>13.376799999999999</v>
      </c>
      <c r="Q1414" s="158">
        <v>15.095599999999999</v>
      </c>
      <c r="R1414" s="158">
        <v>25.566199999999998</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1080</v>
      </c>
      <c r="B1415" s="154" t="s">
        <v>1100</v>
      </c>
      <c r="C1415" s="154">
        <v>120403</v>
      </c>
      <c r="D1415" s="157">
        <v>44882</v>
      </c>
      <c r="E1415" s="158">
        <v>104.08</v>
      </c>
      <c r="F1415" s="158">
        <v>-0.1726</v>
      </c>
      <c r="G1415" s="158">
        <v>-0.42099999999999999</v>
      </c>
      <c r="H1415" s="158">
        <v>-0.28739999999999999</v>
      </c>
      <c r="I1415" s="158">
        <v>-0.86670000000000003</v>
      </c>
      <c r="J1415" s="158">
        <v>3.3462000000000001</v>
      </c>
      <c r="K1415" s="158">
        <v>3.1004999999999998</v>
      </c>
      <c r="L1415" s="158">
        <v>13.5749</v>
      </c>
      <c r="M1415" s="158">
        <v>7.0671999999999997</v>
      </c>
      <c r="N1415" s="158">
        <v>-0.2301</v>
      </c>
      <c r="O1415" s="158">
        <v>23.8583</v>
      </c>
      <c r="P1415" s="158">
        <v>15.127700000000001</v>
      </c>
      <c r="Q1415" s="158">
        <v>19.668800000000001</v>
      </c>
      <c r="R1415" s="158">
        <v>27.434899999999999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1080</v>
      </c>
      <c r="B1416" s="154" t="s">
        <v>1796</v>
      </c>
      <c r="C1416" s="154">
        <v>148733</v>
      </c>
      <c r="D1416" s="157">
        <v>44882</v>
      </c>
      <c r="E1416" s="158">
        <v>12.086600000000001</v>
      </c>
      <c r="F1416" s="158">
        <v>8.3599999999999994E-2</v>
      </c>
      <c r="G1416" s="158">
        <v>-0.15040000000000001</v>
      </c>
      <c r="H1416" s="158">
        <v>-0.4718</v>
      </c>
      <c r="I1416" s="158">
        <v>-1.4232</v>
      </c>
      <c r="J1416" s="158">
        <v>1.0694999999999999</v>
      </c>
      <c r="K1416" s="158">
        <v>1.2846</v>
      </c>
      <c r="L1416" s="158">
        <v>14.9856</v>
      </c>
      <c r="M1416" s="158">
        <v>10.2913</v>
      </c>
      <c r="N1416" s="158">
        <v>-2.2854999999999999</v>
      </c>
      <c r="O1416" s="158"/>
      <c r="P1416" s="158"/>
      <c r="Q1416" s="158">
        <v>11.7628</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1080</v>
      </c>
      <c r="B1417" s="154" t="s">
        <v>1797</v>
      </c>
      <c r="C1417" s="154">
        <v>148732</v>
      </c>
      <c r="D1417" s="157">
        <v>44882</v>
      </c>
      <c r="E1417" s="158">
        <v>11.6195</v>
      </c>
      <c r="F1417" s="158">
        <v>7.7499999999999999E-2</v>
      </c>
      <c r="G1417" s="158">
        <v>-0.16839999999999999</v>
      </c>
      <c r="H1417" s="158">
        <v>-0.51290000000000002</v>
      </c>
      <c r="I1417" s="158">
        <v>-1.5045999999999999</v>
      </c>
      <c r="J1417" s="158">
        <v>0.88649999999999995</v>
      </c>
      <c r="K1417" s="158">
        <v>0.73950000000000005</v>
      </c>
      <c r="L1417" s="158">
        <v>13.6426</v>
      </c>
      <c r="M1417" s="158">
        <v>8.4060000000000006</v>
      </c>
      <c r="N1417" s="158">
        <v>-4.5068999999999999</v>
      </c>
      <c r="O1417" s="158"/>
      <c r="P1417" s="158"/>
      <c r="Q1417" s="158">
        <v>9.2077000000000009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1080</v>
      </c>
      <c r="B1418" s="154" t="s">
        <v>1101</v>
      </c>
      <c r="C1418" s="154">
        <v>104908</v>
      </c>
      <c r="D1418" s="157">
        <v>44882</v>
      </c>
      <c r="E1418" s="158">
        <v>76.242999999999995</v>
      </c>
      <c r="F1418" s="158">
        <v>-0.17680000000000001</v>
      </c>
      <c r="G1418" s="158">
        <v>-0.8569</v>
      </c>
      <c r="H1418" s="158">
        <v>-0.90200000000000002</v>
      </c>
      <c r="I1418" s="158">
        <v>-0.70069999999999999</v>
      </c>
      <c r="J1418" s="158">
        <v>1.3304</v>
      </c>
      <c r="K1418" s="158">
        <v>0.16819999999999999</v>
      </c>
      <c r="L1418" s="158">
        <v>12.622199999999999</v>
      </c>
      <c r="M1418" s="158">
        <v>9.14</v>
      </c>
      <c r="N1418" s="158">
        <v>2.7035</v>
      </c>
      <c r="O1418" s="158">
        <v>24.698499999999999</v>
      </c>
      <c r="P1418" s="158">
        <v>13.9575</v>
      </c>
      <c r="Q1418" s="158">
        <v>13.863099999999999</v>
      </c>
      <c r="R1418" s="158">
        <v>30.526499999999999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1080</v>
      </c>
      <c r="B1419" s="154" t="s">
        <v>1102</v>
      </c>
      <c r="C1419" s="154">
        <v>119775</v>
      </c>
      <c r="D1419" s="157">
        <v>44882</v>
      </c>
      <c r="E1419" s="158">
        <v>85.69</v>
      </c>
      <c r="F1419" s="158">
        <v>-0.1736</v>
      </c>
      <c r="G1419" s="158">
        <v>-0.84699999999999998</v>
      </c>
      <c r="H1419" s="158">
        <v>-0.87909999999999999</v>
      </c>
      <c r="I1419" s="158">
        <v>-0.65500000000000003</v>
      </c>
      <c r="J1419" s="158">
        <v>1.4347000000000001</v>
      </c>
      <c r="K1419" s="158">
        <v>0.47839999999999999</v>
      </c>
      <c r="L1419" s="158">
        <v>13.3286</v>
      </c>
      <c r="M1419" s="158">
        <v>10.1683</v>
      </c>
      <c r="N1419" s="158">
        <v>3.9940000000000002</v>
      </c>
      <c r="O1419" s="158">
        <v>26.2791</v>
      </c>
      <c r="P1419" s="158">
        <v>15.373799999999999</v>
      </c>
      <c r="Q1419" s="158">
        <v>20.195699999999999</v>
      </c>
      <c r="R1419" s="158">
        <v>32.171199999999999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1080</v>
      </c>
      <c r="B1420" s="154" t="s">
        <v>1103</v>
      </c>
      <c r="C1420" s="154">
        <v>119807</v>
      </c>
      <c r="D1420" s="157">
        <v>44882</v>
      </c>
      <c r="E1420" s="158">
        <v>227.98</v>
      </c>
      <c r="F1420" s="158">
        <v>0.31680000000000003</v>
      </c>
      <c r="G1420" s="158">
        <v>-0.17080000000000001</v>
      </c>
      <c r="H1420" s="158">
        <v>0.14940000000000001</v>
      </c>
      <c r="I1420" s="158">
        <v>-0.73580000000000001</v>
      </c>
      <c r="J1420" s="158">
        <v>1.5365</v>
      </c>
      <c r="K1420" s="158">
        <v>0.48930000000000001</v>
      </c>
      <c r="L1420" s="158">
        <v>9.8963999999999999</v>
      </c>
      <c r="M1420" s="158">
        <v>5.8895</v>
      </c>
      <c r="N1420" s="158">
        <v>-2.3431000000000002</v>
      </c>
      <c r="O1420" s="158">
        <v>18.1325</v>
      </c>
      <c r="P1420" s="158">
        <v>8.7264999999999997</v>
      </c>
      <c r="Q1420" s="158">
        <v>18.4239</v>
      </c>
      <c r="R1420" s="158">
        <v>21.270299999999999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1080</v>
      </c>
      <c r="B1421" s="154" t="s">
        <v>1104</v>
      </c>
      <c r="C1421" s="154">
        <v>112496</v>
      </c>
      <c r="D1421" s="157">
        <v>44882</v>
      </c>
      <c r="E1421" s="158">
        <v>207.56</v>
      </c>
      <c r="F1421" s="158">
        <v>0.31409999999999999</v>
      </c>
      <c r="G1421" s="158">
        <v>-0.1779</v>
      </c>
      <c r="H1421" s="158">
        <v>0.1303</v>
      </c>
      <c r="I1421" s="158">
        <v>-0.77449999999999997</v>
      </c>
      <c r="J1421" s="158">
        <v>1.4418</v>
      </c>
      <c r="K1421" s="158">
        <v>0.20760000000000001</v>
      </c>
      <c r="L1421" s="158">
        <v>9.2824000000000009</v>
      </c>
      <c r="M1421" s="158">
        <v>5.0086000000000004</v>
      </c>
      <c r="N1421" s="158">
        <v>-3.4289999999999998</v>
      </c>
      <c r="O1421" s="158">
        <v>16.7776</v>
      </c>
      <c r="P1421" s="158">
        <v>7.5385999999999997</v>
      </c>
      <c r="Q1421" s="158">
        <v>18.041399999999999</v>
      </c>
      <c r="R1421" s="158">
        <v>19.912199999999999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1080</v>
      </c>
      <c r="B1422" s="154" t="s">
        <v>1105</v>
      </c>
      <c r="C1422" s="154">
        <v>142110</v>
      </c>
      <c r="D1422" s="157">
        <v>44882</v>
      </c>
      <c r="E1422" s="158">
        <v>19.177199999999999</v>
      </c>
      <c r="F1422" s="158">
        <v>-0.40970000000000001</v>
      </c>
      <c r="G1422" s="158">
        <v>-0.90480000000000005</v>
      </c>
      <c r="H1422" s="158">
        <v>-0.96879999999999999</v>
      </c>
      <c r="I1422" s="158">
        <v>-1.6342000000000001</v>
      </c>
      <c r="J1422" s="158">
        <v>1.1931</v>
      </c>
      <c r="K1422" s="158">
        <v>-0.16289999999999999</v>
      </c>
      <c r="L1422" s="158">
        <v>10.024100000000001</v>
      </c>
      <c r="M1422" s="158">
        <v>5.9678000000000004</v>
      </c>
      <c r="N1422" s="158">
        <v>0.69520000000000004</v>
      </c>
      <c r="O1422" s="158">
        <v>24.0441</v>
      </c>
      <c r="P1422" s="158"/>
      <c r="Q1422" s="158">
        <v>14.528499999999999</v>
      </c>
      <c r="R1422" s="158">
        <v>32.119500000000002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1080</v>
      </c>
      <c r="B1423" s="154" t="s">
        <v>1106</v>
      </c>
      <c r="C1423" s="154">
        <v>142109</v>
      </c>
      <c r="D1423" s="157">
        <v>44882</v>
      </c>
      <c r="E1423" s="158">
        <v>17.636600000000001</v>
      </c>
      <c r="F1423" s="158">
        <v>-0.41499999999999998</v>
      </c>
      <c r="G1423" s="158">
        <v>-0.91910000000000003</v>
      </c>
      <c r="H1423" s="158">
        <v>-1.0014000000000001</v>
      </c>
      <c r="I1423" s="158">
        <v>-1.6994</v>
      </c>
      <c r="J1423" s="158">
        <v>1.0439000000000001</v>
      </c>
      <c r="K1423" s="158">
        <v>-0.59689999999999999</v>
      </c>
      <c r="L1423" s="158">
        <v>9.0631000000000004</v>
      </c>
      <c r="M1423" s="158">
        <v>4.6192000000000002</v>
      </c>
      <c r="N1423" s="158">
        <v>-1.0130999999999999</v>
      </c>
      <c r="O1423" s="158">
        <v>22.007300000000001</v>
      </c>
      <c r="P1423" s="158"/>
      <c r="Q1423" s="158">
        <v>12.547599999999999</v>
      </c>
      <c r="R1423" s="158">
        <v>29.9145</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1080</v>
      </c>
      <c r="B1424" s="154" t="s">
        <v>1107</v>
      </c>
      <c r="C1424" s="154">
        <v>147445</v>
      </c>
      <c r="D1424" s="157">
        <v>44882</v>
      </c>
      <c r="E1424" s="158">
        <v>22.722999999999999</v>
      </c>
      <c r="F1424" s="158">
        <v>-0.14499999999999999</v>
      </c>
      <c r="G1424" s="158">
        <v>-0.83789999999999998</v>
      </c>
      <c r="H1424" s="158">
        <v>-4.8399999999999999E-2</v>
      </c>
      <c r="I1424" s="158">
        <v>-0.5776</v>
      </c>
      <c r="J1424" s="158">
        <v>1.9975000000000001</v>
      </c>
      <c r="K1424" s="158">
        <v>0.15429999999999999</v>
      </c>
      <c r="L1424" s="158">
        <v>12.9374</v>
      </c>
      <c r="M1424" s="158">
        <v>7.6765999999999996</v>
      </c>
      <c r="N1424" s="158">
        <v>1.0900000000000001</v>
      </c>
      <c r="O1424" s="158">
        <v>27.161999999999999</v>
      </c>
      <c r="P1424" s="158"/>
      <c r="Q1424" s="158">
        <v>28.172899999999998</v>
      </c>
      <c r="R1424" s="158">
        <v>32.5152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1080</v>
      </c>
      <c r="B1425" s="154" t="s">
        <v>1108</v>
      </c>
      <c r="C1425" s="154">
        <v>147479</v>
      </c>
      <c r="D1425" s="157">
        <v>44882</v>
      </c>
      <c r="E1425" s="158">
        <v>21.64</v>
      </c>
      <c r="F1425" s="158">
        <v>-0.1477</v>
      </c>
      <c r="G1425" s="158">
        <v>-0.84770000000000001</v>
      </c>
      <c r="H1425" s="158">
        <v>-7.3899999999999993E-2</v>
      </c>
      <c r="I1425" s="158">
        <v>-0.62450000000000006</v>
      </c>
      <c r="J1425" s="158">
        <v>1.8928</v>
      </c>
      <c r="K1425" s="158">
        <v>-0.15690000000000001</v>
      </c>
      <c r="L1425" s="158">
        <v>12.2523</v>
      </c>
      <c r="M1425" s="158">
        <v>6.7114000000000003</v>
      </c>
      <c r="N1425" s="158">
        <v>-0.1615</v>
      </c>
      <c r="O1425" s="158">
        <v>25.337599999999998</v>
      </c>
      <c r="P1425" s="158"/>
      <c r="Q1425" s="158">
        <v>26.294</v>
      </c>
      <c r="R1425" s="158">
        <v>30.730699999999999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1080</v>
      </c>
      <c r="B1426" s="154" t="s">
        <v>2054</v>
      </c>
      <c r="C1426" s="154">
        <v>127042</v>
      </c>
      <c r="D1426" s="157">
        <v>44882</v>
      </c>
      <c r="E1426" s="158">
        <v>56.651299999999999</v>
      </c>
      <c r="F1426" s="158">
        <v>-0.82730000000000004</v>
      </c>
      <c r="G1426" s="158">
        <v>-0.3826</v>
      </c>
      <c r="H1426" s="158">
        <v>-1.4132</v>
      </c>
      <c r="I1426" s="158">
        <v>-4.0179</v>
      </c>
      <c r="J1426" s="158">
        <v>-0.65059999999999996</v>
      </c>
      <c r="K1426" s="158">
        <v>3.8908999999999998</v>
      </c>
      <c r="L1426" s="158">
        <v>18.888999999999999</v>
      </c>
      <c r="M1426" s="158">
        <v>15.035500000000001</v>
      </c>
      <c r="N1426" s="158">
        <v>12.1364</v>
      </c>
      <c r="O1426" s="158">
        <v>25.504200000000001</v>
      </c>
      <c r="P1426" s="158">
        <v>15.634600000000001</v>
      </c>
      <c r="Q1426" s="158">
        <v>21.965299999999999</v>
      </c>
      <c r="R1426" s="158">
        <v>39.1372</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1080</v>
      </c>
      <c r="B1427" s="154" t="s">
        <v>2055</v>
      </c>
      <c r="C1427" s="154">
        <v>127039</v>
      </c>
      <c r="D1427" s="157">
        <v>44882</v>
      </c>
      <c r="E1427" s="158">
        <v>50.885599999999997</v>
      </c>
      <c r="F1427" s="158">
        <v>-0.83040000000000003</v>
      </c>
      <c r="G1427" s="158">
        <v>-0.39250000000000002</v>
      </c>
      <c r="H1427" s="158">
        <v>-1.4360999999999999</v>
      </c>
      <c r="I1427" s="158">
        <v>-4.0621999999999998</v>
      </c>
      <c r="J1427" s="158">
        <v>-0.75170000000000003</v>
      </c>
      <c r="K1427" s="158">
        <v>3.5819999999999999</v>
      </c>
      <c r="L1427" s="158">
        <v>18.183599999999998</v>
      </c>
      <c r="M1427" s="158">
        <v>14.047499999999999</v>
      </c>
      <c r="N1427" s="158">
        <v>10.8643</v>
      </c>
      <c r="O1427" s="158">
        <v>24.004300000000001</v>
      </c>
      <c r="P1427" s="158">
        <v>14.2361</v>
      </c>
      <c r="Q1427" s="158">
        <v>20.4757</v>
      </c>
      <c r="R1427" s="158">
        <v>37.470100000000002</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1080</v>
      </c>
      <c r="B1428" s="154" t="s">
        <v>1109</v>
      </c>
      <c r="C1428" s="154">
        <v>100377</v>
      </c>
      <c r="D1428" s="157">
        <v>44882</v>
      </c>
      <c r="E1428" s="158">
        <v>2148.8910999999998</v>
      </c>
      <c r="F1428" s="158">
        <v>-0.5383</v>
      </c>
      <c r="G1428" s="158">
        <v>-0.80740000000000001</v>
      </c>
      <c r="H1428" s="158">
        <v>-0.62139999999999995</v>
      </c>
      <c r="I1428" s="158">
        <v>-2.3060999999999998</v>
      </c>
      <c r="J1428" s="158">
        <v>0.98599999999999999</v>
      </c>
      <c r="K1428" s="158">
        <v>3.1199999999999999E-2</v>
      </c>
      <c r="L1428" s="158">
        <v>12.2936</v>
      </c>
      <c r="M1428" s="158">
        <v>7.8705999999999996</v>
      </c>
      <c r="N1428" s="158">
        <v>9.9699999999999997E-2</v>
      </c>
      <c r="O1428" s="158">
        <v>24.524100000000001</v>
      </c>
      <c r="P1428" s="158">
        <v>13.524699999999999</v>
      </c>
      <c r="Q1428" s="158">
        <v>21.8901</v>
      </c>
      <c r="R1428" s="158">
        <v>30.7072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1080</v>
      </c>
      <c r="B1429" s="154" t="s">
        <v>1110</v>
      </c>
      <c r="C1429" s="154">
        <v>118668</v>
      </c>
      <c r="D1429" s="157">
        <v>44882</v>
      </c>
      <c r="E1429" s="158">
        <v>2304.3139999999999</v>
      </c>
      <c r="F1429" s="158">
        <v>-0.53580000000000005</v>
      </c>
      <c r="G1429" s="158">
        <v>-0.79990000000000006</v>
      </c>
      <c r="H1429" s="158">
        <v>-0.60409999999999997</v>
      </c>
      <c r="I1429" s="158">
        <v>-2.2736000000000001</v>
      </c>
      <c r="J1429" s="158">
        <v>1.0596000000000001</v>
      </c>
      <c r="K1429" s="158">
        <v>0.25650000000000001</v>
      </c>
      <c r="L1429" s="158">
        <v>12.7555</v>
      </c>
      <c r="M1429" s="158">
        <v>8.5345999999999993</v>
      </c>
      <c r="N1429" s="158">
        <v>0.90039999999999998</v>
      </c>
      <c r="O1429" s="158">
        <v>25.447600000000001</v>
      </c>
      <c r="P1429" s="158">
        <v>14.335800000000001</v>
      </c>
      <c r="Q1429" s="158">
        <v>16.5946</v>
      </c>
      <c r="R1429" s="158">
        <v>31.715599999999998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1080</v>
      </c>
      <c r="B1430" s="154" t="s">
        <v>1111</v>
      </c>
      <c r="C1430" s="154">
        <v>125307</v>
      </c>
      <c r="D1430" s="157">
        <v>44882</v>
      </c>
      <c r="E1430" s="158">
        <v>49.94</v>
      </c>
      <c r="F1430" s="158">
        <v>0.66520000000000001</v>
      </c>
      <c r="G1430" s="158">
        <v>0.42230000000000001</v>
      </c>
      <c r="H1430" s="158">
        <v>0.34160000000000001</v>
      </c>
      <c r="I1430" s="158">
        <v>-1.4990000000000001</v>
      </c>
      <c r="J1430" s="158">
        <v>1.2365999999999999</v>
      </c>
      <c r="K1430" s="158">
        <v>0.32140000000000002</v>
      </c>
      <c r="L1430" s="158">
        <v>14.5939</v>
      </c>
      <c r="M1430" s="158">
        <v>7.1444000000000001</v>
      </c>
      <c r="N1430" s="158">
        <v>0.72609999999999997</v>
      </c>
      <c r="O1430" s="158">
        <v>38.175400000000003</v>
      </c>
      <c r="P1430" s="158">
        <v>19.702999999999999</v>
      </c>
      <c r="Q1430" s="158">
        <v>19.650300000000001</v>
      </c>
      <c r="R1430" s="158">
        <v>38.299599999999998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1080</v>
      </c>
      <c r="B1431" s="154" t="s">
        <v>1112</v>
      </c>
      <c r="C1431" s="154">
        <v>125305</v>
      </c>
      <c r="D1431" s="157">
        <v>44882</v>
      </c>
      <c r="E1431" s="158">
        <v>44.64</v>
      </c>
      <c r="F1431" s="158">
        <v>0.65390000000000004</v>
      </c>
      <c r="G1431" s="158">
        <v>0.40489999999999998</v>
      </c>
      <c r="H1431" s="158">
        <v>0.31459999999999999</v>
      </c>
      <c r="I1431" s="158">
        <v>-1.5439000000000001</v>
      </c>
      <c r="J1431" s="158">
        <v>1.1099000000000001</v>
      </c>
      <c r="K1431" s="158">
        <v>-6.7199999999999996E-2</v>
      </c>
      <c r="L1431" s="158">
        <v>13.7035</v>
      </c>
      <c r="M1431" s="158">
        <v>5.9074999999999998</v>
      </c>
      <c r="N1431" s="158">
        <v>-0.8881</v>
      </c>
      <c r="O1431" s="158">
        <v>35.749299999999998</v>
      </c>
      <c r="P1431" s="158">
        <v>17.680599999999998</v>
      </c>
      <c r="Q1431" s="158">
        <v>18.162199999999999</v>
      </c>
      <c r="R1431" s="158">
        <v>35.873199999999997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1080</v>
      </c>
      <c r="B1432" s="154" t="s">
        <v>1113</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1080</v>
      </c>
      <c r="B1433" s="154" t="s">
        <v>1114</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1080</v>
      </c>
      <c r="B1434" s="154" t="s">
        <v>1115</v>
      </c>
      <c r="C1434" s="154">
        <v>101065</v>
      </c>
      <c r="D1434" s="157">
        <v>44882</v>
      </c>
      <c r="E1434" s="158">
        <v>133.3775</v>
      </c>
      <c r="F1434" s="158">
        <v>-0.2026</v>
      </c>
      <c r="G1434" s="158">
        <v>-1.2956000000000001</v>
      </c>
      <c r="H1434" s="158">
        <v>-1.8824000000000001</v>
      </c>
      <c r="I1434" s="158">
        <v>-0.99229999999999996</v>
      </c>
      <c r="J1434" s="158">
        <v>2.6707000000000001</v>
      </c>
      <c r="K1434" s="158">
        <v>5.4382000000000001</v>
      </c>
      <c r="L1434" s="158">
        <v>12.422000000000001</v>
      </c>
      <c r="M1434" s="158">
        <v>12.679</v>
      </c>
      <c r="N1434" s="158">
        <v>10.795</v>
      </c>
      <c r="O1434" s="158">
        <v>33.785200000000003</v>
      </c>
      <c r="P1434" s="158">
        <v>19.5639</v>
      </c>
      <c r="Q1434" s="158">
        <v>12.6572</v>
      </c>
      <c r="R1434" s="158">
        <v>40.659999999999997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1080</v>
      </c>
      <c r="B1435" s="154" t="s">
        <v>1116</v>
      </c>
      <c r="C1435" s="154">
        <v>120841</v>
      </c>
      <c r="D1435" s="157">
        <v>44882</v>
      </c>
      <c r="E1435" s="158">
        <v>144.0831</v>
      </c>
      <c r="F1435" s="158">
        <v>-0.19769999999999999</v>
      </c>
      <c r="G1435" s="158">
        <v>-1.2887</v>
      </c>
      <c r="H1435" s="158">
        <v>-1.8549</v>
      </c>
      <c r="I1435" s="158">
        <v>-0.92689999999999995</v>
      </c>
      <c r="J1435" s="158">
        <v>2.8315000000000001</v>
      </c>
      <c r="K1435" s="158">
        <v>5.8815999999999997</v>
      </c>
      <c r="L1435" s="158">
        <v>13.485799999999999</v>
      </c>
      <c r="M1435" s="158">
        <v>14.240399999999999</v>
      </c>
      <c r="N1435" s="158">
        <v>12.904500000000001</v>
      </c>
      <c r="O1435" s="158">
        <v>36.360799999999998</v>
      </c>
      <c r="P1435" s="158">
        <v>21.298300000000001</v>
      </c>
      <c r="Q1435" s="158">
        <v>17.002199999999998</v>
      </c>
      <c r="R1435" s="158">
        <v>43.486699999999999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1080</v>
      </c>
      <c r="B1436" s="154" t="s">
        <v>1117</v>
      </c>
      <c r="C1436" s="154">
        <v>119716</v>
      </c>
      <c r="D1436" s="157">
        <v>44882</v>
      </c>
      <c r="E1436" s="158">
        <v>160.7372</v>
      </c>
      <c r="F1436" s="158">
        <v>-0.4194</v>
      </c>
      <c r="G1436" s="158">
        <v>-0.8115</v>
      </c>
      <c r="H1436" s="158">
        <v>-1.4197</v>
      </c>
      <c r="I1436" s="158">
        <v>-2.3902999999999999</v>
      </c>
      <c r="J1436" s="158">
        <v>-0.39810000000000001</v>
      </c>
      <c r="K1436" s="158">
        <v>-8.5699999999999998E-2</v>
      </c>
      <c r="L1436" s="158">
        <v>11.587999999999999</v>
      </c>
      <c r="M1436" s="158">
        <v>8.3363999999999994</v>
      </c>
      <c r="N1436" s="158">
        <v>2.5246</v>
      </c>
      <c r="O1436" s="158">
        <v>28.837900000000001</v>
      </c>
      <c r="P1436" s="158">
        <v>13.9389</v>
      </c>
      <c r="Q1436" s="158">
        <v>19.4176</v>
      </c>
      <c r="R1436" s="158">
        <v>36.1432</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1080</v>
      </c>
      <c r="B1437" s="154" t="s">
        <v>1118</v>
      </c>
      <c r="C1437" s="154">
        <v>102941</v>
      </c>
      <c r="D1437" s="157">
        <v>44882</v>
      </c>
      <c r="E1437" s="158">
        <v>146.78880000000001</v>
      </c>
      <c r="F1437" s="158">
        <v>-0.42170000000000002</v>
      </c>
      <c r="G1437" s="158">
        <v>-0.81879999999999997</v>
      </c>
      <c r="H1437" s="158">
        <v>-1.4363999999999999</v>
      </c>
      <c r="I1437" s="158">
        <v>-2.4230999999999998</v>
      </c>
      <c r="J1437" s="158">
        <v>-0.47060000000000002</v>
      </c>
      <c r="K1437" s="158">
        <v>-0.29820000000000002</v>
      </c>
      <c r="L1437" s="158">
        <v>11.1167</v>
      </c>
      <c r="M1437" s="158">
        <v>7.6231</v>
      </c>
      <c r="N1437" s="158">
        <v>1.6214</v>
      </c>
      <c r="O1437" s="158">
        <v>27.689399999999999</v>
      </c>
      <c r="P1437" s="158">
        <v>12.8872</v>
      </c>
      <c r="Q1437" s="158">
        <v>16.4405</v>
      </c>
      <c r="R1437" s="158">
        <v>34.932699999999997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1080</v>
      </c>
      <c r="B1438" s="154" t="s">
        <v>1119</v>
      </c>
      <c r="C1438" s="154">
        <v>119581</v>
      </c>
      <c r="D1438" s="157">
        <v>44882</v>
      </c>
      <c r="E1438" s="158">
        <v>795.66210000000001</v>
      </c>
      <c r="F1438" s="158">
        <v>-0.31969999999999998</v>
      </c>
      <c r="G1438" s="158">
        <v>-0.63790000000000002</v>
      </c>
      <c r="H1438" s="158">
        <v>-0.4753</v>
      </c>
      <c r="I1438" s="158">
        <v>-1.5156000000000001</v>
      </c>
      <c r="J1438" s="158">
        <v>0.4778</v>
      </c>
      <c r="K1438" s="158">
        <v>0.20100000000000001</v>
      </c>
      <c r="L1438" s="158">
        <v>15.445499999999999</v>
      </c>
      <c r="M1438" s="158">
        <v>9.5466999999999995</v>
      </c>
      <c r="N1438" s="158">
        <v>1.5784</v>
      </c>
      <c r="O1438" s="158">
        <v>19.115500000000001</v>
      </c>
      <c r="P1438" s="158">
        <v>8.6736000000000004</v>
      </c>
      <c r="Q1438" s="158">
        <v>16.648800000000001</v>
      </c>
      <c r="R1438" s="158">
        <v>27.7836</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1080</v>
      </c>
      <c r="B1439" s="154" t="s">
        <v>2056</v>
      </c>
      <c r="C1439" s="154">
        <v>101539</v>
      </c>
      <c r="D1439" s="157">
        <v>44882</v>
      </c>
      <c r="E1439" s="158">
        <v>745.11109999999996</v>
      </c>
      <c r="F1439" s="158">
        <v>-0.32229999999999998</v>
      </c>
      <c r="G1439" s="158">
        <v>-0.64559999999999995</v>
      </c>
      <c r="H1439" s="158">
        <v>-0.49320000000000003</v>
      </c>
      <c r="I1439" s="158">
        <v>-1.5507</v>
      </c>
      <c r="J1439" s="158">
        <v>0.3977</v>
      </c>
      <c r="K1439" s="158">
        <v>-3.6900000000000002E-2</v>
      </c>
      <c r="L1439" s="158">
        <v>14.893599999999999</v>
      </c>
      <c r="M1439" s="158">
        <v>8.7721999999999998</v>
      </c>
      <c r="N1439" s="158">
        <v>0.63729999999999998</v>
      </c>
      <c r="O1439" s="158">
        <v>18.118099999999998</v>
      </c>
      <c r="P1439" s="158">
        <v>7.7915000000000001</v>
      </c>
      <c r="Q1439" s="158">
        <v>23.601199999999999</v>
      </c>
      <c r="R1439" s="158">
        <v>26.680099999999999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1080</v>
      </c>
      <c r="B1440" s="154" t="s">
        <v>1120</v>
      </c>
      <c r="C1440" s="154">
        <v>102328</v>
      </c>
      <c r="D1440" s="157">
        <v>44882</v>
      </c>
      <c r="E1440" s="158">
        <v>247.55119999999999</v>
      </c>
      <c r="F1440" s="158">
        <v>-0.43680000000000002</v>
      </c>
      <c r="G1440" s="158">
        <v>-0.90969999999999995</v>
      </c>
      <c r="H1440" s="158">
        <v>-1.1930000000000001</v>
      </c>
      <c r="I1440" s="158">
        <v>-1.1439999999999999</v>
      </c>
      <c r="J1440" s="158">
        <v>2.4287000000000001</v>
      </c>
      <c r="K1440" s="158">
        <v>0.1042</v>
      </c>
      <c r="L1440" s="158">
        <v>11.1561</v>
      </c>
      <c r="M1440" s="158">
        <v>5.4455999999999998</v>
      </c>
      <c r="N1440" s="158">
        <v>-2.5497000000000001</v>
      </c>
      <c r="O1440" s="158">
        <v>20.9086</v>
      </c>
      <c r="P1440" s="158">
        <v>12.272</v>
      </c>
      <c r="Q1440" s="158">
        <v>11.9625</v>
      </c>
      <c r="R1440" s="158">
        <v>24.602799999999998</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1080</v>
      </c>
      <c r="B1441" s="154" t="s">
        <v>1121</v>
      </c>
      <c r="C1441" s="154">
        <v>119178</v>
      </c>
      <c r="D1441" s="157">
        <v>44882</v>
      </c>
      <c r="E1441" s="158">
        <v>272.68189999999998</v>
      </c>
      <c r="F1441" s="158">
        <v>-0.43319999999999997</v>
      </c>
      <c r="G1441" s="158">
        <v>-0.8982</v>
      </c>
      <c r="H1441" s="158">
        <v>-1.1674</v>
      </c>
      <c r="I1441" s="158">
        <v>-1.095</v>
      </c>
      <c r="J1441" s="158">
        <v>2.54</v>
      </c>
      <c r="K1441" s="158">
        <v>0.44069999999999998</v>
      </c>
      <c r="L1441" s="158">
        <v>11.898099999999999</v>
      </c>
      <c r="M1441" s="158">
        <v>6.4805000000000001</v>
      </c>
      <c r="N1441" s="158">
        <v>-1.2785</v>
      </c>
      <c r="O1441" s="158">
        <v>22.451499999999999</v>
      </c>
      <c r="P1441" s="158">
        <v>13.63</v>
      </c>
      <c r="Q1441" s="158">
        <v>18.8962</v>
      </c>
      <c r="R1441" s="158">
        <v>26.174700000000001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1080</v>
      </c>
      <c r="B1442" s="154" t="s">
        <v>1122</v>
      </c>
      <c r="C1442" s="154">
        <v>118872</v>
      </c>
      <c r="D1442" s="157">
        <v>44882</v>
      </c>
      <c r="E1442" s="158">
        <v>78.5</v>
      </c>
      <c r="F1442" s="158">
        <v>-5.0900000000000001E-2</v>
      </c>
      <c r="G1442" s="158">
        <v>-0.41860000000000003</v>
      </c>
      <c r="H1442" s="158">
        <v>-1.2454000000000001</v>
      </c>
      <c r="I1442" s="158">
        <v>-1.8259000000000001</v>
      </c>
      <c r="J1442" s="158">
        <v>1.7894000000000001</v>
      </c>
      <c r="K1442" s="158">
        <v>0.73140000000000005</v>
      </c>
      <c r="L1442" s="158">
        <v>10.423400000000001</v>
      </c>
      <c r="M1442" s="158">
        <v>7.2257999999999996</v>
      </c>
      <c r="N1442" s="158">
        <v>-1.3943000000000001</v>
      </c>
      <c r="O1442" s="158">
        <v>20.739100000000001</v>
      </c>
      <c r="P1442" s="158">
        <v>12.0046</v>
      </c>
      <c r="Q1442" s="158">
        <v>16.261500000000002</v>
      </c>
      <c r="R1442" s="158">
        <v>22.713100000000001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1080</v>
      </c>
      <c r="B1443" s="154" t="s">
        <v>1123</v>
      </c>
      <c r="C1443" s="154">
        <v>100477</v>
      </c>
      <c r="D1443" s="157">
        <v>44882</v>
      </c>
      <c r="E1443" s="158">
        <v>75.12</v>
      </c>
      <c r="F1443" s="158">
        <v>-5.3199999999999997E-2</v>
      </c>
      <c r="G1443" s="158">
        <v>-0.42420000000000002</v>
      </c>
      <c r="H1443" s="158">
        <v>-1.2618</v>
      </c>
      <c r="I1443" s="158">
        <v>-1.8424</v>
      </c>
      <c r="J1443" s="158">
        <v>1.7473000000000001</v>
      </c>
      <c r="K1443" s="158">
        <v>0.6431</v>
      </c>
      <c r="L1443" s="158">
        <v>10.243600000000001</v>
      </c>
      <c r="M1443" s="158">
        <v>6.9627999999999997</v>
      </c>
      <c r="N1443" s="158">
        <v>-1.7267999999999999</v>
      </c>
      <c r="O1443" s="158">
        <v>20.302099999999999</v>
      </c>
      <c r="P1443" s="158">
        <v>11.5443</v>
      </c>
      <c r="Q1443" s="158">
        <v>7.4074</v>
      </c>
      <c r="R1443" s="158">
        <v>22.279299999999999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1080</v>
      </c>
      <c r="B1444" s="154" t="s">
        <v>1124</v>
      </c>
      <c r="C1444" s="154">
        <v>148073</v>
      </c>
      <c r="D1444" s="157">
        <v>44882</v>
      </c>
      <c r="E1444" s="158">
        <v>29.4</v>
      </c>
      <c r="F1444" s="158">
        <v>-0.67569999999999997</v>
      </c>
      <c r="G1444" s="158">
        <v>-0.67569999999999997</v>
      </c>
      <c r="H1444" s="158">
        <v>-0.87660000000000005</v>
      </c>
      <c r="I1444" s="158">
        <v>-2.2930999999999999</v>
      </c>
      <c r="J1444" s="158">
        <v>-0.87660000000000005</v>
      </c>
      <c r="K1444" s="158">
        <v>-0.5413</v>
      </c>
      <c r="L1444" s="158">
        <v>12.1281</v>
      </c>
      <c r="M1444" s="158">
        <v>7.8502999999999998</v>
      </c>
      <c r="N1444" s="158">
        <v>-0.47389999999999999</v>
      </c>
      <c r="O1444" s="158"/>
      <c r="P1444" s="158"/>
      <c r="Q1444" s="158">
        <v>50.112099999999998</v>
      </c>
      <c r="R1444" s="158">
        <v>32.445300000000003</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1080</v>
      </c>
      <c r="B1445" s="154" t="s">
        <v>1125</v>
      </c>
      <c r="C1445" s="154">
        <v>148071</v>
      </c>
      <c r="D1445" s="157">
        <v>44882</v>
      </c>
      <c r="E1445" s="158">
        <v>28.41</v>
      </c>
      <c r="F1445" s="158">
        <v>-0.69910000000000005</v>
      </c>
      <c r="G1445" s="158">
        <v>-0.69910000000000005</v>
      </c>
      <c r="H1445" s="158">
        <v>-0.90690000000000004</v>
      </c>
      <c r="I1445" s="158">
        <v>-2.3711000000000002</v>
      </c>
      <c r="J1445" s="158">
        <v>-1.0105</v>
      </c>
      <c r="K1445" s="158">
        <v>-0.94140000000000001</v>
      </c>
      <c r="L1445" s="158">
        <v>11.237299999999999</v>
      </c>
      <c r="M1445" s="158">
        <v>6.6040999999999999</v>
      </c>
      <c r="N1445" s="158">
        <v>-1.8992</v>
      </c>
      <c r="O1445" s="158"/>
      <c r="P1445" s="158"/>
      <c r="Q1445" s="158">
        <v>48.1877</v>
      </c>
      <c r="R1445" s="158">
        <v>30.625699999999998</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1080</v>
      </c>
      <c r="B1446" s="154" t="s">
        <v>1798</v>
      </c>
      <c r="C1446" s="154">
        <v>120726</v>
      </c>
      <c r="D1446" s="157">
        <v>44882</v>
      </c>
      <c r="E1446" s="158">
        <v>206.9298</v>
      </c>
      <c r="F1446" s="158">
        <v>-0.4027</v>
      </c>
      <c r="G1446" s="158">
        <v>-0.75960000000000005</v>
      </c>
      <c r="H1446" s="158">
        <v>-0.44879999999999998</v>
      </c>
      <c r="I1446" s="158">
        <v>-2.1738</v>
      </c>
      <c r="J1446" s="158">
        <v>3.9600000000000003E-2</v>
      </c>
      <c r="K1446" s="158">
        <v>0.35320000000000001</v>
      </c>
      <c r="L1446" s="158">
        <v>13.818</v>
      </c>
      <c r="M1446" s="158">
        <v>5.7971000000000004</v>
      </c>
      <c r="N1446" s="158">
        <v>-2.2587000000000002</v>
      </c>
      <c r="O1446" s="158">
        <v>25.6401</v>
      </c>
      <c r="P1446" s="158">
        <v>12.572100000000001</v>
      </c>
      <c r="Q1446" s="158">
        <v>19.246200000000002</v>
      </c>
      <c r="R1446" s="158">
        <v>27.351800000000001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1080</v>
      </c>
      <c r="B1447" s="154" t="s">
        <v>1850</v>
      </c>
      <c r="C1447" s="154">
        <v>120727</v>
      </c>
      <c r="D1447" s="157">
        <v>44882</v>
      </c>
      <c r="E1447" s="158">
        <v>141.11991740527401</v>
      </c>
      <c r="F1447" s="158">
        <v>-0.40260000000000001</v>
      </c>
      <c r="G1447" s="158">
        <v>-0.75960000000000005</v>
      </c>
      <c r="H1447" s="158">
        <v>-0.44869999999999999</v>
      </c>
      <c r="I1447" s="158">
        <v>-2.1738</v>
      </c>
      <c r="J1447" s="158">
        <v>3.9600000000000003E-2</v>
      </c>
      <c r="K1447" s="158">
        <v>0.3533</v>
      </c>
      <c r="L1447" s="158">
        <v>13.818</v>
      </c>
      <c r="M1447" s="158">
        <v>5.7971000000000004</v>
      </c>
      <c r="N1447" s="158">
        <v>-2.2587000000000002</v>
      </c>
      <c r="O1447" s="158">
        <v>25.641500000000001</v>
      </c>
      <c r="P1447" s="158">
        <v>12.5731</v>
      </c>
      <c r="Q1447" s="158">
        <v>19.247499999999999</v>
      </c>
      <c r="R1447" s="158">
        <v>27.3521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1080</v>
      </c>
      <c r="B1448" s="154" t="s">
        <v>1799</v>
      </c>
      <c r="C1448" s="154">
        <v>102394</v>
      </c>
      <c r="D1448" s="157">
        <v>44882</v>
      </c>
      <c r="E1448" s="158">
        <v>190.2825</v>
      </c>
      <c r="F1448" s="158">
        <v>-0.40570000000000001</v>
      </c>
      <c r="G1448" s="158">
        <v>-0.76859999999999995</v>
      </c>
      <c r="H1448" s="158">
        <v>-0.46879999999999999</v>
      </c>
      <c r="I1448" s="158">
        <v>-2.2105000000000001</v>
      </c>
      <c r="J1448" s="158">
        <v>-4.3700000000000003E-2</v>
      </c>
      <c r="K1448" s="158">
        <v>0.10349999999999999</v>
      </c>
      <c r="L1448" s="158">
        <v>13.2475</v>
      </c>
      <c r="M1448" s="158">
        <v>4.9946000000000002</v>
      </c>
      <c r="N1448" s="158">
        <v>-3.2482000000000002</v>
      </c>
      <c r="O1448" s="158">
        <v>24.455400000000001</v>
      </c>
      <c r="P1448" s="158">
        <v>11.543900000000001</v>
      </c>
      <c r="Q1448" s="158">
        <v>15.488200000000001</v>
      </c>
      <c r="R1448" s="158">
        <v>26.1112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1080</v>
      </c>
      <c r="B1449" s="154" t="s">
        <v>1851</v>
      </c>
      <c r="C1449" s="154">
        <v>102393</v>
      </c>
      <c r="D1449" s="157">
        <v>44882</v>
      </c>
      <c r="E1449" s="158">
        <v>208.82551394777701</v>
      </c>
      <c r="F1449" s="158">
        <v>-0.40570000000000001</v>
      </c>
      <c r="G1449" s="158">
        <v>-0.76870000000000005</v>
      </c>
      <c r="H1449" s="158">
        <v>-0.46879999999999999</v>
      </c>
      <c r="I1449" s="158">
        <v>-2.2105000000000001</v>
      </c>
      <c r="J1449" s="158">
        <v>-4.36E-2</v>
      </c>
      <c r="K1449" s="158">
        <v>0.10349999999999999</v>
      </c>
      <c r="L1449" s="158">
        <v>13.2475</v>
      </c>
      <c r="M1449" s="158">
        <v>4.9945000000000004</v>
      </c>
      <c r="N1449" s="158">
        <v>-3.2482000000000002</v>
      </c>
      <c r="O1449" s="158">
        <v>24.455400000000001</v>
      </c>
      <c r="P1449" s="158">
        <v>11.5442</v>
      </c>
      <c r="Q1449" s="158">
        <v>17.723199999999999</v>
      </c>
      <c r="R1449" s="158">
        <v>26.1113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-0.29465576923076908</v>
      </c>
      <c r="G1450" s="160">
        <v>-0.71305769230769234</v>
      </c>
      <c r="H1450" s="160">
        <v>-0.79230576923076945</v>
      </c>
      <c r="I1450" s="160">
        <v>-1.7695019230769231</v>
      </c>
      <c r="J1450" s="160">
        <v>1.0742019230769233</v>
      </c>
      <c r="K1450" s="160">
        <v>0.59697884615384622</v>
      </c>
      <c r="L1450" s="160">
        <v>12.547975000000001</v>
      </c>
      <c r="M1450" s="160">
        <v>7.2146134615384643</v>
      </c>
      <c r="N1450" s="160">
        <v>-0.34044230769230754</v>
      </c>
      <c r="O1450" s="160">
        <v>23.594129166666665</v>
      </c>
      <c r="P1450" s="160">
        <v>12.67439318181818</v>
      </c>
      <c r="Q1450" s="160">
        <v>18.329165384615383</v>
      </c>
      <c r="R1450" s="160">
        <v>28.670424000000004</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-0.36244999999999999</v>
      </c>
      <c r="G1451" s="160">
        <v>-0.7984</v>
      </c>
      <c r="H1451" s="160">
        <v>-0.84575</v>
      </c>
      <c r="I1451" s="160">
        <v>-1.7626500000000001</v>
      </c>
      <c r="J1451" s="160">
        <v>1.1515</v>
      </c>
      <c r="K1451" s="160">
        <v>0.28895000000000004</v>
      </c>
      <c r="L1451" s="160">
        <v>12.688849999999999</v>
      </c>
      <c r="M1451" s="160">
        <v>7.0806500000000003</v>
      </c>
      <c r="N1451" s="160">
        <v>-1.0259499999999999</v>
      </c>
      <c r="O1451" s="160">
        <v>23.9313</v>
      </c>
      <c r="P1451" s="160">
        <v>12.437899999999999</v>
      </c>
      <c r="Q1451" s="160">
        <v>17.739999999999998</v>
      </c>
      <c r="R1451" s="160">
        <v>28.92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1126</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1127</v>
      </c>
      <c r="B1454" s="154" t="s">
        <v>1128</v>
      </c>
      <c r="C1454" s="154">
        <v>101976</v>
      </c>
      <c r="D1454" s="157">
        <v>44882</v>
      </c>
      <c r="E1454" s="158">
        <v>304.84949999999998</v>
      </c>
      <c r="F1454" s="158">
        <v>9.1257999999999999</v>
      </c>
      <c r="G1454" s="158">
        <v>8.8545999999999996</v>
      </c>
      <c r="H1454" s="158">
        <v>8.4169999999999998</v>
      </c>
      <c r="I1454" s="158">
        <v>7.7343999999999999</v>
      </c>
      <c r="J1454" s="158">
        <v>7.0044000000000004</v>
      </c>
      <c r="K1454" s="158">
        <v>5.4348999999999998</v>
      </c>
      <c r="L1454" s="158">
        <v>5.5042999999999997</v>
      </c>
      <c r="M1454" s="158">
        <v>4.5739999999999998</v>
      </c>
      <c r="N1454" s="158">
        <v>4.4554</v>
      </c>
      <c r="O1454" s="158">
        <v>5.0403000000000002</v>
      </c>
      <c r="P1454" s="158">
        <v>6.2275999999999998</v>
      </c>
      <c r="Q1454" s="158">
        <v>6.7317999999999998</v>
      </c>
      <c r="R1454" s="158">
        <v>4.1375000000000002</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1127</v>
      </c>
      <c r="B1455" s="154" t="s">
        <v>1129</v>
      </c>
      <c r="C1455" s="154">
        <v>119511</v>
      </c>
      <c r="D1455" s="157">
        <v>44882</v>
      </c>
      <c r="E1455" s="158">
        <v>307.79480000000001</v>
      </c>
      <c r="F1455" s="158">
        <v>9.2401</v>
      </c>
      <c r="G1455" s="158">
        <v>8.9756</v>
      </c>
      <c r="H1455" s="158">
        <v>8.5419999999999998</v>
      </c>
      <c r="I1455" s="158">
        <v>7.8562000000000003</v>
      </c>
      <c r="J1455" s="158">
        <v>7.1262999999999996</v>
      </c>
      <c r="K1455" s="158">
        <v>5.5571000000000002</v>
      </c>
      <c r="L1455" s="158">
        <v>5.6285999999999996</v>
      </c>
      <c r="M1455" s="158">
        <v>4.6993999999999998</v>
      </c>
      <c r="N1455" s="158">
        <v>4.5818000000000003</v>
      </c>
      <c r="O1455" s="158">
        <v>5.1632999999999996</v>
      </c>
      <c r="P1455" s="158">
        <v>6.3575999999999997</v>
      </c>
      <c r="Q1455" s="158">
        <v>7.3571</v>
      </c>
      <c r="R1455" s="158">
        <v>4.2571000000000003</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1127</v>
      </c>
      <c r="B1456" s="154" t="s">
        <v>1130</v>
      </c>
      <c r="C1456" s="154">
        <v>147567</v>
      </c>
      <c r="D1456" s="157">
        <v>44882</v>
      </c>
      <c r="E1456" s="158">
        <v>1185.6222</v>
      </c>
      <c r="F1456" s="158">
        <v>10.1898</v>
      </c>
      <c r="G1456" s="158">
        <v>9.0391999999999992</v>
      </c>
      <c r="H1456" s="158">
        <v>8.4969999999999999</v>
      </c>
      <c r="I1456" s="158">
        <v>7.6154000000000002</v>
      </c>
      <c r="J1456" s="158">
        <v>7.0612000000000004</v>
      </c>
      <c r="K1456" s="158">
        <v>5.4364999999999997</v>
      </c>
      <c r="L1456" s="158">
        <v>5.5145999999999997</v>
      </c>
      <c r="M1456" s="158">
        <v>4.6704999999999997</v>
      </c>
      <c r="N1456" s="158">
        <v>4.5439999999999996</v>
      </c>
      <c r="O1456" s="158">
        <v>5.0247000000000002</v>
      </c>
      <c r="P1456" s="158"/>
      <c r="Q1456" s="158">
        <v>5.32</v>
      </c>
      <c r="R1456" s="158">
        <v>4.2251000000000003</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1127</v>
      </c>
      <c r="B1457" s="154" t="s">
        <v>1131</v>
      </c>
      <c r="C1457" s="154">
        <v>147568</v>
      </c>
      <c r="D1457" s="157">
        <v>44882</v>
      </c>
      <c r="E1457" s="158">
        <v>1179.8046999999999</v>
      </c>
      <c r="F1457" s="158">
        <v>10.0357</v>
      </c>
      <c r="G1457" s="158">
        <v>8.8855000000000004</v>
      </c>
      <c r="H1457" s="158">
        <v>8.3424999999999994</v>
      </c>
      <c r="I1457" s="158">
        <v>7.4611000000000001</v>
      </c>
      <c r="J1457" s="158">
        <v>6.9063999999999997</v>
      </c>
      <c r="K1457" s="158">
        <v>5.2805999999999997</v>
      </c>
      <c r="L1457" s="158">
        <v>5.3566000000000003</v>
      </c>
      <c r="M1457" s="158">
        <v>4.5105000000000004</v>
      </c>
      <c r="N1457" s="158">
        <v>4.3832000000000004</v>
      </c>
      <c r="O1457" s="158">
        <v>4.8666999999999998</v>
      </c>
      <c r="P1457" s="158"/>
      <c r="Q1457" s="158">
        <v>5.1623999999999999</v>
      </c>
      <c r="R1457" s="158">
        <v>4.0644999999999998</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1127</v>
      </c>
      <c r="B1458" s="154" t="s">
        <v>1977</v>
      </c>
      <c r="C1458" s="154">
        <v>147377</v>
      </c>
      <c r="D1458" s="157">
        <v>44882</v>
      </c>
      <c r="E1458" s="158">
        <v>1157.8811000000001</v>
      </c>
      <c r="F1458" s="158">
        <v>6.1227999999999998</v>
      </c>
      <c r="G1458" s="158">
        <v>5.6337000000000002</v>
      </c>
      <c r="H1458" s="158">
        <v>6.0084999999999997</v>
      </c>
      <c r="I1458" s="158">
        <v>5.7327000000000004</v>
      </c>
      <c r="J1458" s="158">
        <v>5.7076000000000002</v>
      </c>
      <c r="K1458" s="158">
        <v>4.8810000000000002</v>
      </c>
      <c r="L1458" s="158">
        <v>4.7089999999999996</v>
      </c>
      <c r="M1458" s="158">
        <v>4.0190999999999999</v>
      </c>
      <c r="N1458" s="158">
        <v>4.0278</v>
      </c>
      <c r="O1458" s="158">
        <v>3.8910999999999998</v>
      </c>
      <c r="P1458" s="158"/>
      <c r="Q1458" s="158">
        <v>4.3841999999999999</v>
      </c>
      <c r="R1458" s="158">
        <v>3.5686</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1127</v>
      </c>
      <c r="B1459" s="154" t="s">
        <v>1978</v>
      </c>
      <c r="C1459" s="154">
        <v>147382</v>
      </c>
      <c r="D1459" s="157">
        <v>44882</v>
      </c>
      <c r="E1459" s="158">
        <v>1147.0204000000001</v>
      </c>
      <c r="F1459" s="158">
        <v>5.9325000000000001</v>
      </c>
      <c r="G1459" s="158">
        <v>5.4439000000000002</v>
      </c>
      <c r="H1459" s="158">
        <v>5.8189000000000002</v>
      </c>
      <c r="I1459" s="158">
        <v>5.5438999999999998</v>
      </c>
      <c r="J1459" s="158">
        <v>5.5185000000000004</v>
      </c>
      <c r="K1459" s="158">
        <v>4.6886999999999999</v>
      </c>
      <c r="L1459" s="158">
        <v>4.5103999999999997</v>
      </c>
      <c r="M1459" s="158">
        <v>3.7993999999999999</v>
      </c>
      <c r="N1459" s="158">
        <v>3.8069000000000002</v>
      </c>
      <c r="O1459" s="158">
        <v>3.6065</v>
      </c>
      <c r="P1459" s="158"/>
      <c r="Q1459" s="158">
        <v>4.0965999999999996</v>
      </c>
      <c r="R1459" s="158">
        <v>3.3043</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1127</v>
      </c>
      <c r="B1460" s="154" t="s">
        <v>1132</v>
      </c>
      <c r="C1460" s="154">
        <v>119106</v>
      </c>
      <c r="D1460" s="157">
        <v>44882</v>
      </c>
      <c r="E1460" s="158">
        <v>44.788800000000002</v>
      </c>
      <c r="F1460" s="158">
        <v>9.4557000000000002</v>
      </c>
      <c r="G1460" s="158">
        <v>8.8348999999999993</v>
      </c>
      <c r="H1460" s="158">
        <v>8.1621000000000006</v>
      </c>
      <c r="I1460" s="158">
        <v>7.4897999999999998</v>
      </c>
      <c r="J1460" s="158">
        <v>6.8589000000000002</v>
      </c>
      <c r="K1460" s="158">
        <v>5.2187000000000001</v>
      </c>
      <c r="L1460" s="158">
        <v>5.2644000000000002</v>
      </c>
      <c r="M1460" s="158">
        <v>3.8448000000000002</v>
      </c>
      <c r="N1460" s="158">
        <v>3.8128000000000002</v>
      </c>
      <c r="O1460" s="158">
        <v>4.5872000000000002</v>
      </c>
      <c r="P1460" s="158">
        <v>5.8777999999999997</v>
      </c>
      <c r="Q1460" s="158">
        <v>6.8948999999999998</v>
      </c>
      <c r="R1460" s="158">
        <v>3.8195999999999999</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1127</v>
      </c>
      <c r="B1461" s="154" t="s">
        <v>1133</v>
      </c>
      <c r="C1461" s="154">
        <v>100087</v>
      </c>
      <c r="D1461" s="157">
        <v>44882</v>
      </c>
      <c r="E1461" s="158">
        <v>43.732999999999997</v>
      </c>
      <c r="F1461" s="158">
        <v>9.2665000000000006</v>
      </c>
      <c r="G1461" s="158">
        <v>8.6026000000000007</v>
      </c>
      <c r="H1461" s="158">
        <v>7.9409000000000001</v>
      </c>
      <c r="I1461" s="158">
        <v>7.2754000000000003</v>
      </c>
      <c r="J1461" s="158">
        <v>6.6304999999999996</v>
      </c>
      <c r="K1461" s="158">
        <v>4.9721000000000002</v>
      </c>
      <c r="L1461" s="158">
        <v>5.0071000000000003</v>
      </c>
      <c r="M1461" s="158">
        <v>3.5907</v>
      </c>
      <c r="N1461" s="158">
        <v>3.5583</v>
      </c>
      <c r="O1461" s="158">
        <v>4.3497000000000003</v>
      </c>
      <c r="P1461" s="158">
        <v>5.6279000000000003</v>
      </c>
      <c r="Q1461" s="158">
        <v>6.5818000000000003</v>
      </c>
      <c r="R1461" s="158">
        <v>3.5754000000000001</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1127</v>
      </c>
      <c r="B1462" s="154" t="s">
        <v>1646</v>
      </c>
      <c r="C1462" s="154">
        <v>140237</v>
      </c>
      <c r="D1462" s="157">
        <v>44882</v>
      </c>
      <c r="E1462" s="158">
        <v>25.887</v>
      </c>
      <c r="F1462" s="158">
        <v>14.528499999999999</v>
      </c>
      <c r="G1462" s="158">
        <v>12.420400000000001</v>
      </c>
      <c r="H1462" s="158">
        <v>10.414300000000001</v>
      </c>
      <c r="I1462" s="158">
        <v>8.3048999999999999</v>
      </c>
      <c r="J1462" s="158">
        <v>7.0049000000000001</v>
      </c>
      <c r="K1462" s="158">
        <v>4.3773</v>
      </c>
      <c r="L1462" s="158">
        <v>4.7366000000000001</v>
      </c>
      <c r="M1462" s="158">
        <v>3.8917000000000002</v>
      </c>
      <c r="N1462" s="158">
        <v>3.8546</v>
      </c>
      <c r="O1462" s="158">
        <v>4.9520999999999997</v>
      </c>
      <c r="P1462" s="158">
        <v>6.6946000000000003</v>
      </c>
      <c r="Q1462" s="158">
        <v>7.4763000000000002</v>
      </c>
      <c r="R1462" s="158">
        <v>3.7616000000000001</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1127</v>
      </c>
      <c r="B1463" s="154" t="s">
        <v>1647</v>
      </c>
      <c r="C1463" s="154">
        <v>140230</v>
      </c>
      <c r="D1463" s="157">
        <v>44882</v>
      </c>
      <c r="E1463" s="158">
        <v>20.4619</v>
      </c>
      <c r="F1463" s="158">
        <v>13.740500000000001</v>
      </c>
      <c r="G1463" s="158">
        <v>11.6058</v>
      </c>
      <c r="H1463" s="158">
        <v>9.6759000000000004</v>
      </c>
      <c r="I1463" s="158">
        <v>7.5648</v>
      </c>
      <c r="J1463" s="158">
        <v>6.2708000000000004</v>
      </c>
      <c r="K1463" s="158">
        <v>3.6375000000000002</v>
      </c>
      <c r="L1463" s="158">
        <v>3.9843999999999999</v>
      </c>
      <c r="M1463" s="158">
        <v>3.1295000000000002</v>
      </c>
      <c r="N1463" s="158">
        <v>3.08</v>
      </c>
      <c r="O1463" s="158">
        <v>4.1578999999999997</v>
      </c>
      <c r="P1463" s="158">
        <v>5.9635999999999996</v>
      </c>
      <c r="Q1463" s="158">
        <v>5.0957999999999997</v>
      </c>
      <c r="R1463" s="158">
        <v>2.9701</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1127</v>
      </c>
      <c r="B1464" s="154" t="s">
        <v>1648</v>
      </c>
      <c r="C1464" s="154">
        <v>140229</v>
      </c>
      <c r="D1464" s="157">
        <v>44882</v>
      </c>
      <c r="E1464" s="158">
        <v>23.908999999999999</v>
      </c>
      <c r="F1464" s="158">
        <v>13.7448</v>
      </c>
      <c r="G1464" s="158">
        <v>11.664400000000001</v>
      </c>
      <c r="H1464" s="158">
        <v>9.6792999999999996</v>
      </c>
      <c r="I1464" s="158">
        <v>7.5678000000000001</v>
      </c>
      <c r="J1464" s="158">
        <v>6.2676999999999996</v>
      </c>
      <c r="K1464" s="158">
        <v>3.6337999999999999</v>
      </c>
      <c r="L1464" s="158">
        <v>3.9838</v>
      </c>
      <c r="M1464" s="158">
        <v>3.1293000000000002</v>
      </c>
      <c r="N1464" s="158">
        <v>3.0831</v>
      </c>
      <c r="O1464" s="158">
        <v>4.1590999999999996</v>
      </c>
      <c r="P1464" s="158">
        <v>5.9621000000000004</v>
      </c>
      <c r="Q1464" s="158">
        <v>6.2401999999999997</v>
      </c>
      <c r="R1464" s="158">
        <v>2.972</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1127</v>
      </c>
      <c r="B1465" s="154" t="s">
        <v>1134</v>
      </c>
      <c r="C1465" s="154">
        <v>101357</v>
      </c>
      <c r="D1465" s="157">
        <v>44882</v>
      </c>
      <c r="E1465" s="158">
        <v>41.424100000000003</v>
      </c>
      <c r="F1465" s="158">
        <v>8.6371000000000002</v>
      </c>
      <c r="G1465" s="158">
        <v>9.0823999999999998</v>
      </c>
      <c r="H1465" s="158">
        <v>8.6998999999999995</v>
      </c>
      <c r="I1465" s="158">
        <v>7.5744999999999996</v>
      </c>
      <c r="J1465" s="158">
        <v>6.7348999999999997</v>
      </c>
      <c r="K1465" s="158">
        <v>4.9512999999999998</v>
      </c>
      <c r="L1465" s="158">
        <v>5.0365000000000002</v>
      </c>
      <c r="M1465" s="158">
        <v>4.1277999999999997</v>
      </c>
      <c r="N1465" s="158">
        <v>4.0176999999999996</v>
      </c>
      <c r="O1465" s="158">
        <v>4.6055000000000001</v>
      </c>
      <c r="P1465" s="158">
        <v>5.9236000000000004</v>
      </c>
      <c r="Q1465" s="158">
        <v>7.0796000000000001</v>
      </c>
      <c r="R1465" s="158">
        <v>3.7839</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1127</v>
      </c>
      <c r="B1466" s="154" t="s">
        <v>1135</v>
      </c>
      <c r="C1466" s="154">
        <v>118506</v>
      </c>
      <c r="D1466" s="157">
        <v>44882</v>
      </c>
      <c r="E1466" s="158">
        <v>42.623899999999999</v>
      </c>
      <c r="F1466" s="158">
        <v>8.7365999999999993</v>
      </c>
      <c r="G1466" s="158">
        <v>9.2553999999999998</v>
      </c>
      <c r="H1466" s="158">
        <v>8.8597000000000001</v>
      </c>
      <c r="I1466" s="158">
        <v>7.7420999999999998</v>
      </c>
      <c r="J1466" s="158">
        <v>6.9047000000000001</v>
      </c>
      <c r="K1466" s="158">
        <v>5.1193999999999997</v>
      </c>
      <c r="L1466" s="158">
        <v>5.2058999999999997</v>
      </c>
      <c r="M1466" s="158">
        <v>4.2972000000000001</v>
      </c>
      <c r="N1466" s="158">
        <v>4.1883999999999997</v>
      </c>
      <c r="O1466" s="158">
        <v>4.7721999999999998</v>
      </c>
      <c r="P1466" s="158">
        <v>6.1014999999999997</v>
      </c>
      <c r="Q1466" s="158">
        <v>7.4447000000000001</v>
      </c>
      <c r="R1466" s="158">
        <v>3.9516</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1127</v>
      </c>
      <c r="B1467" s="154" t="s">
        <v>1136</v>
      </c>
      <c r="C1467" s="154">
        <v>101993</v>
      </c>
      <c r="D1467" s="157">
        <v>44882</v>
      </c>
      <c r="E1467" s="158">
        <v>4720.1707999999999</v>
      </c>
      <c r="F1467" s="158">
        <v>9.6313999999999993</v>
      </c>
      <c r="G1467" s="158">
        <v>8.7164000000000001</v>
      </c>
      <c r="H1467" s="158">
        <v>7.9741999999999997</v>
      </c>
      <c r="I1467" s="158">
        <v>7.3220999999999998</v>
      </c>
      <c r="J1467" s="158">
        <v>6.7900999999999998</v>
      </c>
      <c r="K1467" s="158">
        <v>5.3292999999999999</v>
      </c>
      <c r="L1467" s="158">
        <v>5.2853000000000003</v>
      </c>
      <c r="M1467" s="158">
        <v>4.4775</v>
      </c>
      <c r="N1467" s="158">
        <v>4.3369</v>
      </c>
      <c r="O1467" s="158">
        <v>4.9410999999999996</v>
      </c>
      <c r="P1467" s="158">
        <v>6.0739999999999998</v>
      </c>
      <c r="Q1467" s="158">
        <v>6.9627999999999997</v>
      </c>
      <c r="R1467" s="158">
        <v>4.04</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1127</v>
      </c>
      <c r="B1468" s="154" t="s">
        <v>1137</v>
      </c>
      <c r="C1468" s="154">
        <v>119092</v>
      </c>
      <c r="D1468" s="157">
        <v>44882</v>
      </c>
      <c r="E1468" s="158">
        <v>4792.1498000000001</v>
      </c>
      <c r="F1468" s="158">
        <v>9.8289000000000009</v>
      </c>
      <c r="G1468" s="158">
        <v>8.9118999999999993</v>
      </c>
      <c r="H1468" s="158">
        <v>8.1747999999999994</v>
      </c>
      <c r="I1468" s="158">
        <v>7.5223000000000004</v>
      </c>
      <c r="J1468" s="158">
        <v>6.9855999999999998</v>
      </c>
      <c r="K1468" s="158">
        <v>5.5289999999999999</v>
      </c>
      <c r="L1468" s="158">
        <v>5.4873000000000003</v>
      </c>
      <c r="M1468" s="158">
        <v>4.6794000000000002</v>
      </c>
      <c r="N1468" s="158">
        <v>4.5262000000000002</v>
      </c>
      <c r="O1468" s="158">
        <v>5.1146000000000003</v>
      </c>
      <c r="P1468" s="158">
        <v>6.2641999999999998</v>
      </c>
      <c r="Q1468" s="158">
        <v>7.2496999999999998</v>
      </c>
      <c r="R1468" s="158">
        <v>4.2072000000000003</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1127</v>
      </c>
      <c r="B1469" s="154" t="s">
        <v>1138</v>
      </c>
      <c r="C1469" s="154">
        <v>103633</v>
      </c>
      <c r="D1469" s="157">
        <v>44882</v>
      </c>
      <c r="E1469" s="158">
        <v>312.8741</v>
      </c>
      <c r="F1469" s="158">
        <v>7.6779000000000002</v>
      </c>
      <c r="G1469" s="158">
        <v>8.0236999999999998</v>
      </c>
      <c r="H1469" s="158">
        <v>7.4551999999999996</v>
      </c>
      <c r="I1469" s="158">
        <v>7.0143000000000004</v>
      </c>
      <c r="J1469" s="158">
        <v>6.6874000000000002</v>
      </c>
      <c r="K1469" s="158">
        <v>5.4823000000000004</v>
      </c>
      <c r="L1469" s="158">
        <v>5.3552</v>
      </c>
      <c r="M1469" s="158">
        <v>4.5208000000000004</v>
      </c>
      <c r="N1469" s="158">
        <v>4.3255999999999997</v>
      </c>
      <c r="O1469" s="158">
        <v>4.8147000000000002</v>
      </c>
      <c r="P1469" s="158">
        <v>6.0109000000000004</v>
      </c>
      <c r="Q1469" s="158">
        <v>7.0658000000000003</v>
      </c>
      <c r="R1469" s="158">
        <v>3.9984999999999999</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1127</v>
      </c>
      <c r="B1470" s="154" t="s">
        <v>1139</v>
      </c>
      <c r="C1470" s="154">
        <v>120211</v>
      </c>
      <c r="D1470" s="157">
        <v>44882</v>
      </c>
      <c r="E1470" s="158">
        <v>315.84809999999999</v>
      </c>
      <c r="F1470" s="158">
        <v>7.7904999999999998</v>
      </c>
      <c r="G1470" s="158">
        <v>8.141</v>
      </c>
      <c r="H1470" s="158">
        <v>7.5753000000000004</v>
      </c>
      <c r="I1470" s="158">
        <v>7.1340000000000003</v>
      </c>
      <c r="J1470" s="158">
        <v>6.8076999999999996</v>
      </c>
      <c r="K1470" s="158">
        <v>5.6039000000000003</v>
      </c>
      <c r="L1470" s="158">
        <v>5.4783999999999997</v>
      </c>
      <c r="M1470" s="158">
        <v>4.6448999999999998</v>
      </c>
      <c r="N1470" s="158">
        <v>4.4508999999999999</v>
      </c>
      <c r="O1470" s="158">
        <v>4.9398999999999997</v>
      </c>
      <c r="P1470" s="158">
        <v>6.1375000000000002</v>
      </c>
      <c r="Q1470" s="158">
        <v>7.1977000000000002</v>
      </c>
      <c r="R1470" s="158">
        <v>4.1233000000000004</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1127</v>
      </c>
      <c r="B1471" s="154" t="s">
        <v>1140</v>
      </c>
      <c r="C1471" s="154">
        <v>118384</v>
      </c>
      <c r="D1471" s="157">
        <v>44882</v>
      </c>
      <c r="E1471" s="158">
        <v>35.900700000000001</v>
      </c>
      <c r="F1471" s="158">
        <v>8.6439000000000004</v>
      </c>
      <c r="G1471" s="158">
        <v>8.4783000000000008</v>
      </c>
      <c r="H1471" s="158">
        <v>8.0297000000000001</v>
      </c>
      <c r="I1471" s="158">
        <v>7.4211</v>
      </c>
      <c r="J1471" s="158">
        <v>6.6757</v>
      </c>
      <c r="K1471" s="158">
        <v>5.2096</v>
      </c>
      <c r="L1471" s="158">
        <v>5.3167</v>
      </c>
      <c r="M1471" s="158">
        <v>4.4694000000000003</v>
      </c>
      <c r="N1471" s="158">
        <v>4.3285</v>
      </c>
      <c r="O1471" s="158">
        <v>4.6635</v>
      </c>
      <c r="P1471" s="158">
        <v>5.6116000000000001</v>
      </c>
      <c r="Q1471" s="158">
        <v>7.1242999999999999</v>
      </c>
      <c r="R1471" s="158">
        <v>3.9689000000000001</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1127</v>
      </c>
      <c r="B1472" s="154" t="s">
        <v>1141</v>
      </c>
      <c r="C1472" s="154">
        <v>108756</v>
      </c>
      <c r="D1472" s="157">
        <v>44882</v>
      </c>
      <c r="E1472" s="158">
        <v>33.663499999999999</v>
      </c>
      <c r="F1472" s="158">
        <v>8.0252999999999997</v>
      </c>
      <c r="G1472" s="158">
        <v>7.7755000000000001</v>
      </c>
      <c r="H1472" s="158">
        <v>7.3212999999999999</v>
      </c>
      <c r="I1472" s="158">
        <v>6.6931000000000003</v>
      </c>
      <c r="J1472" s="158">
        <v>5.9513999999999996</v>
      </c>
      <c r="K1472" s="158">
        <v>4.4862000000000002</v>
      </c>
      <c r="L1472" s="158">
        <v>4.6029</v>
      </c>
      <c r="M1472" s="158">
        <v>3.7625000000000002</v>
      </c>
      <c r="N1472" s="158">
        <v>3.6208</v>
      </c>
      <c r="O1472" s="158">
        <v>3.9188000000000001</v>
      </c>
      <c r="P1472" s="158">
        <v>4.8861999999999997</v>
      </c>
      <c r="Q1472" s="158">
        <v>6.3357999999999999</v>
      </c>
      <c r="R1472" s="158">
        <v>3.26</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1127</v>
      </c>
      <c r="B1473" s="154" t="s">
        <v>1142</v>
      </c>
      <c r="C1473" s="154">
        <v>144994</v>
      </c>
      <c r="D1473" s="157"/>
      <c r="E1473" s="158"/>
      <c r="F1473" s="158"/>
      <c r="G1473" s="158"/>
      <c r="H1473" s="158"/>
      <c r="I1473" s="158"/>
      <c r="J1473" s="158"/>
      <c r="K1473" s="158"/>
      <c r="L1473" s="158"/>
      <c r="M1473" s="158"/>
      <c r="N1473" s="158"/>
      <c r="O1473" s="158"/>
      <c r="P1473" s="158"/>
      <c r="Q1473" s="158"/>
      <c r="R1473" s="158"/>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1127</v>
      </c>
      <c r="B1474" s="154" t="s">
        <v>1143</v>
      </c>
      <c r="C1474" s="154">
        <v>144997</v>
      </c>
      <c r="D1474" s="157"/>
      <c r="E1474" s="158"/>
      <c r="F1474" s="158"/>
      <c r="G1474" s="158"/>
      <c r="H1474" s="158"/>
      <c r="I1474" s="158"/>
      <c r="J1474" s="158"/>
      <c r="K1474" s="158"/>
      <c r="L1474" s="158"/>
      <c r="M1474" s="158"/>
      <c r="N1474" s="158"/>
      <c r="O1474" s="158"/>
      <c r="P1474" s="158"/>
      <c r="Q1474" s="158"/>
      <c r="R1474" s="158"/>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1127</v>
      </c>
      <c r="B1475" s="154" t="s">
        <v>1144</v>
      </c>
      <c r="C1475" s="154">
        <v>112123</v>
      </c>
      <c r="D1475" s="157">
        <v>44882</v>
      </c>
      <c r="E1475" s="158">
        <v>2530.1860999999999</v>
      </c>
      <c r="F1475" s="158">
        <v>9.8642000000000003</v>
      </c>
      <c r="G1475" s="158">
        <v>8.2667999999999999</v>
      </c>
      <c r="H1475" s="158">
        <v>7.8685999999999998</v>
      </c>
      <c r="I1475" s="158">
        <v>7.2272999999999996</v>
      </c>
      <c r="J1475" s="158">
        <v>6.4408000000000003</v>
      </c>
      <c r="K1475" s="158">
        <v>4.8330000000000002</v>
      </c>
      <c r="L1475" s="158">
        <v>4.9047000000000001</v>
      </c>
      <c r="M1475" s="158">
        <v>3.4874000000000001</v>
      </c>
      <c r="N1475" s="158">
        <v>3.5057</v>
      </c>
      <c r="O1475" s="158">
        <v>4.3387000000000002</v>
      </c>
      <c r="P1475" s="158">
        <v>5.5217999999999998</v>
      </c>
      <c r="Q1475" s="158">
        <v>7.2685000000000004</v>
      </c>
      <c r="R1475" s="158">
        <v>3.5074999999999998</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1127</v>
      </c>
      <c r="B1476" s="154" t="s">
        <v>1145</v>
      </c>
      <c r="C1476" s="154">
        <v>120507</v>
      </c>
      <c r="D1476" s="157">
        <v>44882</v>
      </c>
      <c r="E1476" s="158">
        <v>2600.5329000000002</v>
      </c>
      <c r="F1476" s="158">
        <v>10.194100000000001</v>
      </c>
      <c r="G1476" s="158">
        <v>8.5973000000000006</v>
      </c>
      <c r="H1476" s="158">
        <v>8.1710999999999991</v>
      </c>
      <c r="I1476" s="158">
        <v>7.5629</v>
      </c>
      <c r="J1476" s="158">
        <v>6.7748999999999997</v>
      </c>
      <c r="K1476" s="158">
        <v>5.1681999999999997</v>
      </c>
      <c r="L1476" s="158">
        <v>5.2424999999999997</v>
      </c>
      <c r="M1476" s="158">
        <v>3.8281999999999998</v>
      </c>
      <c r="N1476" s="158">
        <v>3.8540999999999999</v>
      </c>
      <c r="O1476" s="158">
        <v>4.6890999999999998</v>
      </c>
      <c r="P1476" s="158">
        <v>5.8394000000000004</v>
      </c>
      <c r="Q1476" s="158">
        <v>7.4923999999999999</v>
      </c>
      <c r="R1476" s="158">
        <v>3.8628999999999998</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1127</v>
      </c>
      <c r="B1477" s="154" t="s">
        <v>1146</v>
      </c>
      <c r="C1477" s="154">
        <v>143598</v>
      </c>
      <c r="D1477" s="157"/>
      <c r="E1477" s="158"/>
      <c r="F1477" s="158"/>
      <c r="G1477" s="158"/>
      <c r="H1477" s="158"/>
      <c r="I1477" s="158"/>
      <c r="J1477" s="158"/>
      <c r="K1477" s="158"/>
      <c r="L1477" s="158"/>
      <c r="M1477" s="158"/>
      <c r="N1477" s="158"/>
      <c r="O1477" s="158"/>
      <c r="P1477" s="158"/>
      <c r="Q1477" s="158"/>
      <c r="R1477" s="158"/>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1127</v>
      </c>
      <c r="B1478" s="154" t="s">
        <v>1147</v>
      </c>
      <c r="C1478" s="154">
        <v>143597</v>
      </c>
      <c r="D1478" s="157"/>
      <c r="E1478" s="158"/>
      <c r="F1478" s="158"/>
      <c r="G1478" s="158"/>
      <c r="H1478" s="158"/>
      <c r="I1478" s="158"/>
      <c r="J1478" s="158"/>
      <c r="K1478" s="158"/>
      <c r="L1478" s="158"/>
      <c r="M1478" s="158"/>
      <c r="N1478" s="158"/>
      <c r="O1478" s="158"/>
      <c r="P1478" s="158"/>
      <c r="Q1478" s="158"/>
      <c r="R1478" s="158"/>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1127</v>
      </c>
      <c r="B1479" s="154" t="s">
        <v>1148</v>
      </c>
      <c r="C1479" s="154">
        <v>101893</v>
      </c>
      <c r="D1479" s="157">
        <v>44882</v>
      </c>
      <c r="E1479" s="158">
        <v>3705.7271000000001</v>
      </c>
      <c r="F1479" s="158">
        <v>8.4854000000000003</v>
      </c>
      <c r="G1479" s="158">
        <v>8.9892000000000003</v>
      </c>
      <c r="H1479" s="158">
        <v>7.9955999999999996</v>
      </c>
      <c r="I1479" s="158">
        <v>7.3305999999999996</v>
      </c>
      <c r="J1479" s="158">
        <v>6.7834000000000003</v>
      </c>
      <c r="K1479" s="158">
        <v>5.2897999999999996</v>
      </c>
      <c r="L1479" s="158">
        <v>5.3497000000000003</v>
      </c>
      <c r="M1479" s="158">
        <v>4.625</v>
      </c>
      <c r="N1479" s="158">
        <v>4.4688999999999997</v>
      </c>
      <c r="O1479" s="158">
        <v>4.6748000000000003</v>
      </c>
      <c r="P1479" s="158">
        <v>5.9561999999999999</v>
      </c>
      <c r="Q1479" s="158">
        <v>7.0004999999999997</v>
      </c>
      <c r="R1479" s="158">
        <v>4.0609000000000002</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1127</v>
      </c>
      <c r="B1480" s="154" t="s">
        <v>1149</v>
      </c>
      <c r="C1480" s="154">
        <v>119746</v>
      </c>
      <c r="D1480" s="157">
        <v>44882</v>
      </c>
      <c r="E1480" s="158">
        <v>3728.6995000000002</v>
      </c>
      <c r="F1480" s="158">
        <v>8.5878999999999994</v>
      </c>
      <c r="G1480" s="158">
        <v>9.0922000000000001</v>
      </c>
      <c r="H1480" s="158">
        <v>8.0991999999999997</v>
      </c>
      <c r="I1480" s="158">
        <v>7.4370000000000003</v>
      </c>
      <c r="J1480" s="158">
        <v>6.8887</v>
      </c>
      <c r="K1480" s="158">
        <v>5.3951000000000002</v>
      </c>
      <c r="L1480" s="158">
        <v>5.4486999999999997</v>
      </c>
      <c r="M1480" s="158">
        <v>4.7171000000000003</v>
      </c>
      <c r="N1480" s="158">
        <v>4.5579000000000001</v>
      </c>
      <c r="O1480" s="158">
        <v>4.7675999999999998</v>
      </c>
      <c r="P1480" s="158">
        <v>6.0361000000000002</v>
      </c>
      <c r="Q1480" s="158">
        <v>7.1637000000000004</v>
      </c>
      <c r="R1480" s="158">
        <v>4.1500000000000004</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1127</v>
      </c>
      <c r="B1481" s="154" t="s">
        <v>1150</v>
      </c>
      <c r="C1481" s="154">
        <v>119431</v>
      </c>
      <c r="D1481" s="157">
        <v>44882</v>
      </c>
      <c r="E1481" s="158">
        <v>34.245237738113097</v>
      </c>
      <c r="F1481" s="158">
        <v>8.3149999999999995</v>
      </c>
      <c r="G1481" s="158">
        <v>8.2654999999999994</v>
      </c>
      <c r="H1481" s="158">
        <v>7.5705</v>
      </c>
      <c r="I1481" s="158">
        <v>7.0532000000000004</v>
      </c>
      <c r="J1481" s="158">
        <v>6.5183</v>
      </c>
      <c r="K1481" s="158">
        <v>5.2968000000000002</v>
      </c>
      <c r="L1481" s="158">
        <v>5.1742999999999997</v>
      </c>
      <c r="M1481" s="158">
        <v>4.2556000000000003</v>
      </c>
      <c r="N1481" s="158">
        <v>4.1574</v>
      </c>
      <c r="O1481" s="158">
        <v>4.5271999999999997</v>
      </c>
      <c r="P1481" s="158">
        <v>6.0357000000000003</v>
      </c>
      <c r="Q1481" s="158">
        <v>7.4447999999999999</v>
      </c>
      <c r="R1481" s="158">
        <v>3.7513999999999998</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1127</v>
      </c>
      <c r="B1482" s="154" t="s">
        <v>1151</v>
      </c>
      <c r="C1482" s="154">
        <v>114216</v>
      </c>
      <c r="D1482" s="157">
        <v>44882</v>
      </c>
      <c r="E1482" s="158">
        <v>32.893205339733001</v>
      </c>
      <c r="F1482" s="158">
        <v>7.8243</v>
      </c>
      <c r="G1482" s="158">
        <v>7.8277000000000001</v>
      </c>
      <c r="H1482" s="158">
        <v>7.0952000000000002</v>
      </c>
      <c r="I1482" s="158">
        <v>6.5670999999999999</v>
      </c>
      <c r="J1482" s="158">
        <v>6.0332999999999997</v>
      </c>
      <c r="K1482" s="158">
        <v>4.8102</v>
      </c>
      <c r="L1482" s="158">
        <v>4.6822999999999997</v>
      </c>
      <c r="M1482" s="158">
        <v>3.7738</v>
      </c>
      <c r="N1482" s="158">
        <v>3.6684000000000001</v>
      </c>
      <c r="O1482" s="158">
        <v>4.0274999999999999</v>
      </c>
      <c r="P1482" s="158">
        <v>5.5274000000000001</v>
      </c>
      <c r="Q1482" s="158">
        <v>7.1325000000000003</v>
      </c>
      <c r="R1482" s="158">
        <v>3.2599</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1127</v>
      </c>
      <c r="B1483" s="154" t="s">
        <v>1152</v>
      </c>
      <c r="C1483" s="154">
        <v>103048</v>
      </c>
      <c r="D1483" s="157">
        <v>44882</v>
      </c>
      <c r="E1483" s="158">
        <v>3421.1882999999998</v>
      </c>
      <c r="F1483" s="158">
        <v>9.8851999999999993</v>
      </c>
      <c r="G1483" s="158">
        <v>8.9093</v>
      </c>
      <c r="H1483" s="158">
        <v>8.1880000000000006</v>
      </c>
      <c r="I1483" s="158">
        <v>7.4774000000000003</v>
      </c>
      <c r="J1483" s="158">
        <v>6.8789999999999996</v>
      </c>
      <c r="K1483" s="158">
        <v>5.4870999999999999</v>
      </c>
      <c r="L1483" s="158">
        <v>5.5010000000000003</v>
      </c>
      <c r="M1483" s="158">
        <v>4.7294</v>
      </c>
      <c r="N1483" s="158">
        <v>4.5994000000000002</v>
      </c>
      <c r="O1483" s="158">
        <v>4.8550000000000004</v>
      </c>
      <c r="P1483" s="158">
        <v>6.1173999999999999</v>
      </c>
      <c r="Q1483" s="158">
        <v>7.3091999999999997</v>
      </c>
      <c r="R1483" s="158">
        <v>4.1809000000000003</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1127</v>
      </c>
      <c r="B1484" s="154" t="s">
        <v>1153</v>
      </c>
      <c r="C1484" s="154">
        <v>118719</v>
      </c>
      <c r="D1484" s="157">
        <v>44882</v>
      </c>
      <c r="E1484" s="158">
        <v>3453.5167999999999</v>
      </c>
      <c r="F1484" s="158">
        <v>10.0158</v>
      </c>
      <c r="G1484" s="158">
        <v>9.0396000000000001</v>
      </c>
      <c r="H1484" s="158">
        <v>8.3183000000000007</v>
      </c>
      <c r="I1484" s="158">
        <v>7.6078999999999999</v>
      </c>
      <c r="J1484" s="158">
        <v>7.0099</v>
      </c>
      <c r="K1484" s="158">
        <v>5.6078000000000001</v>
      </c>
      <c r="L1484" s="158">
        <v>5.6135999999999999</v>
      </c>
      <c r="M1484" s="158">
        <v>4.8455000000000004</v>
      </c>
      <c r="N1484" s="158">
        <v>4.7134999999999998</v>
      </c>
      <c r="O1484" s="158">
        <v>4.9630999999999998</v>
      </c>
      <c r="P1484" s="158">
        <v>6.2255000000000003</v>
      </c>
      <c r="Q1484" s="158">
        <v>7.2442000000000002</v>
      </c>
      <c r="R1484" s="158">
        <v>4.2899000000000003</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1127</v>
      </c>
      <c r="B1485" s="154" t="s">
        <v>1154</v>
      </c>
      <c r="C1485" s="154">
        <v>148161</v>
      </c>
      <c r="D1485" s="157">
        <v>44882</v>
      </c>
      <c r="E1485" s="158">
        <v>1127.5189</v>
      </c>
      <c r="F1485" s="158">
        <v>9.2057000000000002</v>
      </c>
      <c r="G1485" s="158">
        <v>8.3458000000000006</v>
      </c>
      <c r="H1485" s="158">
        <v>7.9055999999999997</v>
      </c>
      <c r="I1485" s="158">
        <v>7.3855000000000004</v>
      </c>
      <c r="J1485" s="158">
        <v>6.7515999999999998</v>
      </c>
      <c r="K1485" s="158">
        <v>5.5244999999999997</v>
      </c>
      <c r="L1485" s="158">
        <v>5.3426</v>
      </c>
      <c r="M1485" s="158">
        <v>4.7558999999999996</v>
      </c>
      <c r="N1485" s="158">
        <v>4.5994000000000002</v>
      </c>
      <c r="O1485" s="158"/>
      <c r="P1485" s="158"/>
      <c r="Q1485" s="158">
        <v>4.5430999999999999</v>
      </c>
      <c r="R1485" s="158">
        <v>4.1577999999999999</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1127</v>
      </c>
      <c r="B1486" s="154" t="s">
        <v>1155</v>
      </c>
      <c r="C1486" s="154">
        <v>148159</v>
      </c>
      <c r="D1486" s="157">
        <v>44882</v>
      </c>
      <c r="E1486" s="158">
        <v>1103.876</v>
      </c>
      <c r="F1486" s="158">
        <v>8.8338999999999999</v>
      </c>
      <c r="G1486" s="158">
        <v>7.9729000000000001</v>
      </c>
      <c r="H1486" s="158">
        <v>7.5266000000000002</v>
      </c>
      <c r="I1486" s="158">
        <v>7.0090000000000003</v>
      </c>
      <c r="J1486" s="158">
        <v>6.3742000000000001</v>
      </c>
      <c r="K1486" s="158">
        <v>5.0350000000000001</v>
      </c>
      <c r="L1486" s="158">
        <v>4.7756999999999996</v>
      </c>
      <c r="M1486" s="158">
        <v>4.1710000000000003</v>
      </c>
      <c r="N1486" s="158">
        <v>3.9337</v>
      </c>
      <c r="O1486" s="158"/>
      <c r="P1486" s="158"/>
      <c r="Q1486" s="158">
        <v>3.7262</v>
      </c>
      <c r="R1486" s="158">
        <v>3.3668999999999998</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1127</v>
      </c>
      <c r="B1487" s="154" t="s">
        <v>1156</v>
      </c>
      <c r="C1487" s="154">
        <v>103464</v>
      </c>
      <c r="D1487" s="157"/>
      <c r="E1487" s="158"/>
      <c r="F1487" s="158"/>
      <c r="G1487" s="158"/>
      <c r="H1487" s="158"/>
      <c r="I1487" s="158"/>
      <c r="J1487" s="158"/>
      <c r="K1487" s="158"/>
      <c r="L1487" s="158"/>
      <c r="M1487" s="158"/>
      <c r="N1487" s="158"/>
      <c r="O1487" s="158"/>
      <c r="P1487" s="158"/>
      <c r="Q1487" s="158"/>
      <c r="R1487" s="158"/>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1127</v>
      </c>
      <c r="B1488" s="154" t="s">
        <v>1157</v>
      </c>
      <c r="C1488" s="154">
        <v>120845</v>
      </c>
      <c r="D1488" s="157"/>
      <c r="E1488" s="158"/>
      <c r="F1488" s="158"/>
      <c r="G1488" s="158"/>
      <c r="H1488" s="158"/>
      <c r="I1488" s="158"/>
      <c r="J1488" s="158"/>
      <c r="K1488" s="158"/>
      <c r="L1488" s="158"/>
      <c r="M1488" s="158"/>
      <c r="N1488" s="158"/>
      <c r="O1488" s="158"/>
      <c r="P1488" s="158"/>
      <c r="Q1488" s="158"/>
      <c r="R1488" s="158"/>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1127</v>
      </c>
      <c r="B1489" s="154" t="s">
        <v>1158</v>
      </c>
      <c r="C1489" s="154">
        <v>119821</v>
      </c>
      <c r="D1489" s="157">
        <v>44882</v>
      </c>
      <c r="E1489" s="158">
        <v>36.584800000000001</v>
      </c>
      <c r="F1489" s="158">
        <v>7.4842000000000004</v>
      </c>
      <c r="G1489" s="158">
        <v>8.7193000000000005</v>
      </c>
      <c r="H1489" s="158">
        <v>8.1937999999999995</v>
      </c>
      <c r="I1489" s="158">
        <v>7.3895</v>
      </c>
      <c r="J1489" s="158">
        <v>6.9570999999999996</v>
      </c>
      <c r="K1489" s="158">
        <v>5.4359999999999999</v>
      </c>
      <c r="L1489" s="158">
        <v>5.4314</v>
      </c>
      <c r="M1489" s="158">
        <v>4.5724</v>
      </c>
      <c r="N1489" s="158">
        <v>4.4558</v>
      </c>
      <c r="O1489" s="158">
        <v>4.9489999999999998</v>
      </c>
      <c r="P1489" s="158">
        <v>6.1547000000000001</v>
      </c>
      <c r="Q1489" s="158">
        <v>7.5228000000000002</v>
      </c>
      <c r="R1489" s="158">
        <v>4.1544999999999996</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1127</v>
      </c>
      <c r="B1490" s="154" t="s">
        <v>1159</v>
      </c>
      <c r="C1490" s="154">
        <v>102503</v>
      </c>
      <c r="D1490" s="157">
        <v>44882</v>
      </c>
      <c r="E1490" s="158">
        <v>34.546999999999997</v>
      </c>
      <c r="F1490" s="158">
        <v>6.9744000000000002</v>
      </c>
      <c r="G1490" s="158">
        <v>8.1760000000000002</v>
      </c>
      <c r="H1490" s="158">
        <v>7.6635999999999997</v>
      </c>
      <c r="I1490" s="158">
        <v>6.8552</v>
      </c>
      <c r="J1490" s="158">
        <v>6.4217000000000004</v>
      </c>
      <c r="K1490" s="158">
        <v>4.8990999999999998</v>
      </c>
      <c r="L1490" s="158">
        <v>4.8921999999999999</v>
      </c>
      <c r="M1490" s="158">
        <v>4.0289999999999999</v>
      </c>
      <c r="N1490" s="158">
        <v>3.9058000000000002</v>
      </c>
      <c r="O1490" s="158">
        <v>4.3878000000000004</v>
      </c>
      <c r="P1490" s="158">
        <v>5.5359999999999996</v>
      </c>
      <c r="Q1490" s="158">
        <v>6.9870999999999999</v>
      </c>
      <c r="R1490" s="158">
        <v>3.6194000000000002</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1127</v>
      </c>
      <c r="B1491" s="154" t="s">
        <v>1160</v>
      </c>
      <c r="C1491" s="154">
        <v>145050</v>
      </c>
      <c r="D1491" s="157">
        <v>44882</v>
      </c>
      <c r="E1491" s="158">
        <v>12.488099999999999</v>
      </c>
      <c r="F1491" s="158">
        <v>9.6477000000000004</v>
      </c>
      <c r="G1491" s="158">
        <v>8.8721999999999994</v>
      </c>
      <c r="H1491" s="158">
        <v>8.1547999999999998</v>
      </c>
      <c r="I1491" s="158">
        <v>6.9916</v>
      </c>
      <c r="J1491" s="158">
        <v>6.4558999999999997</v>
      </c>
      <c r="K1491" s="158">
        <v>5.6191000000000004</v>
      </c>
      <c r="L1491" s="158">
        <v>5.2201000000000004</v>
      </c>
      <c r="M1491" s="158">
        <v>4.6542000000000003</v>
      </c>
      <c r="N1491" s="158">
        <v>4.3544999999999998</v>
      </c>
      <c r="O1491" s="158">
        <v>4.4211</v>
      </c>
      <c r="P1491" s="158"/>
      <c r="Q1491" s="158">
        <v>5.5065</v>
      </c>
      <c r="R1491" s="158">
        <v>3.9112</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1127</v>
      </c>
      <c r="B1492" s="154" t="s">
        <v>1161</v>
      </c>
      <c r="C1492" s="154">
        <v>145042</v>
      </c>
      <c r="D1492" s="157">
        <v>44882</v>
      </c>
      <c r="E1492" s="158">
        <v>12.4405</v>
      </c>
      <c r="F1492" s="158">
        <v>9.3910999999999998</v>
      </c>
      <c r="G1492" s="158">
        <v>8.8082999999999991</v>
      </c>
      <c r="H1492" s="158">
        <v>8.1019000000000005</v>
      </c>
      <c r="I1492" s="158">
        <v>6.8920000000000003</v>
      </c>
      <c r="J1492" s="158">
        <v>6.3658999999999999</v>
      </c>
      <c r="K1492" s="158">
        <v>5.5293999999999999</v>
      </c>
      <c r="L1492" s="158">
        <v>5.1280999999999999</v>
      </c>
      <c r="M1492" s="158">
        <v>4.5736999999999997</v>
      </c>
      <c r="N1492" s="158">
        <v>4.2713000000000001</v>
      </c>
      <c r="O1492" s="158">
        <v>4.3437000000000001</v>
      </c>
      <c r="P1492" s="158"/>
      <c r="Q1492" s="158">
        <v>5.4093</v>
      </c>
      <c r="R1492" s="158">
        <v>3.8275000000000001</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1127</v>
      </c>
      <c r="B1493" s="154" t="s">
        <v>1162</v>
      </c>
      <c r="C1493" s="154">
        <v>119424</v>
      </c>
      <c r="D1493" s="157">
        <v>44882</v>
      </c>
      <c r="E1493" s="158">
        <v>3939.3305999999998</v>
      </c>
      <c r="F1493" s="158">
        <v>8.5365000000000002</v>
      </c>
      <c r="G1493" s="158">
        <v>9.0341000000000005</v>
      </c>
      <c r="H1493" s="158">
        <v>8.3637999999999995</v>
      </c>
      <c r="I1493" s="158">
        <v>7.6615000000000002</v>
      </c>
      <c r="J1493" s="158">
        <v>7.1365999999999996</v>
      </c>
      <c r="K1493" s="158">
        <v>5.6618000000000004</v>
      </c>
      <c r="L1493" s="158">
        <v>5.6497999999999999</v>
      </c>
      <c r="M1493" s="158">
        <v>4.7854999999999999</v>
      </c>
      <c r="N1493" s="158">
        <v>4.6635</v>
      </c>
      <c r="O1493" s="158">
        <v>5.1513</v>
      </c>
      <c r="P1493" s="158">
        <v>4.7392000000000003</v>
      </c>
      <c r="Q1493" s="158">
        <v>6.4649000000000001</v>
      </c>
      <c r="R1493" s="158">
        <v>4.3739999999999997</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1127</v>
      </c>
      <c r="B1494" s="154" t="s">
        <v>1163</v>
      </c>
      <c r="C1494" s="154">
        <v>101847</v>
      </c>
      <c r="D1494" s="157">
        <v>44882</v>
      </c>
      <c r="E1494" s="158">
        <v>3892.7595000000001</v>
      </c>
      <c r="F1494" s="158">
        <v>8.2681000000000004</v>
      </c>
      <c r="G1494" s="158">
        <v>8.7664000000000009</v>
      </c>
      <c r="H1494" s="158">
        <v>8.0643999999999991</v>
      </c>
      <c r="I1494" s="158">
        <v>7.3859000000000004</v>
      </c>
      <c r="J1494" s="158">
        <v>6.8528000000000002</v>
      </c>
      <c r="K1494" s="158">
        <v>5.3959000000000001</v>
      </c>
      <c r="L1494" s="158">
        <v>5.3952999999999998</v>
      </c>
      <c r="M1494" s="158">
        <v>4.5195999999999996</v>
      </c>
      <c r="N1494" s="158">
        <v>4.3962000000000003</v>
      </c>
      <c r="O1494" s="158">
        <v>4.9435000000000002</v>
      </c>
      <c r="P1494" s="158">
        <v>4.5647000000000002</v>
      </c>
      <c r="Q1494" s="158">
        <v>6.6388999999999996</v>
      </c>
      <c r="R1494" s="158">
        <v>4.1406999999999998</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1127</v>
      </c>
      <c r="B1495" s="154" t="s">
        <v>1164</v>
      </c>
      <c r="C1495" s="154">
        <v>120299</v>
      </c>
      <c r="D1495" s="157">
        <v>44882</v>
      </c>
      <c r="E1495" s="158">
        <v>2565.3665999999998</v>
      </c>
      <c r="F1495" s="158">
        <v>8.1303000000000001</v>
      </c>
      <c r="G1495" s="158">
        <v>8.5950000000000006</v>
      </c>
      <c r="H1495" s="158">
        <v>8.0586000000000002</v>
      </c>
      <c r="I1495" s="158">
        <v>7.4115000000000002</v>
      </c>
      <c r="J1495" s="158">
        <v>6.9683999999999999</v>
      </c>
      <c r="K1495" s="158">
        <v>5.5858999999999996</v>
      </c>
      <c r="L1495" s="158">
        <v>5.5115999999999996</v>
      </c>
      <c r="M1495" s="158">
        <v>4.7465000000000002</v>
      </c>
      <c r="N1495" s="158">
        <v>4.5970000000000004</v>
      </c>
      <c r="O1495" s="158">
        <v>4.9278000000000004</v>
      </c>
      <c r="P1495" s="158">
        <v>6.1721000000000004</v>
      </c>
      <c r="Q1495" s="158">
        <v>7.2329999999999997</v>
      </c>
      <c r="R1495" s="158">
        <v>4.2091000000000003</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1127</v>
      </c>
      <c r="B1496" s="154" t="s">
        <v>1165</v>
      </c>
      <c r="C1496" s="154">
        <v>112077</v>
      </c>
      <c r="D1496" s="157">
        <v>44882</v>
      </c>
      <c r="E1496" s="158">
        <v>2540.0279</v>
      </c>
      <c r="F1496" s="158">
        <v>8.0589999999999993</v>
      </c>
      <c r="G1496" s="158">
        <v>8.5249000000000006</v>
      </c>
      <c r="H1496" s="158">
        <v>7.9882999999999997</v>
      </c>
      <c r="I1496" s="158">
        <v>7.3413000000000004</v>
      </c>
      <c r="J1496" s="158">
        <v>6.8979999999999997</v>
      </c>
      <c r="K1496" s="158">
        <v>5.5148999999999999</v>
      </c>
      <c r="L1496" s="158">
        <v>5.4363000000000001</v>
      </c>
      <c r="M1496" s="158">
        <v>4.6649000000000003</v>
      </c>
      <c r="N1496" s="158">
        <v>4.5115999999999996</v>
      </c>
      <c r="O1496" s="158">
        <v>4.8333000000000004</v>
      </c>
      <c r="P1496" s="158">
        <v>6.0625</v>
      </c>
      <c r="Q1496" s="158">
        <v>7.2225999999999999</v>
      </c>
      <c r="R1496" s="158">
        <v>4.1199000000000003</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9.1366783783783774</v>
      </c>
      <c r="G1497" s="160">
        <v>8.7337216216216209</v>
      </c>
      <c r="H1497" s="160">
        <v>8.0788216216216195</v>
      </c>
      <c r="I1497" s="160">
        <v>7.2744945945945956</v>
      </c>
      <c r="J1497" s="160">
        <v>6.6595999999999993</v>
      </c>
      <c r="K1497" s="160">
        <v>5.159967567567568</v>
      </c>
      <c r="L1497" s="160">
        <v>5.1531864864864856</v>
      </c>
      <c r="M1497" s="160">
        <v>4.2857594594594595</v>
      </c>
      <c r="N1497" s="160">
        <v>4.1674864864864869</v>
      </c>
      <c r="O1497" s="160">
        <v>4.639125714285715</v>
      </c>
      <c r="P1497" s="160">
        <v>5.8692896551724143</v>
      </c>
      <c r="Q1497" s="160">
        <v>6.5165324324324319</v>
      </c>
      <c r="R1497" s="160">
        <v>3.8630702702702706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8.8338999999999999</v>
      </c>
      <c r="G1498" s="160">
        <v>8.7664000000000009</v>
      </c>
      <c r="H1498" s="160">
        <v>8.0991999999999997</v>
      </c>
      <c r="I1498" s="160">
        <v>7.3895</v>
      </c>
      <c r="J1498" s="160">
        <v>6.7834000000000003</v>
      </c>
      <c r="K1498" s="160">
        <v>5.2968000000000002</v>
      </c>
      <c r="L1498" s="160">
        <v>5.2853000000000003</v>
      </c>
      <c r="M1498" s="160">
        <v>4.5105000000000004</v>
      </c>
      <c r="N1498" s="160">
        <v>4.3285</v>
      </c>
      <c r="O1498" s="160">
        <v>4.7675999999999998</v>
      </c>
      <c r="P1498" s="160">
        <v>6.0109000000000004</v>
      </c>
      <c r="Q1498" s="160">
        <v>7.0004999999999997</v>
      </c>
      <c r="R1498" s="160">
        <v>3.9689000000000001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1166</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1167</v>
      </c>
      <c r="B1501" s="154" t="s">
        <v>1168</v>
      </c>
      <c r="C1501" s="154">
        <v>120524</v>
      </c>
      <c r="D1501" s="157">
        <v>44882</v>
      </c>
      <c r="E1501" s="158">
        <v>33.453800000000001</v>
      </c>
      <c r="F1501" s="158">
        <v>-0.36399999999999999</v>
      </c>
      <c r="G1501" s="158">
        <v>-0.23139999999999999</v>
      </c>
      <c r="H1501" s="158">
        <v>1.0799000000000001</v>
      </c>
      <c r="I1501" s="158">
        <v>0.66679999999999995</v>
      </c>
      <c r="J1501" s="158">
        <v>2.3597000000000001</v>
      </c>
      <c r="K1501" s="158">
        <v>-1.2279</v>
      </c>
      <c r="L1501" s="158">
        <v>7.7282000000000002</v>
      </c>
      <c r="M1501" s="158">
        <v>-0.2258</v>
      </c>
      <c r="N1501" s="158">
        <v>-5.4256000000000002</v>
      </c>
      <c r="O1501" s="158">
        <v>13.568099999999999</v>
      </c>
      <c r="P1501" s="158">
        <v>12.0388</v>
      </c>
      <c r="Q1501" s="158">
        <v>10.3085</v>
      </c>
      <c r="R1501" s="158">
        <v>13.6911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1167</v>
      </c>
      <c r="B1502" s="154" t="s">
        <v>1169</v>
      </c>
      <c r="C1502" s="154">
        <v>113064</v>
      </c>
      <c r="D1502" s="157">
        <v>44882</v>
      </c>
      <c r="E1502" s="158">
        <v>29.692599999999999</v>
      </c>
      <c r="F1502" s="158">
        <v>-0.36809999999999998</v>
      </c>
      <c r="G1502" s="158">
        <v>-0.2429</v>
      </c>
      <c r="H1502" s="158">
        <v>1.0529999999999999</v>
      </c>
      <c r="I1502" s="158">
        <v>0.61370000000000002</v>
      </c>
      <c r="J1502" s="158">
        <v>2.2395</v>
      </c>
      <c r="K1502" s="158">
        <v>-1.583</v>
      </c>
      <c r="L1502" s="158">
        <v>6.9356</v>
      </c>
      <c r="M1502" s="158">
        <v>-1.3486</v>
      </c>
      <c r="N1502" s="158">
        <v>-6.8826999999999998</v>
      </c>
      <c r="O1502" s="158">
        <v>11.848100000000001</v>
      </c>
      <c r="P1502" s="158">
        <v>10.558299999999999</v>
      </c>
      <c r="Q1502" s="158">
        <v>9.2957000000000001</v>
      </c>
      <c r="R1502" s="158">
        <v>11.8858</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1167</v>
      </c>
      <c r="B1503" s="154" t="s">
        <v>1170</v>
      </c>
      <c r="C1503" s="154">
        <v>103131</v>
      </c>
      <c r="D1503" s="157">
        <v>44882</v>
      </c>
      <c r="E1503" s="158">
        <v>49.805999999999997</v>
      </c>
      <c r="F1503" s="158">
        <v>-0.15440000000000001</v>
      </c>
      <c r="G1503" s="158">
        <v>0.25159999999999999</v>
      </c>
      <c r="H1503" s="158">
        <v>1.2625999999999999</v>
      </c>
      <c r="I1503" s="158">
        <v>1.2111000000000001</v>
      </c>
      <c r="J1503" s="158">
        <v>3.4113000000000002</v>
      </c>
      <c r="K1503" s="158">
        <v>1.6636</v>
      </c>
      <c r="L1503" s="158">
        <v>8.4530999999999992</v>
      </c>
      <c r="M1503" s="158">
        <v>5.6824000000000003</v>
      </c>
      <c r="N1503" s="158">
        <v>2.7839</v>
      </c>
      <c r="O1503" s="158">
        <v>14.949400000000001</v>
      </c>
      <c r="P1503" s="158">
        <v>10.052899999999999</v>
      </c>
      <c r="Q1503" s="158">
        <v>9.7467000000000006</v>
      </c>
      <c r="R1503" s="158">
        <v>14.923</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1167</v>
      </c>
      <c r="B1504" s="154" t="s">
        <v>1171</v>
      </c>
      <c r="C1504" s="154">
        <v>119131</v>
      </c>
      <c r="D1504" s="157">
        <v>44882</v>
      </c>
      <c r="E1504" s="158">
        <v>53.853000000000002</v>
      </c>
      <c r="F1504" s="158">
        <v>-0.152</v>
      </c>
      <c r="G1504" s="158">
        <v>0.2606</v>
      </c>
      <c r="H1504" s="158">
        <v>1.2846</v>
      </c>
      <c r="I1504" s="158">
        <v>1.2579</v>
      </c>
      <c r="J1504" s="158">
        <v>3.5177</v>
      </c>
      <c r="K1504" s="158">
        <v>2.0001000000000002</v>
      </c>
      <c r="L1504" s="158">
        <v>9.1577999999999999</v>
      </c>
      <c r="M1504" s="158">
        <v>6.7473999999999998</v>
      </c>
      <c r="N1504" s="158">
        <v>4.2027000000000001</v>
      </c>
      <c r="O1504" s="158">
        <v>16.4026</v>
      </c>
      <c r="P1504" s="158">
        <v>11.1538</v>
      </c>
      <c r="Q1504" s="158">
        <v>11.030200000000001</v>
      </c>
      <c r="R1504" s="158">
        <v>16.540800000000001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1167</v>
      </c>
      <c r="B1505" s="154" t="s">
        <v>1172</v>
      </c>
      <c r="C1505" s="154">
        <v>101144</v>
      </c>
      <c r="D1505" s="157">
        <v>44882</v>
      </c>
      <c r="E1505" s="158">
        <v>473.42579999999998</v>
      </c>
      <c r="F1505" s="158">
        <v>-0.28089999999999998</v>
      </c>
      <c r="G1505" s="158">
        <v>8.09E-2</v>
      </c>
      <c r="H1505" s="158">
        <v>0.98419999999999996</v>
      </c>
      <c r="I1505" s="158">
        <v>1.4025000000000001</v>
      </c>
      <c r="J1505" s="158">
        <v>4.4604999999999997</v>
      </c>
      <c r="K1505" s="158">
        <v>4.2335000000000003</v>
      </c>
      <c r="L1505" s="158">
        <v>10.444699999999999</v>
      </c>
      <c r="M1505" s="158">
        <v>10.2559</v>
      </c>
      <c r="N1505" s="158">
        <v>11.7514</v>
      </c>
      <c r="O1505" s="158">
        <v>20.704899999999999</v>
      </c>
      <c r="P1505" s="158">
        <v>13.069599999999999</v>
      </c>
      <c r="Q1505" s="158">
        <v>21.202300000000001</v>
      </c>
      <c r="R1505" s="158">
        <v>30.924700000000001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1167</v>
      </c>
      <c r="B1506" s="154" t="s">
        <v>1173</v>
      </c>
      <c r="C1506" s="154">
        <v>120334</v>
      </c>
      <c r="D1506" s="157">
        <v>44882</v>
      </c>
      <c r="E1506" s="158">
        <v>510.87670000000003</v>
      </c>
      <c r="F1506" s="158">
        <v>-0.27900000000000003</v>
      </c>
      <c r="G1506" s="158">
        <v>8.6599999999999996E-2</v>
      </c>
      <c r="H1506" s="158">
        <v>0.99729999999999996</v>
      </c>
      <c r="I1506" s="158">
        <v>1.4278999999999999</v>
      </c>
      <c r="J1506" s="158">
        <v>4.5190000000000001</v>
      </c>
      <c r="K1506" s="158">
        <v>4.4067999999999996</v>
      </c>
      <c r="L1506" s="158">
        <v>10.8089</v>
      </c>
      <c r="M1506" s="158">
        <v>10.793799999999999</v>
      </c>
      <c r="N1506" s="158">
        <v>12.4742</v>
      </c>
      <c r="O1506" s="158">
        <v>21.470099999999999</v>
      </c>
      <c r="P1506" s="158">
        <v>13.9238</v>
      </c>
      <c r="Q1506" s="158">
        <v>16.077400000000001</v>
      </c>
      <c r="R1506" s="158">
        <v>31.7379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1167</v>
      </c>
      <c r="B1507" s="154" t="s">
        <v>1800</v>
      </c>
      <c r="C1507" s="154">
        <v>148454</v>
      </c>
      <c r="D1507" s="157">
        <v>44882</v>
      </c>
      <c r="E1507" s="158">
        <v>11.077400000000001</v>
      </c>
      <c r="F1507" s="158">
        <v>-0.30690000000000001</v>
      </c>
      <c r="G1507" s="158">
        <v>2.53E-2</v>
      </c>
      <c r="H1507" s="158">
        <v>0.65149999999999997</v>
      </c>
      <c r="I1507" s="158">
        <v>0.40060000000000001</v>
      </c>
      <c r="J1507" s="158">
        <v>1.3143</v>
      </c>
      <c r="K1507" s="158">
        <v>-1.0443</v>
      </c>
      <c r="L1507" s="158">
        <v>2.8837999999999999</v>
      </c>
      <c r="M1507" s="158">
        <v>0.46429999999999999</v>
      </c>
      <c r="N1507" s="158">
        <v>-0.39379999999999998</v>
      </c>
      <c r="O1507" s="158"/>
      <c r="P1507" s="158"/>
      <c r="Q1507" s="158">
        <v>4.5743</v>
      </c>
      <c r="R1507" s="158">
        <v>3.4194</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1167</v>
      </c>
      <c r="B1508" s="154" t="s">
        <v>1801</v>
      </c>
      <c r="C1508" s="154">
        <v>148455</v>
      </c>
      <c r="D1508" s="157">
        <v>44882</v>
      </c>
      <c r="E1508" s="158">
        <v>10.732100000000001</v>
      </c>
      <c r="F1508" s="158">
        <v>-0.31030000000000002</v>
      </c>
      <c r="G1508" s="158">
        <v>1.6799999999999999E-2</v>
      </c>
      <c r="H1508" s="158">
        <v>0.63100000000000001</v>
      </c>
      <c r="I1508" s="158">
        <v>0.35820000000000002</v>
      </c>
      <c r="J1508" s="158">
        <v>1.2203999999999999</v>
      </c>
      <c r="K1508" s="158">
        <v>-1.3167</v>
      </c>
      <c r="L1508" s="158">
        <v>2.3020999999999998</v>
      </c>
      <c r="M1508" s="158">
        <v>-0.45169999999999999</v>
      </c>
      <c r="N1508" s="158">
        <v>-1.6035999999999999</v>
      </c>
      <c r="O1508" s="158"/>
      <c r="P1508" s="158"/>
      <c r="Q1508" s="158">
        <v>3.1366999999999998</v>
      </c>
      <c r="R1508" s="158">
        <v>2.0181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1167</v>
      </c>
      <c r="B1509" s="154" t="s">
        <v>1872</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1167</v>
      </c>
      <c r="B1510" s="154" t="s">
        <v>1929</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1167</v>
      </c>
      <c r="B1511" s="154" t="s">
        <v>1802</v>
      </c>
      <c r="C1511" s="154">
        <v>148457</v>
      </c>
      <c r="D1511" s="157">
        <v>44882</v>
      </c>
      <c r="E1511" s="158">
        <v>13.981299999999999</v>
      </c>
      <c r="F1511" s="158">
        <v>-0.27600000000000002</v>
      </c>
      <c r="G1511" s="158">
        <v>0.1167</v>
      </c>
      <c r="H1511" s="158">
        <v>0.64349999999999996</v>
      </c>
      <c r="I1511" s="158">
        <v>1.4859</v>
      </c>
      <c r="J1511" s="158">
        <v>4.5159000000000002</v>
      </c>
      <c r="K1511" s="158">
        <v>0.57840000000000003</v>
      </c>
      <c r="L1511" s="158">
        <v>8.1499000000000006</v>
      </c>
      <c r="M1511" s="158">
        <v>4.7759</v>
      </c>
      <c r="N1511" s="158">
        <v>2.3304</v>
      </c>
      <c r="O1511" s="158"/>
      <c r="P1511" s="158"/>
      <c r="Q1511" s="158">
        <v>16.280100000000001</v>
      </c>
      <c r="R1511" s="158">
        <v>15.234400000000001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1167</v>
      </c>
      <c r="B1512" s="154" t="s">
        <v>1803</v>
      </c>
      <c r="C1512" s="154">
        <v>148459</v>
      </c>
      <c r="D1512" s="157">
        <v>44882</v>
      </c>
      <c r="E1512" s="158">
        <v>13.527100000000001</v>
      </c>
      <c r="F1512" s="158">
        <v>-0.28089999999999998</v>
      </c>
      <c r="G1512" s="158">
        <v>0.10290000000000001</v>
      </c>
      <c r="H1512" s="158">
        <v>0.61209999999999998</v>
      </c>
      <c r="I1512" s="158">
        <v>1.4231</v>
      </c>
      <c r="J1512" s="158">
        <v>4.3742000000000001</v>
      </c>
      <c r="K1512" s="158">
        <v>0.1807</v>
      </c>
      <c r="L1512" s="158">
        <v>7.3766999999999996</v>
      </c>
      <c r="M1512" s="158">
        <v>3.7170999999999998</v>
      </c>
      <c r="N1512" s="158">
        <v>0.95909999999999995</v>
      </c>
      <c r="O1512" s="158"/>
      <c r="P1512" s="158"/>
      <c r="Q1512" s="158">
        <v>14.564500000000001</v>
      </c>
      <c r="R1512" s="158">
        <v>13.5426</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1167</v>
      </c>
      <c r="B1513" s="154" t="s">
        <v>1174</v>
      </c>
      <c r="C1513" s="154">
        <v>101072</v>
      </c>
      <c r="D1513" s="157">
        <v>44882</v>
      </c>
      <c r="E1513" s="158">
        <v>87.166600000000003</v>
      </c>
      <c r="F1513" s="158">
        <v>-0.47799999999999998</v>
      </c>
      <c r="G1513" s="158">
        <v>-0.31859999999999999</v>
      </c>
      <c r="H1513" s="158">
        <v>0.57899999999999996</v>
      </c>
      <c r="I1513" s="158">
        <v>1.7031000000000001</v>
      </c>
      <c r="J1513" s="158">
        <v>3.2355</v>
      </c>
      <c r="K1513" s="158">
        <v>5.6966999999999999</v>
      </c>
      <c r="L1513" s="158">
        <v>12.424099999999999</v>
      </c>
      <c r="M1513" s="158">
        <v>10.024699999999999</v>
      </c>
      <c r="N1513" s="158">
        <v>10.965999999999999</v>
      </c>
      <c r="O1513" s="158">
        <v>28.952200000000001</v>
      </c>
      <c r="P1513" s="158">
        <v>20.245000000000001</v>
      </c>
      <c r="Q1513" s="158">
        <v>10.5047</v>
      </c>
      <c r="R1513" s="158">
        <v>34.396700000000003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1167</v>
      </c>
      <c r="B1514" s="154" t="s">
        <v>1175</v>
      </c>
      <c r="C1514" s="154">
        <v>120821</v>
      </c>
      <c r="D1514" s="157">
        <v>44882</v>
      </c>
      <c r="E1514" s="158">
        <v>90.065600000000003</v>
      </c>
      <c r="F1514" s="158">
        <v>-0.47349999999999998</v>
      </c>
      <c r="G1514" s="158">
        <v>-0.30449999999999999</v>
      </c>
      <c r="H1514" s="158">
        <v>0.61360000000000003</v>
      </c>
      <c r="I1514" s="158">
        <v>1.7723</v>
      </c>
      <c r="J1514" s="158">
        <v>3.3896000000000002</v>
      </c>
      <c r="K1514" s="158">
        <v>6.1661999999999999</v>
      </c>
      <c r="L1514" s="158">
        <v>13.4316</v>
      </c>
      <c r="M1514" s="158">
        <v>11.4855</v>
      </c>
      <c r="N1514" s="158">
        <v>12.9613</v>
      </c>
      <c r="O1514" s="158">
        <v>30.501999999999999</v>
      </c>
      <c r="P1514" s="158">
        <v>21.033999999999999</v>
      </c>
      <c r="Q1514" s="158">
        <v>14.137499999999999</v>
      </c>
      <c r="R1514" s="158">
        <v>36.718899999999998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1167</v>
      </c>
      <c r="B1515" s="154" t="s">
        <v>1176</v>
      </c>
      <c r="C1515" s="154">
        <v>119843</v>
      </c>
      <c r="D1515" s="157">
        <v>44882</v>
      </c>
      <c r="E1515" s="158">
        <v>42.2545</v>
      </c>
      <c r="F1515" s="158">
        <v>-0.2132</v>
      </c>
      <c r="G1515" s="158">
        <v>-0.30620000000000003</v>
      </c>
      <c r="H1515" s="158">
        <v>0.27960000000000002</v>
      </c>
      <c r="I1515" s="158">
        <v>0.33100000000000002</v>
      </c>
      <c r="J1515" s="158">
        <v>2.25</v>
      </c>
      <c r="K1515" s="158">
        <v>2.085</v>
      </c>
      <c r="L1515" s="158">
        <v>7.5202999999999998</v>
      </c>
      <c r="M1515" s="158">
        <v>5.3247999999999998</v>
      </c>
      <c r="N1515" s="158">
        <v>4.0659000000000001</v>
      </c>
      <c r="O1515" s="158">
        <v>11.8127</v>
      </c>
      <c r="P1515" s="158">
        <v>9.8553999999999995</v>
      </c>
      <c r="Q1515" s="158">
        <v>10.8993</v>
      </c>
      <c r="R1515" s="158">
        <v>12.3132</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1167</v>
      </c>
      <c r="B1516" s="154" t="s">
        <v>1177</v>
      </c>
      <c r="C1516" s="154">
        <v>103408</v>
      </c>
      <c r="D1516" s="157">
        <v>44882</v>
      </c>
      <c r="E1516" s="158">
        <v>39.032899999999998</v>
      </c>
      <c r="F1516" s="158">
        <v>-0.216</v>
      </c>
      <c r="G1516" s="158">
        <v>-0.31390000000000001</v>
      </c>
      <c r="H1516" s="158">
        <v>0.26119999999999999</v>
      </c>
      <c r="I1516" s="158">
        <v>0.29449999999999998</v>
      </c>
      <c r="J1516" s="158">
        <v>2.1675</v>
      </c>
      <c r="K1516" s="158">
        <v>1.8431</v>
      </c>
      <c r="L1516" s="158">
        <v>7.0277000000000003</v>
      </c>
      <c r="M1516" s="158">
        <v>4.5919999999999996</v>
      </c>
      <c r="N1516" s="158">
        <v>3.1086</v>
      </c>
      <c r="O1516" s="158">
        <v>10.9392</v>
      </c>
      <c r="P1516" s="158">
        <v>8.9082000000000008</v>
      </c>
      <c r="Q1516" s="158">
        <v>8.3529</v>
      </c>
      <c r="R1516" s="158">
        <v>11.3467</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1167</v>
      </c>
      <c r="B1517" s="154" t="s">
        <v>1178</v>
      </c>
      <c r="C1517" s="154">
        <v>148053</v>
      </c>
      <c r="D1517" s="157">
        <v>44882</v>
      </c>
      <c r="E1517" s="158">
        <v>17.195499999999999</v>
      </c>
      <c r="F1517" s="158">
        <v>-0.1666</v>
      </c>
      <c r="G1517" s="158">
        <v>1.5100000000000001E-2</v>
      </c>
      <c r="H1517" s="158">
        <v>0.67390000000000005</v>
      </c>
      <c r="I1517" s="158">
        <v>0.83089999999999997</v>
      </c>
      <c r="J1517" s="158">
        <v>3.7854999999999999</v>
      </c>
      <c r="K1517" s="158">
        <v>4.0141</v>
      </c>
      <c r="L1517" s="158">
        <v>10.458399999999999</v>
      </c>
      <c r="M1517" s="158">
        <v>7.7546999999999997</v>
      </c>
      <c r="N1517" s="158">
        <v>6.8634000000000004</v>
      </c>
      <c r="O1517" s="158"/>
      <c r="P1517" s="158"/>
      <c r="Q1517" s="158">
        <v>22.171500000000002</v>
      </c>
      <c r="R1517" s="158">
        <v>20.2971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1167</v>
      </c>
      <c r="B1518" s="154" t="s">
        <v>1179</v>
      </c>
      <c r="C1518" s="154">
        <v>148050</v>
      </c>
      <c r="D1518" s="157">
        <v>44882</v>
      </c>
      <c r="E1518" s="158">
        <v>16.359000000000002</v>
      </c>
      <c r="F1518" s="158">
        <v>-0.17150000000000001</v>
      </c>
      <c r="G1518" s="158">
        <v>5.9999999999999995E-4</v>
      </c>
      <c r="H1518" s="158">
        <v>0.63980000000000004</v>
      </c>
      <c r="I1518" s="158">
        <v>0.76319999999999999</v>
      </c>
      <c r="J1518" s="158">
        <v>3.6305000000000001</v>
      </c>
      <c r="K1518" s="158">
        <v>3.5215999999999998</v>
      </c>
      <c r="L1518" s="158">
        <v>9.4562000000000008</v>
      </c>
      <c r="M1518" s="158">
        <v>6.3177000000000003</v>
      </c>
      <c r="N1518" s="158">
        <v>4.9542000000000002</v>
      </c>
      <c r="O1518" s="158"/>
      <c r="P1518" s="158"/>
      <c r="Q1518" s="158">
        <v>19.941299999999998</v>
      </c>
      <c r="R1518" s="158">
        <v>18.118600000000001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1167</v>
      </c>
      <c r="B1519" s="154" t="s">
        <v>1180</v>
      </c>
      <c r="C1519" s="154">
        <v>120760</v>
      </c>
      <c r="D1519" s="157">
        <v>44882</v>
      </c>
      <c r="E1519" s="158">
        <v>49.265599999999999</v>
      </c>
      <c r="F1519" s="158">
        <v>-0.14510000000000001</v>
      </c>
      <c r="G1519" s="158">
        <v>0.2964</v>
      </c>
      <c r="H1519" s="158">
        <v>0.2656</v>
      </c>
      <c r="I1519" s="158">
        <v>0.36280000000000001</v>
      </c>
      <c r="J1519" s="158">
        <v>3.2172999999999998</v>
      </c>
      <c r="K1519" s="158">
        <v>1.6951000000000001</v>
      </c>
      <c r="L1519" s="158">
        <v>9.3585999999999991</v>
      </c>
      <c r="M1519" s="158">
        <v>5.2328000000000001</v>
      </c>
      <c r="N1519" s="158">
        <v>3.4097</v>
      </c>
      <c r="O1519" s="158">
        <v>10.539</v>
      </c>
      <c r="P1519" s="158">
        <v>7.4687000000000001</v>
      </c>
      <c r="Q1519" s="158">
        <v>7.7225999999999999</v>
      </c>
      <c r="R1519" s="158">
        <v>10.419600000000001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1167</v>
      </c>
      <c r="B1520" s="154" t="s">
        <v>1181</v>
      </c>
      <c r="C1520" s="154">
        <v>111599</v>
      </c>
      <c r="D1520" s="157">
        <v>44882</v>
      </c>
      <c r="E1520" s="158">
        <v>45.597000000000001</v>
      </c>
      <c r="F1520" s="158">
        <v>-0.14760000000000001</v>
      </c>
      <c r="G1520" s="158">
        <v>0.28970000000000001</v>
      </c>
      <c r="H1520" s="158">
        <v>0.25019999999999998</v>
      </c>
      <c r="I1520" s="158">
        <v>0.33229999999999998</v>
      </c>
      <c r="J1520" s="158">
        <v>3.1478000000000002</v>
      </c>
      <c r="K1520" s="158">
        <v>1.4928999999999999</v>
      </c>
      <c r="L1520" s="158">
        <v>8.9037000000000006</v>
      </c>
      <c r="M1520" s="158">
        <v>4.5423999999999998</v>
      </c>
      <c r="N1520" s="158">
        <v>2.4990000000000001</v>
      </c>
      <c r="O1520" s="158">
        <v>9.6435999999999993</v>
      </c>
      <c r="P1520" s="158">
        <v>6.5308000000000002</v>
      </c>
      <c r="Q1520" s="158">
        <v>11.5108</v>
      </c>
      <c r="R1520" s="158">
        <v>9.4977</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-0.26577777777777778</v>
      </c>
      <c r="G1521" s="160">
        <v>-9.6833333333333303E-3</v>
      </c>
      <c r="H1521" s="160">
        <v>0.70903333333333329</v>
      </c>
      <c r="I1521" s="160">
        <v>0.92432222222222216</v>
      </c>
      <c r="J1521" s="160">
        <v>3.1531222222222226</v>
      </c>
      <c r="K1521" s="160">
        <v>1.9114388888888887</v>
      </c>
      <c r="L1521" s="160">
        <v>8.4900777777777776</v>
      </c>
      <c r="M1521" s="160">
        <v>5.3158500000000002</v>
      </c>
      <c r="N1521" s="160">
        <v>3.8346722222222218</v>
      </c>
      <c r="O1521" s="160">
        <v>16.777658333333331</v>
      </c>
      <c r="P1521" s="160">
        <v>12.069941666666667</v>
      </c>
      <c r="Q1521" s="160">
        <v>12.303166666666668</v>
      </c>
      <c r="R1521" s="160">
        <v>17.057016666666669</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-0.27750000000000002</v>
      </c>
      <c r="G1522" s="160">
        <v>2.1049999999999999E-2</v>
      </c>
      <c r="H1522" s="160">
        <v>0.64165000000000005</v>
      </c>
      <c r="I1522" s="160">
        <v>0.79705000000000004</v>
      </c>
      <c r="J1522" s="160">
        <v>3.3125499999999999</v>
      </c>
      <c r="K1522" s="160">
        <v>1.7690999999999999</v>
      </c>
      <c r="L1522" s="160">
        <v>8.6783999999999999</v>
      </c>
      <c r="M1522" s="160">
        <v>5.2788000000000004</v>
      </c>
      <c r="N1522" s="160">
        <v>3.25915</v>
      </c>
      <c r="O1522" s="160">
        <v>14.258749999999999</v>
      </c>
      <c r="P1522" s="160">
        <v>10.85605</v>
      </c>
      <c r="Q1522" s="160">
        <v>10.96475</v>
      </c>
      <c r="R1522" s="160">
        <v>14.30705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1182</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1183</v>
      </c>
      <c r="B1525" s="154" t="s">
        <v>1979</v>
      </c>
      <c r="C1525" s="154">
        <v>119354</v>
      </c>
      <c r="D1525" s="157">
        <v>44882</v>
      </c>
      <c r="E1525" s="158">
        <v>189.22329999999999</v>
      </c>
      <c r="F1525" s="158">
        <v>-0.14499999999999999</v>
      </c>
      <c r="G1525" s="158">
        <v>-0.27929999999999999</v>
      </c>
      <c r="H1525" s="158">
        <v>0.21959999999999999</v>
      </c>
      <c r="I1525" s="158">
        <v>7.8E-2</v>
      </c>
      <c r="J1525" s="158">
        <v>3.2277999999999998</v>
      </c>
      <c r="K1525" s="158">
        <v>2.4971000000000001</v>
      </c>
      <c r="L1525" s="158">
        <v>11.9697</v>
      </c>
      <c r="M1525" s="158">
        <v>3.3612000000000002</v>
      </c>
      <c r="N1525" s="158">
        <v>-2.2606999999999999</v>
      </c>
      <c r="O1525" s="158">
        <v>21.362100000000002</v>
      </c>
      <c r="P1525" s="158">
        <v>12.581899999999999</v>
      </c>
      <c r="Q1525" s="158">
        <v>14.285600000000001</v>
      </c>
      <c r="R1525" s="158">
        <v>27.069700000000001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1183</v>
      </c>
      <c r="B1526" s="154" t="s">
        <v>1999</v>
      </c>
      <c r="C1526" s="154">
        <v>102020</v>
      </c>
      <c r="D1526" s="157">
        <v>44882</v>
      </c>
      <c r="E1526" s="158">
        <v>173.3278</v>
      </c>
      <c r="F1526" s="158">
        <v>-0.14810000000000001</v>
      </c>
      <c r="G1526" s="158">
        <v>-0.28839999999999999</v>
      </c>
      <c r="H1526" s="158">
        <v>0.19819999999999999</v>
      </c>
      <c r="I1526" s="158">
        <v>3.5200000000000002E-2</v>
      </c>
      <c r="J1526" s="158">
        <v>3.1299000000000001</v>
      </c>
      <c r="K1526" s="158">
        <v>2.2088000000000001</v>
      </c>
      <c r="L1526" s="158">
        <v>11.3583</v>
      </c>
      <c r="M1526" s="158">
        <v>2.5669</v>
      </c>
      <c r="N1526" s="158">
        <v>-3.2336999999999998</v>
      </c>
      <c r="O1526" s="158">
        <v>20.310400000000001</v>
      </c>
      <c r="P1526" s="158">
        <v>11.581300000000001</v>
      </c>
      <c r="Q1526" s="158">
        <v>16.0227</v>
      </c>
      <c r="R1526" s="158">
        <v>25.899699999999999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1183</v>
      </c>
      <c r="B1527" s="154" t="s">
        <v>1184</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1183</v>
      </c>
      <c r="B1528" s="154" t="s">
        <v>1185</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1183</v>
      </c>
      <c r="B1529" s="154" t="s">
        <v>1186</v>
      </c>
      <c r="C1529" s="154">
        <v>101228</v>
      </c>
      <c r="D1529" s="157">
        <v>44882</v>
      </c>
      <c r="E1529" s="158">
        <v>470.72</v>
      </c>
      <c r="F1529" s="158">
        <v>-0.2014</v>
      </c>
      <c r="G1529" s="158">
        <v>0.10630000000000001</v>
      </c>
      <c r="H1529" s="158">
        <v>0.65</v>
      </c>
      <c r="I1529" s="158">
        <v>0.44379999999999997</v>
      </c>
      <c r="J1529" s="158">
        <v>4.2038000000000002</v>
      </c>
      <c r="K1529" s="158">
        <v>3.1015000000000001</v>
      </c>
      <c r="L1529" s="158">
        <v>14.4163</v>
      </c>
      <c r="M1529" s="158">
        <v>7.8914999999999997</v>
      </c>
      <c r="N1529" s="158">
        <v>1.7113</v>
      </c>
      <c r="O1529" s="158">
        <v>17.276199999999999</v>
      </c>
      <c r="P1529" s="158">
        <v>11.755599999999999</v>
      </c>
      <c r="Q1529" s="158">
        <v>14.664099999999999</v>
      </c>
      <c r="R1529" s="158">
        <v>26.439499999999999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1183</v>
      </c>
      <c r="B1530" s="154" t="s">
        <v>1187</v>
      </c>
      <c r="C1530" s="154">
        <v>120599</v>
      </c>
      <c r="D1530" s="157">
        <v>44882</v>
      </c>
      <c r="E1530" s="158">
        <v>513.9</v>
      </c>
      <c r="F1530" s="158">
        <v>-0.1981</v>
      </c>
      <c r="G1530" s="158">
        <v>0.1149</v>
      </c>
      <c r="H1530" s="158">
        <v>0.66800000000000004</v>
      </c>
      <c r="I1530" s="158">
        <v>0.47710000000000002</v>
      </c>
      <c r="J1530" s="158">
        <v>4.2816999999999998</v>
      </c>
      <c r="K1530" s="158">
        <v>3.3317999999999999</v>
      </c>
      <c r="L1530" s="158">
        <v>14.935600000000001</v>
      </c>
      <c r="M1530" s="158">
        <v>8.6286000000000005</v>
      </c>
      <c r="N1530" s="158">
        <v>2.6425000000000001</v>
      </c>
      <c r="O1530" s="158">
        <v>18.3703</v>
      </c>
      <c r="P1530" s="158">
        <v>12.825100000000001</v>
      </c>
      <c r="Q1530" s="158">
        <v>15.5832</v>
      </c>
      <c r="R1530" s="158">
        <v>27.589700000000001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1183</v>
      </c>
      <c r="B1531" s="154" t="s">
        <v>1804</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1183</v>
      </c>
      <c r="B1532" s="154" t="s">
        <v>1188</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1183</v>
      </c>
      <c r="B1533" s="154" t="s">
        <v>1189</v>
      </c>
      <c r="C1533" s="154">
        <v>107353</v>
      </c>
      <c r="D1533" s="157">
        <v>44882</v>
      </c>
      <c r="E1533" s="158">
        <v>79.39</v>
      </c>
      <c r="F1533" s="158">
        <v>0.1009</v>
      </c>
      <c r="G1533" s="158">
        <v>0.36659999999999998</v>
      </c>
      <c r="H1533" s="158">
        <v>0.60829999999999995</v>
      </c>
      <c r="I1533" s="158">
        <v>8.8300000000000003E-2</v>
      </c>
      <c r="J1533" s="158">
        <v>2.4123000000000001</v>
      </c>
      <c r="K1533" s="158">
        <v>2.5842999999999998</v>
      </c>
      <c r="L1533" s="158">
        <v>12.7219</v>
      </c>
      <c r="M1533" s="158">
        <v>3.9817</v>
      </c>
      <c r="N1533" s="158">
        <v>-4.2225000000000001</v>
      </c>
      <c r="O1533" s="158">
        <v>18.569199999999999</v>
      </c>
      <c r="P1533" s="158">
        <v>9.9030000000000005</v>
      </c>
      <c r="Q1533" s="158">
        <v>15.157999999999999</v>
      </c>
      <c r="R1533" s="158">
        <v>23.656099999999999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1183</v>
      </c>
      <c r="B1534" s="154" t="s">
        <v>1190</v>
      </c>
      <c r="C1534" s="154">
        <v>120413</v>
      </c>
      <c r="D1534" s="157">
        <v>44882</v>
      </c>
      <c r="E1534" s="158">
        <v>91.3</v>
      </c>
      <c r="F1534" s="158">
        <v>9.8699999999999996E-2</v>
      </c>
      <c r="G1534" s="158">
        <v>0.37380000000000002</v>
      </c>
      <c r="H1534" s="158">
        <v>0.62819999999999998</v>
      </c>
      <c r="I1534" s="158">
        <v>0.13159999999999999</v>
      </c>
      <c r="J1534" s="158">
        <v>2.5152000000000001</v>
      </c>
      <c r="K1534" s="158">
        <v>2.9196</v>
      </c>
      <c r="L1534" s="158">
        <v>13.4725</v>
      </c>
      <c r="M1534" s="158">
        <v>5.0391000000000004</v>
      </c>
      <c r="N1534" s="158">
        <v>-2.9033000000000002</v>
      </c>
      <c r="O1534" s="158">
        <v>20.156600000000001</v>
      </c>
      <c r="P1534" s="158">
        <v>11.463100000000001</v>
      </c>
      <c r="Q1534" s="158">
        <v>17.991700000000002</v>
      </c>
      <c r="R1534" s="158">
        <v>25.335100000000001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1183</v>
      </c>
      <c r="B1535" s="154" t="s">
        <v>1191</v>
      </c>
      <c r="C1535" s="154">
        <v>147183</v>
      </c>
      <c r="D1535" s="157">
        <v>44882</v>
      </c>
      <c r="E1535" s="158">
        <v>15.367900000000001</v>
      </c>
      <c r="F1535" s="158">
        <v>-9.69E-2</v>
      </c>
      <c r="G1535" s="158">
        <v>6.7699999999999996E-2</v>
      </c>
      <c r="H1535" s="158">
        <v>0.74729999999999996</v>
      </c>
      <c r="I1535" s="158">
        <v>0.19040000000000001</v>
      </c>
      <c r="J1535" s="158">
        <v>3.6907000000000001</v>
      </c>
      <c r="K1535" s="158">
        <v>4.2697000000000003</v>
      </c>
      <c r="L1535" s="158">
        <v>16.048100000000002</v>
      </c>
      <c r="M1535" s="158">
        <v>10.142099999999999</v>
      </c>
      <c r="N1535" s="158">
        <v>-1.7957000000000001</v>
      </c>
      <c r="O1535" s="158">
        <v>11.2729</v>
      </c>
      <c r="P1535" s="158"/>
      <c r="Q1535" s="158">
        <v>13.0137</v>
      </c>
      <c r="R1535" s="158">
        <v>18.723400000000002</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1183</v>
      </c>
      <c r="B1536" s="154" t="s">
        <v>1192</v>
      </c>
      <c r="C1536" s="154">
        <v>147184</v>
      </c>
      <c r="D1536" s="157">
        <v>44882</v>
      </c>
      <c r="E1536" s="158">
        <v>14.253299999999999</v>
      </c>
      <c r="F1536" s="158">
        <v>-0.10299999999999999</v>
      </c>
      <c r="G1536" s="158">
        <v>4.9799999999999997E-2</v>
      </c>
      <c r="H1536" s="158">
        <v>0.70509999999999995</v>
      </c>
      <c r="I1536" s="158">
        <v>0.1075</v>
      </c>
      <c r="J1536" s="158">
        <v>3.5015000000000001</v>
      </c>
      <c r="K1536" s="158">
        <v>3.7063999999999999</v>
      </c>
      <c r="L1536" s="158">
        <v>14.796900000000001</v>
      </c>
      <c r="M1536" s="158">
        <v>8.3851999999999993</v>
      </c>
      <c r="N1536" s="158">
        <v>-3.8849</v>
      </c>
      <c r="O1536" s="158">
        <v>8.8999000000000006</v>
      </c>
      <c r="P1536" s="158"/>
      <c r="Q1536" s="158">
        <v>10.616899999999999</v>
      </c>
      <c r="R1536" s="158">
        <v>16.2027</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1183</v>
      </c>
      <c r="B1537" s="154" t="s">
        <v>1193</v>
      </c>
      <c r="C1537" s="154">
        <v>141226</v>
      </c>
      <c r="D1537" s="157">
        <v>44882</v>
      </c>
      <c r="E1537" s="158">
        <v>23.6723</v>
      </c>
      <c r="F1537" s="158">
        <v>-0.1822</v>
      </c>
      <c r="G1537" s="158">
        <v>-0.23050000000000001</v>
      </c>
      <c r="H1537" s="158">
        <v>8.5400000000000004E-2</v>
      </c>
      <c r="I1537" s="158">
        <v>0.31659999999999999</v>
      </c>
      <c r="J1537" s="158">
        <v>2.7202999999999999</v>
      </c>
      <c r="K1537" s="158">
        <v>3.9417</v>
      </c>
      <c r="L1537" s="158">
        <v>11.200200000000001</v>
      </c>
      <c r="M1537" s="158">
        <v>6.7705000000000002</v>
      </c>
      <c r="N1537" s="158">
        <v>0.66679999999999995</v>
      </c>
      <c r="O1537" s="158">
        <v>24.9314</v>
      </c>
      <c r="P1537" s="158">
        <v>16.164300000000001</v>
      </c>
      <c r="Q1537" s="158">
        <v>16.884499999999999</v>
      </c>
      <c r="R1537" s="158">
        <v>31.811599999999999</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1183</v>
      </c>
      <c r="B1538" s="154" t="s">
        <v>1194</v>
      </c>
      <c r="C1538" s="154">
        <v>141224</v>
      </c>
      <c r="D1538" s="157">
        <v>44882</v>
      </c>
      <c r="E1538" s="158">
        <v>21.2455</v>
      </c>
      <c r="F1538" s="158">
        <v>-0.187</v>
      </c>
      <c r="G1538" s="158">
        <v>-0.24560000000000001</v>
      </c>
      <c r="H1538" s="158">
        <v>5.04E-2</v>
      </c>
      <c r="I1538" s="158">
        <v>0.24540000000000001</v>
      </c>
      <c r="J1538" s="158">
        <v>2.5594999999999999</v>
      </c>
      <c r="K1538" s="158">
        <v>3.4599000000000002</v>
      </c>
      <c r="L1538" s="158">
        <v>10.1762</v>
      </c>
      <c r="M1538" s="158">
        <v>5.3216999999999999</v>
      </c>
      <c r="N1538" s="158">
        <v>-1.1459999999999999</v>
      </c>
      <c r="O1538" s="158">
        <v>22.742699999999999</v>
      </c>
      <c r="P1538" s="158">
        <v>14.001799999999999</v>
      </c>
      <c r="Q1538" s="158">
        <v>14.617800000000001</v>
      </c>
      <c r="R1538" s="158">
        <v>29.471699999999998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1183</v>
      </c>
      <c r="B1539" s="154" t="s">
        <v>1195</v>
      </c>
      <c r="C1539" s="154">
        <v>101161</v>
      </c>
      <c r="D1539" s="157">
        <v>44882</v>
      </c>
      <c r="E1539" s="158">
        <v>166.77</v>
      </c>
      <c r="F1539" s="158">
        <v>-0.42730000000000001</v>
      </c>
      <c r="G1539" s="158">
        <v>-0.53180000000000005</v>
      </c>
      <c r="H1539" s="158">
        <v>0.28070000000000001</v>
      </c>
      <c r="I1539" s="158">
        <v>-0.59950000000000003</v>
      </c>
      <c r="J1539" s="158">
        <v>2.2395</v>
      </c>
      <c r="K1539" s="158">
        <v>4.1280000000000001</v>
      </c>
      <c r="L1539" s="158">
        <v>18.0703</v>
      </c>
      <c r="M1539" s="158">
        <v>14.680199999999999</v>
      </c>
      <c r="N1539" s="158">
        <v>9.6887000000000008</v>
      </c>
      <c r="O1539" s="158">
        <v>20.416499999999999</v>
      </c>
      <c r="P1539" s="158">
        <v>12.196099999999999</v>
      </c>
      <c r="Q1539" s="158">
        <v>17.282599999999999</v>
      </c>
      <c r="R1539" s="158">
        <v>36.032400000000003</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1183</v>
      </c>
      <c r="B1540" s="154" t="s">
        <v>1196</v>
      </c>
      <c r="C1540" s="154">
        <v>118650</v>
      </c>
      <c r="D1540" s="157">
        <v>44882</v>
      </c>
      <c r="E1540" s="158">
        <v>179.22720000000001</v>
      </c>
      <c r="F1540" s="158">
        <v>-0.42509999999999998</v>
      </c>
      <c r="G1540" s="158">
        <v>-0.52500000000000002</v>
      </c>
      <c r="H1540" s="158">
        <v>0.29659999999999997</v>
      </c>
      <c r="I1540" s="158">
        <v>-0.56869999999999998</v>
      </c>
      <c r="J1540" s="158">
        <v>2.3075999999999999</v>
      </c>
      <c r="K1540" s="158">
        <v>4.3364000000000003</v>
      </c>
      <c r="L1540" s="158">
        <v>18.488499999999998</v>
      </c>
      <c r="M1540" s="158">
        <v>15.3215</v>
      </c>
      <c r="N1540" s="158">
        <v>10.4908</v>
      </c>
      <c r="O1540" s="158">
        <v>21.256900000000002</v>
      </c>
      <c r="P1540" s="158">
        <v>12.9815</v>
      </c>
      <c r="Q1540" s="158">
        <v>15.0916</v>
      </c>
      <c r="R1540" s="158">
        <v>36.965000000000003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1183</v>
      </c>
      <c r="B1541" s="154" t="s">
        <v>1197</v>
      </c>
      <c r="C1541" s="154">
        <v>100631</v>
      </c>
      <c r="D1541" s="157">
        <v>44882</v>
      </c>
      <c r="E1541" s="158">
        <v>453.07139999999998</v>
      </c>
      <c r="F1541" s="158">
        <v>-0.4032</v>
      </c>
      <c r="G1541" s="158">
        <v>-0.79049999999999998</v>
      </c>
      <c r="H1541" s="158">
        <v>-0.48060000000000003</v>
      </c>
      <c r="I1541" s="158">
        <v>0.51580000000000004</v>
      </c>
      <c r="J1541" s="158">
        <v>3.7612000000000001</v>
      </c>
      <c r="K1541" s="158">
        <v>6.5808</v>
      </c>
      <c r="L1541" s="158">
        <v>14.771000000000001</v>
      </c>
      <c r="M1541" s="158">
        <v>10.6632</v>
      </c>
      <c r="N1541" s="158">
        <v>6.5079000000000002</v>
      </c>
      <c r="O1541" s="158">
        <v>33.007399999999997</v>
      </c>
      <c r="P1541" s="158">
        <v>21.344100000000001</v>
      </c>
      <c r="Q1541" s="158">
        <v>19.2348</v>
      </c>
      <c r="R1541" s="158">
        <v>39.231699999999996</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1183</v>
      </c>
      <c r="B1542" s="154" t="s">
        <v>1198</v>
      </c>
      <c r="C1542" s="154">
        <v>120823</v>
      </c>
      <c r="D1542" s="157">
        <v>44882</v>
      </c>
      <c r="E1542" s="158">
        <v>479.11669999999998</v>
      </c>
      <c r="F1542" s="158">
        <v>-0.39900000000000002</v>
      </c>
      <c r="G1542" s="158">
        <v>-0.77759999999999996</v>
      </c>
      <c r="H1542" s="158">
        <v>-0.44969999999999999</v>
      </c>
      <c r="I1542" s="158">
        <v>0.57779999999999998</v>
      </c>
      <c r="J1542" s="158">
        <v>3.9026999999999998</v>
      </c>
      <c r="K1542" s="158">
        <v>6.9175000000000004</v>
      </c>
      <c r="L1542" s="158">
        <v>15.6183</v>
      </c>
      <c r="M1542" s="158">
        <v>11.8531</v>
      </c>
      <c r="N1542" s="158">
        <v>8.1239000000000008</v>
      </c>
      <c r="O1542" s="158">
        <v>34.8735</v>
      </c>
      <c r="P1542" s="158">
        <v>22.596</v>
      </c>
      <c r="Q1542" s="158">
        <v>20.860900000000001</v>
      </c>
      <c r="R1542" s="158">
        <v>41.686700000000002</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1183</v>
      </c>
      <c r="B1543" s="154" t="s">
        <v>1199</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1183</v>
      </c>
      <c r="B1544" s="154" t="s">
        <v>1200</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1183</v>
      </c>
      <c r="B1545" s="154" t="s">
        <v>1916</v>
      </c>
      <c r="C1545" s="154">
        <v>149667</v>
      </c>
      <c r="D1545" s="157">
        <v>44882</v>
      </c>
      <c r="E1545" s="158">
        <v>241.91399999999999</v>
      </c>
      <c r="F1545" s="158">
        <v>-0.2782</v>
      </c>
      <c r="G1545" s="158">
        <v>-0.32</v>
      </c>
      <c r="H1545" s="158">
        <v>0.44450000000000001</v>
      </c>
      <c r="I1545" s="158">
        <v>-1.2500000000000001E-2</v>
      </c>
      <c r="J1545" s="158">
        <v>1.7327999999999999</v>
      </c>
      <c r="K1545" s="158">
        <v>-0.1115</v>
      </c>
      <c r="L1545" s="158">
        <v>11.7157</v>
      </c>
      <c r="M1545" s="158">
        <v>2.6343999999999999</v>
      </c>
      <c r="N1545" s="158">
        <v>-1.4165000000000001</v>
      </c>
      <c r="O1545" s="158">
        <v>19.6614</v>
      </c>
      <c r="P1545" s="158">
        <v>10.674099999999999</v>
      </c>
      <c r="Q1545" s="158">
        <v>15.524800000000001</v>
      </c>
      <c r="R1545" s="158">
        <v>25.7638</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1183</v>
      </c>
      <c r="B1546" s="154" t="s">
        <v>1917</v>
      </c>
      <c r="C1546" s="154">
        <v>149669</v>
      </c>
      <c r="D1546" s="157">
        <v>44882</v>
      </c>
      <c r="E1546" s="158">
        <v>261.51830000000001</v>
      </c>
      <c r="F1546" s="158">
        <v>-0.27489999999999998</v>
      </c>
      <c r="G1546" s="158">
        <v>-0.31030000000000002</v>
      </c>
      <c r="H1546" s="158">
        <v>0.46650000000000003</v>
      </c>
      <c r="I1546" s="158">
        <v>3.1099999999999999E-2</v>
      </c>
      <c r="J1546" s="158">
        <v>1.8320000000000001</v>
      </c>
      <c r="K1546" s="158">
        <v>0.17960000000000001</v>
      </c>
      <c r="L1546" s="158">
        <v>12.3847</v>
      </c>
      <c r="M1546" s="158">
        <v>3.5604</v>
      </c>
      <c r="N1546" s="158">
        <v>-0.29420000000000002</v>
      </c>
      <c r="O1546" s="158">
        <v>20.741599999999998</v>
      </c>
      <c r="P1546" s="158">
        <v>11.701499999999999</v>
      </c>
      <c r="Q1546" s="158">
        <v>16.420200000000001</v>
      </c>
      <c r="R1546" s="158">
        <v>26.945900000000002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-0.20436250000000003</v>
      </c>
      <c r="G1547" s="160">
        <v>-0.20124375</v>
      </c>
      <c r="H1547" s="160">
        <v>0.31990625</v>
      </c>
      <c r="I1547" s="160">
        <v>0.12861874999999998</v>
      </c>
      <c r="J1547" s="160">
        <v>3.0011562500000002</v>
      </c>
      <c r="K1547" s="160">
        <v>3.3782249999999996</v>
      </c>
      <c r="L1547" s="160">
        <v>13.884012500000001</v>
      </c>
      <c r="M1547" s="160">
        <v>7.5500812499999999</v>
      </c>
      <c r="N1547" s="160">
        <v>1.1671500000000001</v>
      </c>
      <c r="O1547" s="160">
        <v>20.865562499999999</v>
      </c>
      <c r="P1547" s="160">
        <v>13.697814285714287</v>
      </c>
      <c r="Q1547" s="160">
        <v>15.828318749999998</v>
      </c>
      <c r="R1547" s="160">
        <v>28.67654375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-0.19255</v>
      </c>
      <c r="G1548" s="160">
        <v>-0.26245000000000002</v>
      </c>
      <c r="H1548" s="160">
        <v>0.37054999999999999</v>
      </c>
      <c r="I1548" s="160">
        <v>0.11954999999999999</v>
      </c>
      <c r="J1548" s="160">
        <v>2.9251</v>
      </c>
      <c r="K1548" s="160">
        <v>3.3958500000000003</v>
      </c>
      <c r="L1548" s="160">
        <v>13.9444</v>
      </c>
      <c r="M1548" s="160">
        <v>7.3309999999999995</v>
      </c>
      <c r="N1548" s="160">
        <v>-0.72009999999999996</v>
      </c>
      <c r="O1548" s="160">
        <v>20.36345</v>
      </c>
      <c r="P1548" s="160">
        <v>12.388999999999999</v>
      </c>
      <c r="Q1548" s="160">
        <v>15.554</v>
      </c>
      <c r="R1548" s="160">
        <v>27.007800000000003</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1201</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1202</v>
      </c>
      <c r="B1551" s="154" t="s">
        <v>1203</v>
      </c>
      <c r="C1551" s="154">
        <v>145486</v>
      </c>
      <c r="D1551" s="157">
        <v>44882</v>
      </c>
      <c r="E1551" s="158">
        <v>1185.1749</v>
      </c>
      <c r="F1551" s="158">
        <v>5.5536000000000003</v>
      </c>
      <c r="G1551" s="158">
        <v>5.5686</v>
      </c>
      <c r="H1551" s="158">
        <v>5.5785</v>
      </c>
      <c r="I1551" s="158">
        <v>5.6417000000000002</v>
      </c>
      <c r="J1551" s="158">
        <v>5.8395000000000001</v>
      </c>
      <c r="K1551" s="158">
        <v>5.6143000000000001</v>
      </c>
      <c r="L1551" s="158">
        <v>5.1532</v>
      </c>
      <c r="M1551" s="158">
        <v>4.6547000000000001</v>
      </c>
      <c r="N1551" s="158">
        <v>4.3807</v>
      </c>
      <c r="O1551" s="158">
        <v>3.7153999999999998</v>
      </c>
      <c r="P1551" s="158"/>
      <c r="Q1551" s="158">
        <v>4.2877999999999998</v>
      </c>
      <c r="R1551" s="158">
        <v>3.7679</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1202</v>
      </c>
      <c r="B1552" s="154" t="s">
        <v>1204</v>
      </c>
      <c r="C1552" s="154">
        <v>145481</v>
      </c>
      <c r="D1552" s="157">
        <v>44882</v>
      </c>
      <c r="E1552" s="158">
        <v>1179.4018000000001</v>
      </c>
      <c r="F1552" s="158">
        <v>5.4538000000000002</v>
      </c>
      <c r="G1552" s="158">
        <v>5.4679000000000002</v>
      </c>
      <c r="H1552" s="158">
        <v>5.4782000000000002</v>
      </c>
      <c r="I1552" s="158">
        <v>5.5416999999999996</v>
      </c>
      <c r="J1552" s="158">
        <v>5.7393000000000001</v>
      </c>
      <c r="K1552" s="158">
        <v>5.5122</v>
      </c>
      <c r="L1552" s="158">
        <v>5.0433000000000003</v>
      </c>
      <c r="M1552" s="158">
        <v>4.5395000000000003</v>
      </c>
      <c r="N1552" s="158">
        <v>4.2622</v>
      </c>
      <c r="O1552" s="158">
        <v>3.5952999999999999</v>
      </c>
      <c r="P1552" s="158"/>
      <c r="Q1552" s="158">
        <v>4.1619999999999999</v>
      </c>
      <c r="R1552" s="158">
        <v>3.6509999999999998</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1202</v>
      </c>
      <c r="B1553" s="154" t="s">
        <v>1205</v>
      </c>
      <c r="C1553" s="154">
        <v>146675</v>
      </c>
      <c r="D1553" s="157">
        <v>44882</v>
      </c>
      <c r="E1553" s="158">
        <v>1158.7487000000001</v>
      </c>
      <c r="F1553" s="158">
        <v>5.6014999999999997</v>
      </c>
      <c r="G1553" s="158">
        <v>5.6158000000000001</v>
      </c>
      <c r="H1553" s="158">
        <v>5.6269</v>
      </c>
      <c r="I1553" s="158">
        <v>5.6818</v>
      </c>
      <c r="J1553" s="158">
        <v>5.8696000000000002</v>
      </c>
      <c r="K1553" s="158">
        <v>5.6452</v>
      </c>
      <c r="L1553" s="158">
        <v>5.1859999999999999</v>
      </c>
      <c r="M1553" s="158">
        <v>4.6845999999999997</v>
      </c>
      <c r="N1553" s="158">
        <v>4.4043000000000001</v>
      </c>
      <c r="O1553" s="158">
        <v>3.7332000000000001</v>
      </c>
      <c r="P1553" s="158"/>
      <c r="Q1553" s="158">
        <v>4.0857000000000001</v>
      </c>
      <c r="R1553" s="158">
        <v>3.7797000000000001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1202</v>
      </c>
      <c r="B1554" s="154" t="s">
        <v>1206</v>
      </c>
      <c r="C1554" s="154">
        <v>146678</v>
      </c>
      <c r="D1554" s="157">
        <v>44882</v>
      </c>
      <c r="E1554" s="158">
        <v>1156.2189000000001</v>
      </c>
      <c r="F1554" s="158">
        <v>5.5442999999999998</v>
      </c>
      <c r="G1554" s="158">
        <v>5.5553999999999997</v>
      </c>
      <c r="H1554" s="158">
        <v>5.5669000000000004</v>
      </c>
      <c r="I1554" s="158">
        <v>5.6215999999999999</v>
      </c>
      <c r="J1554" s="158">
        <v>5.8093000000000004</v>
      </c>
      <c r="K1554" s="158">
        <v>5.5842999999999998</v>
      </c>
      <c r="L1554" s="158">
        <v>5.1243999999999996</v>
      </c>
      <c r="M1554" s="158">
        <v>4.6224999999999996</v>
      </c>
      <c r="N1554" s="158">
        <v>4.3417000000000003</v>
      </c>
      <c r="O1554" s="158">
        <v>3.6755</v>
      </c>
      <c r="P1554" s="158"/>
      <c r="Q1554" s="158">
        <v>4.0239000000000003</v>
      </c>
      <c r="R1554" s="158">
        <v>3.7189999999999999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1202</v>
      </c>
      <c r="B1555" s="154" t="s">
        <v>2030</v>
      </c>
      <c r="C1555" s="154">
        <v>147951</v>
      </c>
      <c r="D1555" s="157">
        <v>44882</v>
      </c>
      <c r="E1555" s="158">
        <v>1109.9195999999999</v>
      </c>
      <c r="F1555" s="158">
        <v>5.6703000000000001</v>
      </c>
      <c r="G1555" s="158">
        <v>5.6818999999999997</v>
      </c>
      <c r="H1555" s="158">
        <v>5.6859000000000002</v>
      </c>
      <c r="I1555" s="158">
        <v>5.7259000000000002</v>
      </c>
      <c r="J1555" s="158">
        <v>5.9851999999999999</v>
      </c>
      <c r="K1555" s="158">
        <v>5.6864999999999997</v>
      </c>
      <c r="L1555" s="158">
        <v>5.2275999999999998</v>
      </c>
      <c r="M1555" s="158">
        <v>4.7506000000000004</v>
      </c>
      <c r="N1555" s="158">
        <v>4.4909999999999997</v>
      </c>
      <c r="O1555" s="158"/>
      <c r="P1555" s="158"/>
      <c r="Q1555" s="158">
        <v>3.7825000000000002</v>
      </c>
      <c r="R1555" s="158">
        <v>3.8485999999999998</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1202</v>
      </c>
      <c r="B1556" s="154" t="s">
        <v>2031</v>
      </c>
      <c r="C1556" s="154">
        <v>147936</v>
      </c>
      <c r="D1556" s="157">
        <v>44882</v>
      </c>
      <c r="E1556" s="158">
        <v>1107.5300999999999</v>
      </c>
      <c r="F1556" s="158">
        <v>5.5902000000000003</v>
      </c>
      <c r="G1556" s="158">
        <v>5.6161000000000003</v>
      </c>
      <c r="H1556" s="158">
        <v>5.6260000000000003</v>
      </c>
      <c r="I1556" s="158">
        <v>5.6673</v>
      </c>
      <c r="J1556" s="158">
        <v>5.9276</v>
      </c>
      <c r="K1556" s="158">
        <v>5.6311</v>
      </c>
      <c r="L1556" s="158">
        <v>5.1759000000000004</v>
      </c>
      <c r="M1556" s="158">
        <v>4.6924999999999999</v>
      </c>
      <c r="N1556" s="158">
        <v>4.4329999999999998</v>
      </c>
      <c r="O1556" s="158"/>
      <c r="P1556" s="158"/>
      <c r="Q1556" s="158">
        <v>3.7029000000000001</v>
      </c>
      <c r="R1556" s="158">
        <v>3.7765</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1202</v>
      </c>
      <c r="B1557" s="154" t="s">
        <v>1980</v>
      </c>
      <c r="C1557" s="154">
        <v>147196</v>
      </c>
      <c r="D1557" s="157">
        <v>44882</v>
      </c>
      <c r="E1557" s="158">
        <v>1150.8339000000001</v>
      </c>
      <c r="F1557" s="158">
        <v>5.5511999999999997</v>
      </c>
      <c r="G1557" s="158">
        <v>5.5899000000000001</v>
      </c>
      <c r="H1557" s="158">
        <v>5.6006999999999998</v>
      </c>
      <c r="I1557" s="158">
        <v>5.6551999999999998</v>
      </c>
      <c r="J1557" s="158">
        <v>5.8522999999999996</v>
      </c>
      <c r="K1557" s="158">
        <v>5.6139000000000001</v>
      </c>
      <c r="L1557" s="158">
        <v>5.1675000000000004</v>
      </c>
      <c r="M1557" s="158">
        <v>4.6528</v>
      </c>
      <c r="N1557" s="158">
        <v>4.3665000000000003</v>
      </c>
      <c r="O1557" s="158">
        <v>3.7342</v>
      </c>
      <c r="P1557" s="158"/>
      <c r="Q1557" s="158">
        <v>4.0119999999999996</v>
      </c>
      <c r="R1557" s="158">
        <v>3.7597</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1202</v>
      </c>
      <c r="B1558" s="154" t="s">
        <v>1981</v>
      </c>
      <c r="C1558" s="154">
        <v>147193</v>
      </c>
      <c r="D1558" s="157">
        <v>44882</v>
      </c>
      <c r="E1558" s="158">
        <v>1148.5179000000001</v>
      </c>
      <c r="F1558" s="158">
        <v>5.4892000000000003</v>
      </c>
      <c r="G1558" s="158">
        <v>5.5301</v>
      </c>
      <c r="H1558" s="158">
        <v>5.5406000000000004</v>
      </c>
      <c r="I1558" s="158">
        <v>5.5951000000000004</v>
      </c>
      <c r="J1558" s="158">
        <v>5.7919999999999998</v>
      </c>
      <c r="K1558" s="158">
        <v>5.5532000000000004</v>
      </c>
      <c r="L1558" s="158">
        <v>5.1054000000000004</v>
      </c>
      <c r="M1558" s="158">
        <v>4.5900999999999996</v>
      </c>
      <c r="N1558" s="158">
        <v>4.3034999999999997</v>
      </c>
      <c r="O1558" s="158">
        <v>3.6743999999999999</v>
      </c>
      <c r="P1558" s="158"/>
      <c r="Q1558" s="158">
        <v>3.9533</v>
      </c>
      <c r="R1558" s="158">
        <v>3.7006999999999999</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1202</v>
      </c>
      <c r="B1559" s="154" t="s">
        <v>1207</v>
      </c>
      <c r="C1559" s="154">
        <v>147125</v>
      </c>
      <c r="D1559" s="157"/>
      <c r="E1559" s="158"/>
      <c r="F1559" s="158"/>
      <c r="G1559" s="158"/>
      <c r="H1559" s="158"/>
      <c r="I1559" s="158"/>
      <c r="J1559" s="158"/>
      <c r="K1559" s="158"/>
      <c r="L1559" s="158"/>
      <c r="M1559" s="158"/>
      <c r="N1559" s="158"/>
      <c r="O1559" s="158"/>
      <c r="P1559" s="158"/>
      <c r="Q1559" s="158"/>
      <c r="R1559" s="158"/>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1202</v>
      </c>
      <c r="B1560" s="154" t="s">
        <v>1208</v>
      </c>
      <c r="C1560" s="154">
        <v>147124</v>
      </c>
      <c r="D1560" s="157"/>
      <c r="E1560" s="158"/>
      <c r="F1560" s="158"/>
      <c r="G1560" s="158"/>
      <c r="H1560" s="158"/>
      <c r="I1560" s="158"/>
      <c r="J1560" s="158"/>
      <c r="K1560" s="158"/>
      <c r="L1560" s="158"/>
      <c r="M1560" s="158"/>
      <c r="N1560" s="158"/>
      <c r="O1560" s="158"/>
      <c r="P1560" s="158"/>
      <c r="Q1560" s="158"/>
      <c r="R1560" s="158"/>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1202</v>
      </c>
      <c r="B1561" s="154" t="s">
        <v>1209</v>
      </c>
      <c r="C1561" s="154">
        <v>147531</v>
      </c>
      <c r="D1561" s="157">
        <v>44882</v>
      </c>
      <c r="E1561" s="158">
        <v>1134.2932000000001</v>
      </c>
      <c r="F1561" s="158">
        <v>5.5580999999999996</v>
      </c>
      <c r="G1561" s="158">
        <v>5.5694999999999997</v>
      </c>
      <c r="H1561" s="158">
        <v>5.5686999999999998</v>
      </c>
      <c r="I1561" s="158">
        <v>5.6369999999999996</v>
      </c>
      <c r="J1561" s="158">
        <v>5.8327999999999998</v>
      </c>
      <c r="K1561" s="158">
        <v>5.5904999999999996</v>
      </c>
      <c r="L1561" s="158">
        <v>5.1272000000000002</v>
      </c>
      <c r="M1561" s="158">
        <v>4.6369999999999996</v>
      </c>
      <c r="N1561" s="158">
        <v>4.3528000000000002</v>
      </c>
      <c r="O1561" s="158">
        <v>3.7181000000000002</v>
      </c>
      <c r="P1561" s="158"/>
      <c r="Q1561" s="158">
        <v>3.8616000000000001</v>
      </c>
      <c r="R1561" s="158">
        <v>3.7317</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1202</v>
      </c>
      <c r="B1562" s="154" t="s">
        <v>1210</v>
      </c>
      <c r="C1562" s="154">
        <v>147534</v>
      </c>
      <c r="D1562" s="157">
        <v>44882</v>
      </c>
      <c r="E1562" s="158">
        <v>1133.4937</v>
      </c>
      <c r="F1562" s="158">
        <v>5.5491000000000001</v>
      </c>
      <c r="G1562" s="158">
        <v>5.5594000000000001</v>
      </c>
      <c r="H1562" s="158">
        <v>5.5587999999999997</v>
      </c>
      <c r="I1562" s="158">
        <v>5.6271000000000004</v>
      </c>
      <c r="J1562" s="158">
        <v>5.8228</v>
      </c>
      <c r="K1562" s="158">
        <v>5.5803000000000003</v>
      </c>
      <c r="L1562" s="158">
        <v>5.1169000000000002</v>
      </c>
      <c r="M1562" s="158">
        <v>4.6265999999999998</v>
      </c>
      <c r="N1562" s="158">
        <v>4.3422999999999998</v>
      </c>
      <c r="O1562" s="158">
        <v>3.7008000000000001</v>
      </c>
      <c r="P1562" s="158"/>
      <c r="Q1562" s="158">
        <v>3.8395999999999999</v>
      </c>
      <c r="R1562" s="158">
        <v>3.7172999999999998</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1202</v>
      </c>
      <c r="B1563" s="154" t="s">
        <v>1211</v>
      </c>
      <c r="C1563" s="154">
        <v>146062</v>
      </c>
      <c r="D1563" s="157">
        <v>44882</v>
      </c>
      <c r="E1563" s="158">
        <v>1173.6253999999999</v>
      </c>
      <c r="F1563" s="158">
        <v>5.5989000000000004</v>
      </c>
      <c r="G1563" s="158">
        <v>5.5953999999999997</v>
      </c>
      <c r="H1563" s="158">
        <v>5.6280999999999999</v>
      </c>
      <c r="I1563" s="158">
        <v>5.6948999999999996</v>
      </c>
      <c r="J1563" s="158">
        <v>5.8754999999999997</v>
      </c>
      <c r="K1563" s="158">
        <v>5.6341999999999999</v>
      </c>
      <c r="L1563" s="158">
        <v>5.1681999999999997</v>
      </c>
      <c r="M1563" s="158">
        <v>4.6677999999999997</v>
      </c>
      <c r="N1563" s="158">
        <v>4.3849</v>
      </c>
      <c r="O1563" s="158">
        <v>3.7644000000000002</v>
      </c>
      <c r="P1563" s="158"/>
      <c r="Q1563" s="158">
        <v>4.2328000000000001</v>
      </c>
      <c r="R1563" s="158">
        <v>3.7595999999999998</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1202</v>
      </c>
      <c r="B1564" s="154" t="s">
        <v>1212</v>
      </c>
      <c r="C1564" s="154">
        <v>146061</v>
      </c>
      <c r="D1564" s="157">
        <v>44882</v>
      </c>
      <c r="E1564" s="158">
        <v>1169.7962</v>
      </c>
      <c r="F1564" s="158">
        <v>5.5110999999999999</v>
      </c>
      <c r="G1564" s="158">
        <v>5.5065</v>
      </c>
      <c r="H1564" s="158">
        <v>5.5380000000000003</v>
      </c>
      <c r="I1564" s="158">
        <v>5.6048</v>
      </c>
      <c r="J1564" s="158">
        <v>5.7851999999999997</v>
      </c>
      <c r="K1564" s="158">
        <v>5.5439999999999996</v>
      </c>
      <c r="L1564" s="158">
        <v>5.0815000000000001</v>
      </c>
      <c r="M1564" s="158">
        <v>4.5799000000000003</v>
      </c>
      <c r="N1564" s="158">
        <v>4.2975000000000003</v>
      </c>
      <c r="O1564" s="158">
        <v>3.6812</v>
      </c>
      <c r="P1564" s="158"/>
      <c r="Q1564" s="158">
        <v>4.1445999999999996</v>
      </c>
      <c r="R1564" s="158">
        <v>3.6758000000000002</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1202</v>
      </c>
      <c r="B1565" s="154" t="s">
        <v>1213</v>
      </c>
      <c r="C1565" s="154">
        <v>147570</v>
      </c>
      <c r="D1565" s="157">
        <v>44882</v>
      </c>
      <c r="E1565" s="158">
        <v>1135.5035</v>
      </c>
      <c r="F1565" s="158">
        <v>5.9283999999999999</v>
      </c>
      <c r="G1565" s="158">
        <v>6.0494000000000003</v>
      </c>
      <c r="H1565" s="158">
        <v>5.7427000000000001</v>
      </c>
      <c r="I1565" s="158">
        <v>5.6905000000000001</v>
      </c>
      <c r="J1565" s="158">
        <v>5.8185000000000002</v>
      </c>
      <c r="K1565" s="158">
        <v>5.5218999999999996</v>
      </c>
      <c r="L1565" s="158">
        <v>5.0712999999999999</v>
      </c>
      <c r="M1565" s="158">
        <v>4.5677000000000003</v>
      </c>
      <c r="N1565" s="158">
        <v>4.2907999999999999</v>
      </c>
      <c r="O1565" s="158">
        <v>3.7461000000000002</v>
      </c>
      <c r="P1565" s="158"/>
      <c r="Q1565" s="158">
        <v>3.8963000000000001</v>
      </c>
      <c r="R1565" s="158">
        <v>3.7042999999999999</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1202</v>
      </c>
      <c r="B1566" s="154" t="s">
        <v>1214</v>
      </c>
      <c r="C1566" s="154">
        <v>147569</v>
      </c>
      <c r="D1566" s="157">
        <v>44882</v>
      </c>
      <c r="E1566" s="158">
        <v>1133.2910999999999</v>
      </c>
      <c r="F1566" s="158">
        <v>5.8819999999999997</v>
      </c>
      <c r="G1566" s="158">
        <v>5.9999000000000002</v>
      </c>
      <c r="H1566" s="158">
        <v>5.6931000000000003</v>
      </c>
      <c r="I1566" s="158">
        <v>5.6406000000000001</v>
      </c>
      <c r="J1566" s="158">
        <v>5.7683999999999997</v>
      </c>
      <c r="K1566" s="158">
        <v>5.4711999999999996</v>
      </c>
      <c r="L1566" s="158">
        <v>5.0199999999999996</v>
      </c>
      <c r="M1566" s="158">
        <v>4.5159000000000002</v>
      </c>
      <c r="N1566" s="158">
        <v>4.2386999999999997</v>
      </c>
      <c r="O1566" s="158">
        <v>3.6886000000000001</v>
      </c>
      <c r="P1566" s="158"/>
      <c r="Q1566" s="158">
        <v>3.8353999999999999</v>
      </c>
      <c r="R1566" s="158">
        <v>3.6524000000000001</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1202</v>
      </c>
      <c r="B1567" s="154" t="s">
        <v>1215</v>
      </c>
      <c r="C1567" s="154">
        <v>147213</v>
      </c>
      <c r="D1567" s="157">
        <v>44882</v>
      </c>
      <c r="E1567" s="158">
        <v>1142.0128</v>
      </c>
      <c r="F1567" s="158">
        <v>5.4630000000000001</v>
      </c>
      <c r="G1567" s="158">
        <v>5.4678000000000004</v>
      </c>
      <c r="H1567" s="158">
        <v>5.4737999999999998</v>
      </c>
      <c r="I1567" s="158">
        <v>5.5359999999999996</v>
      </c>
      <c r="J1567" s="158">
        <v>5.7687999999999997</v>
      </c>
      <c r="K1567" s="158">
        <v>5.5266999999999999</v>
      </c>
      <c r="L1567" s="158">
        <v>5.0586000000000002</v>
      </c>
      <c r="M1567" s="158">
        <v>4.5548000000000002</v>
      </c>
      <c r="N1567" s="158">
        <v>4.2697000000000003</v>
      </c>
      <c r="O1567" s="158">
        <v>3.5726</v>
      </c>
      <c r="P1567" s="158"/>
      <c r="Q1567" s="158">
        <v>3.8317999999999999</v>
      </c>
      <c r="R1567" s="158">
        <v>3.6501999999999999</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1202</v>
      </c>
      <c r="B1568" s="154" t="s">
        <v>1216</v>
      </c>
      <c r="C1568" s="154">
        <v>147214</v>
      </c>
      <c r="D1568" s="157">
        <v>44882</v>
      </c>
      <c r="E1568" s="158">
        <v>1144.2093</v>
      </c>
      <c r="F1568" s="158">
        <v>5.5163000000000002</v>
      </c>
      <c r="G1568" s="158">
        <v>5.5179999999999998</v>
      </c>
      <c r="H1568" s="158">
        <v>5.524</v>
      </c>
      <c r="I1568" s="158">
        <v>5.5860000000000003</v>
      </c>
      <c r="J1568" s="158">
        <v>5.8188000000000004</v>
      </c>
      <c r="K1568" s="158">
        <v>5.5773999999999999</v>
      </c>
      <c r="L1568" s="158">
        <v>5.1098999999999997</v>
      </c>
      <c r="M1568" s="158">
        <v>4.6064999999999996</v>
      </c>
      <c r="N1568" s="158">
        <v>4.3217999999999996</v>
      </c>
      <c r="O1568" s="158">
        <v>3.6292</v>
      </c>
      <c r="P1568" s="158"/>
      <c r="Q1568" s="158">
        <v>3.8883000000000001</v>
      </c>
      <c r="R1568" s="158">
        <v>3.7023999999999999</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1202</v>
      </c>
      <c r="B1569" s="154" t="s">
        <v>1217</v>
      </c>
      <c r="C1569" s="154">
        <v>101996</v>
      </c>
      <c r="D1569" s="157">
        <v>44882</v>
      </c>
      <c r="E1569" s="158">
        <v>3229.8789000000002</v>
      </c>
      <c r="F1569" s="158">
        <v>5.4557000000000002</v>
      </c>
      <c r="G1569" s="158">
        <v>5.4622000000000002</v>
      </c>
      <c r="H1569" s="158">
        <v>5.4665999999999997</v>
      </c>
      <c r="I1569" s="158">
        <v>5.5221</v>
      </c>
      <c r="J1569" s="158">
        <v>5.7107999999999999</v>
      </c>
      <c r="K1569" s="158">
        <v>5.4756999999999998</v>
      </c>
      <c r="L1569" s="158">
        <v>5.0125999999999999</v>
      </c>
      <c r="M1569" s="158">
        <v>4.5060000000000002</v>
      </c>
      <c r="N1569" s="158">
        <v>4.2253999999999996</v>
      </c>
      <c r="O1569" s="158">
        <v>3.5653000000000001</v>
      </c>
      <c r="P1569" s="158">
        <v>4.4945000000000004</v>
      </c>
      <c r="Q1569" s="158">
        <v>5.8010000000000002</v>
      </c>
      <c r="R1569" s="158">
        <v>3.6179999999999999</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1202</v>
      </c>
      <c r="B1570" s="154" t="s">
        <v>1218</v>
      </c>
      <c r="C1570" s="154">
        <v>119110</v>
      </c>
      <c r="D1570" s="157">
        <v>44882</v>
      </c>
      <c r="E1570" s="158">
        <v>3254.0607</v>
      </c>
      <c r="F1570" s="158">
        <v>5.5542999999999996</v>
      </c>
      <c r="G1570" s="158">
        <v>5.5622999999999996</v>
      </c>
      <c r="H1570" s="158">
        <v>5.5669000000000004</v>
      </c>
      <c r="I1570" s="158">
        <v>5.6223999999999998</v>
      </c>
      <c r="J1570" s="158">
        <v>5.8113000000000001</v>
      </c>
      <c r="K1570" s="158">
        <v>5.5773999999999999</v>
      </c>
      <c r="L1570" s="158">
        <v>5.1159999999999997</v>
      </c>
      <c r="M1570" s="158">
        <v>4.6100000000000003</v>
      </c>
      <c r="N1570" s="158">
        <v>4.3300999999999998</v>
      </c>
      <c r="O1570" s="158">
        <v>3.6695000000000002</v>
      </c>
      <c r="P1570" s="158">
        <v>4.5911999999999997</v>
      </c>
      <c r="Q1570" s="158">
        <v>5.9114000000000004</v>
      </c>
      <c r="R1570" s="158">
        <v>3.7219000000000002</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1202</v>
      </c>
      <c r="B1571" s="154" t="s">
        <v>1219</v>
      </c>
      <c r="C1571" s="154">
        <v>147287</v>
      </c>
      <c r="D1571" s="157">
        <v>44882</v>
      </c>
      <c r="E1571" s="158">
        <v>1146.5724</v>
      </c>
      <c r="F1571" s="158">
        <v>5.5781999999999998</v>
      </c>
      <c r="G1571" s="158">
        <v>5.7253999999999996</v>
      </c>
      <c r="H1571" s="158">
        <v>5.9949000000000003</v>
      </c>
      <c r="I1571" s="158">
        <v>5.8468999999999998</v>
      </c>
      <c r="J1571" s="158">
        <v>5.9313000000000002</v>
      </c>
      <c r="K1571" s="158">
        <v>5.6546000000000003</v>
      </c>
      <c r="L1571" s="158">
        <v>5.1759000000000004</v>
      </c>
      <c r="M1571" s="158">
        <v>4.6840999999999999</v>
      </c>
      <c r="N1571" s="158">
        <v>4.4112999999999998</v>
      </c>
      <c r="O1571" s="158">
        <v>3.76</v>
      </c>
      <c r="P1571" s="158"/>
      <c r="Q1571" s="158">
        <v>3.9885000000000002</v>
      </c>
      <c r="R1571" s="158">
        <v>3.8035000000000001</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1202</v>
      </c>
      <c r="B1572" s="154" t="s">
        <v>1220</v>
      </c>
      <c r="C1572" s="154">
        <v>147290</v>
      </c>
      <c r="D1572" s="157">
        <v>44882</v>
      </c>
      <c r="E1572" s="158">
        <v>1140.566</v>
      </c>
      <c r="F1572" s="158">
        <v>5.4283000000000001</v>
      </c>
      <c r="G1572" s="158">
        <v>5.5762</v>
      </c>
      <c r="H1572" s="158">
        <v>5.8449999999999998</v>
      </c>
      <c r="I1572" s="158">
        <v>5.6973000000000003</v>
      </c>
      <c r="J1572" s="158">
        <v>5.7808999999999999</v>
      </c>
      <c r="K1572" s="158">
        <v>5.5025000000000004</v>
      </c>
      <c r="L1572" s="158">
        <v>5.0220000000000002</v>
      </c>
      <c r="M1572" s="158">
        <v>4.5289000000000001</v>
      </c>
      <c r="N1572" s="158">
        <v>4.2548000000000004</v>
      </c>
      <c r="O1572" s="158">
        <v>3.6042000000000001</v>
      </c>
      <c r="P1572" s="158"/>
      <c r="Q1572" s="158">
        <v>3.8323999999999998</v>
      </c>
      <c r="R1572" s="158">
        <v>3.6478999999999999</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1202</v>
      </c>
      <c r="B1573" s="154" t="s">
        <v>1221</v>
      </c>
      <c r="C1573" s="154">
        <v>145535</v>
      </c>
      <c r="D1573" s="157">
        <v>44882</v>
      </c>
      <c r="E1573" s="158">
        <v>1176.7008000000001</v>
      </c>
      <c r="F1573" s="158">
        <v>5.4383999999999997</v>
      </c>
      <c r="G1573" s="158">
        <v>5.4710999999999999</v>
      </c>
      <c r="H1573" s="158">
        <v>5.4978999999999996</v>
      </c>
      <c r="I1573" s="158">
        <v>5.5515999999999996</v>
      </c>
      <c r="J1573" s="158">
        <v>5.7426000000000004</v>
      </c>
      <c r="K1573" s="158">
        <v>5.5095999999999998</v>
      </c>
      <c r="L1573" s="158">
        <v>5.0441000000000003</v>
      </c>
      <c r="M1573" s="158">
        <v>4.5492999999999997</v>
      </c>
      <c r="N1573" s="158">
        <v>4.2610999999999999</v>
      </c>
      <c r="O1573" s="158">
        <v>3.5857000000000001</v>
      </c>
      <c r="P1573" s="158"/>
      <c r="Q1573" s="158">
        <v>4.1390000000000002</v>
      </c>
      <c r="R1573" s="158">
        <v>3.6406999999999998</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1202</v>
      </c>
      <c r="B1574" s="154" t="s">
        <v>1222</v>
      </c>
      <c r="C1574" s="154">
        <v>145536</v>
      </c>
      <c r="D1574" s="157">
        <v>44882</v>
      </c>
      <c r="E1574" s="158">
        <v>1181.3371</v>
      </c>
      <c r="F1574" s="158">
        <v>5.5282999999999998</v>
      </c>
      <c r="G1574" s="158">
        <v>5.5620000000000003</v>
      </c>
      <c r="H1574" s="158">
        <v>5.5881999999999996</v>
      </c>
      <c r="I1574" s="158">
        <v>5.6418999999999997</v>
      </c>
      <c r="J1574" s="158">
        <v>5.8330000000000002</v>
      </c>
      <c r="K1574" s="158">
        <v>5.6009000000000002</v>
      </c>
      <c r="L1574" s="158">
        <v>5.1364999999999998</v>
      </c>
      <c r="M1574" s="158">
        <v>4.6422999999999996</v>
      </c>
      <c r="N1574" s="158">
        <v>4.3571999999999997</v>
      </c>
      <c r="O1574" s="158">
        <v>3.6867000000000001</v>
      </c>
      <c r="P1574" s="158"/>
      <c r="Q1574" s="158">
        <v>4.2411000000000003</v>
      </c>
      <c r="R1574" s="158">
        <v>3.7403</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1202</v>
      </c>
      <c r="B1575" s="154" t="s">
        <v>1223</v>
      </c>
      <c r="C1575" s="154">
        <v>146191</v>
      </c>
      <c r="D1575" s="157">
        <v>44882</v>
      </c>
      <c r="E1575" s="158">
        <v>1168.7385999999999</v>
      </c>
      <c r="F1575" s="158">
        <v>5.5536000000000003</v>
      </c>
      <c r="G1575" s="158">
        <v>5.5636000000000001</v>
      </c>
      <c r="H1575" s="158">
        <v>5.6144999999999996</v>
      </c>
      <c r="I1575" s="158">
        <v>5.6607000000000003</v>
      </c>
      <c r="J1575" s="158">
        <v>5.8457999999999997</v>
      </c>
      <c r="K1575" s="158">
        <v>5.6167999999999996</v>
      </c>
      <c r="L1575" s="158">
        <v>5.1524000000000001</v>
      </c>
      <c r="M1575" s="158">
        <v>4.6510999999999996</v>
      </c>
      <c r="N1575" s="158">
        <v>4.3701999999999996</v>
      </c>
      <c r="O1575" s="158">
        <v>3.6918000000000002</v>
      </c>
      <c r="P1575" s="158"/>
      <c r="Q1575" s="158">
        <v>4.1520000000000001</v>
      </c>
      <c r="R1575" s="158">
        <v>3.7423999999999999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1202</v>
      </c>
      <c r="B1576" s="154" t="s">
        <v>1224</v>
      </c>
      <c r="C1576" s="154">
        <v>146187</v>
      </c>
      <c r="D1576" s="157">
        <v>44882</v>
      </c>
      <c r="E1576" s="158">
        <v>1163.6393</v>
      </c>
      <c r="F1576" s="158">
        <v>5.4523999999999999</v>
      </c>
      <c r="G1576" s="158">
        <v>5.4614000000000003</v>
      </c>
      <c r="H1576" s="158">
        <v>5.5125000000000002</v>
      </c>
      <c r="I1576" s="158">
        <v>5.5583999999999998</v>
      </c>
      <c r="J1576" s="158">
        <v>5.7431000000000001</v>
      </c>
      <c r="K1576" s="158">
        <v>5.5144000000000002</v>
      </c>
      <c r="L1576" s="158">
        <v>5.0483000000000002</v>
      </c>
      <c r="M1576" s="158">
        <v>4.5456000000000003</v>
      </c>
      <c r="N1576" s="158">
        <v>4.2641</v>
      </c>
      <c r="O1576" s="158">
        <v>3.5747</v>
      </c>
      <c r="P1576" s="158"/>
      <c r="Q1576" s="158">
        <v>4.0331999999999999</v>
      </c>
      <c r="R1576" s="158">
        <v>3.6351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1202</v>
      </c>
      <c r="B1577" s="154" t="s">
        <v>1225</v>
      </c>
      <c r="C1577" s="154">
        <v>147450</v>
      </c>
      <c r="D1577" s="157">
        <v>44882</v>
      </c>
      <c r="E1577" s="158">
        <v>1134.3771999999999</v>
      </c>
      <c r="F1577" s="158">
        <v>5.2840999999999996</v>
      </c>
      <c r="G1577" s="158">
        <v>5.3049999999999997</v>
      </c>
      <c r="H1577" s="158">
        <v>5.367</v>
      </c>
      <c r="I1577" s="158">
        <v>5.4417999999999997</v>
      </c>
      <c r="J1577" s="158">
        <v>5.6169000000000002</v>
      </c>
      <c r="K1577" s="158">
        <v>5.4424999999999999</v>
      </c>
      <c r="L1577" s="158">
        <v>5.0275999999999996</v>
      </c>
      <c r="M1577" s="158">
        <v>4.5209000000000001</v>
      </c>
      <c r="N1577" s="158">
        <v>4.2497999999999996</v>
      </c>
      <c r="O1577" s="158">
        <v>3.6213000000000002</v>
      </c>
      <c r="P1577" s="158"/>
      <c r="Q1577" s="158">
        <v>3.8187000000000002</v>
      </c>
      <c r="R1577" s="158">
        <v>3.657</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1202</v>
      </c>
      <c r="B1578" s="154" t="s">
        <v>1226</v>
      </c>
      <c r="C1578" s="154">
        <v>147454</v>
      </c>
      <c r="D1578" s="157">
        <v>44882</v>
      </c>
      <c r="E1578" s="158">
        <v>1130.7783999999999</v>
      </c>
      <c r="F1578" s="158">
        <v>5.2363</v>
      </c>
      <c r="G1578" s="158">
        <v>5.2550999999999997</v>
      </c>
      <c r="H1578" s="158">
        <v>5.3133999999999997</v>
      </c>
      <c r="I1578" s="158">
        <v>5.3979999999999997</v>
      </c>
      <c r="J1578" s="158">
        <v>5.5696000000000003</v>
      </c>
      <c r="K1578" s="158">
        <v>5.4211999999999998</v>
      </c>
      <c r="L1578" s="158">
        <v>4.9648000000000003</v>
      </c>
      <c r="M1578" s="158">
        <v>4.4444999999999997</v>
      </c>
      <c r="N1578" s="158">
        <v>4.1661999999999999</v>
      </c>
      <c r="O1578" s="158">
        <v>3.5244</v>
      </c>
      <c r="P1578" s="158"/>
      <c r="Q1578" s="158">
        <v>3.7206999999999999</v>
      </c>
      <c r="R1578" s="158">
        <v>3.5636999999999999</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1202</v>
      </c>
      <c r="B1579" s="154" t="s">
        <v>1227</v>
      </c>
      <c r="C1579" s="154">
        <v>147883</v>
      </c>
      <c r="D1579" s="157">
        <v>44882</v>
      </c>
      <c r="E1579" s="158">
        <v>1107.4547</v>
      </c>
      <c r="F1579" s="158">
        <v>5.5445000000000002</v>
      </c>
      <c r="G1579" s="158">
        <v>5.5614999999999997</v>
      </c>
      <c r="H1579" s="158">
        <v>5.5514000000000001</v>
      </c>
      <c r="I1579" s="158">
        <v>5.6109999999999998</v>
      </c>
      <c r="J1579" s="158">
        <v>5.8258000000000001</v>
      </c>
      <c r="K1579" s="158">
        <v>5.5960000000000001</v>
      </c>
      <c r="L1579" s="158">
        <v>5.1417000000000002</v>
      </c>
      <c r="M1579" s="158">
        <v>4.6372</v>
      </c>
      <c r="N1579" s="158">
        <v>4.3581000000000003</v>
      </c>
      <c r="O1579" s="158"/>
      <c r="P1579" s="158"/>
      <c r="Q1579" s="158">
        <v>3.6328</v>
      </c>
      <c r="R1579" s="158">
        <v>3.7382</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1202</v>
      </c>
      <c r="B1580" s="154" t="s">
        <v>1228</v>
      </c>
      <c r="C1580" s="154">
        <v>147878</v>
      </c>
      <c r="D1580" s="157">
        <v>44882</v>
      </c>
      <c r="E1580" s="158">
        <v>1105.5481</v>
      </c>
      <c r="F1580" s="158">
        <v>5.4847000000000001</v>
      </c>
      <c r="G1580" s="158">
        <v>5.5016999999999996</v>
      </c>
      <c r="H1580" s="158">
        <v>5.4909999999999997</v>
      </c>
      <c r="I1580" s="158">
        <v>5.5506000000000002</v>
      </c>
      <c r="J1580" s="158">
        <v>5.7653999999999996</v>
      </c>
      <c r="K1580" s="158">
        <v>5.5350999999999999</v>
      </c>
      <c r="L1580" s="158">
        <v>5.0799000000000003</v>
      </c>
      <c r="M1580" s="158">
        <v>4.5747</v>
      </c>
      <c r="N1580" s="158">
        <v>4.2952000000000004</v>
      </c>
      <c r="O1580" s="158"/>
      <c r="P1580" s="158"/>
      <c r="Q1580" s="158">
        <v>3.5703999999999998</v>
      </c>
      <c r="R1580" s="158">
        <v>3.6758000000000002</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1202</v>
      </c>
      <c r="B1581" s="154" t="s">
        <v>1229</v>
      </c>
      <c r="C1581" s="154">
        <v>147713</v>
      </c>
      <c r="D1581" s="157">
        <v>44882</v>
      </c>
      <c r="E1581" s="158">
        <v>1117.0391</v>
      </c>
      <c r="F1581" s="158">
        <v>5.4706999999999999</v>
      </c>
      <c r="G1581" s="158">
        <v>5.4734999999999996</v>
      </c>
      <c r="H1581" s="158">
        <v>5.4653999999999998</v>
      </c>
      <c r="I1581" s="158">
        <v>5.5189000000000004</v>
      </c>
      <c r="J1581" s="158">
        <v>5.6951000000000001</v>
      </c>
      <c r="K1581" s="158">
        <v>5.4381000000000004</v>
      </c>
      <c r="L1581" s="158">
        <v>5.0057</v>
      </c>
      <c r="M1581" s="158">
        <v>4.5426000000000002</v>
      </c>
      <c r="N1581" s="158">
        <v>4.2736999999999998</v>
      </c>
      <c r="O1581" s="158">
        <v>3.6375000000000002</v>
      </c>
      <c r="P1581" s="158"/>
      <c r="Q1581" s="158">
        <v>3.6728999999999998</v>
      </c>
      <c r="R1581" s="158">
        <v>3.6724999999999999</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1202</v>
      </c>
      <c r="B1582" s="154" t="s">
        <v>1230</v>
      </c>
      <c r="C1582" s="154">
        <v>147714</v>
      </c>
      <c r="D1582" s="157">
        <v>44882</v>
      </c>
      <c r="E1582" s="158">
        <v>1113.5137999999999</v>
      </c>
      <c r="F1582" s="158">
        <v>5.37</v>
      </c>
      <c r="G1582" s="158">
        <v>5.3715999999999999</v>
      </c>
      <c r="H1582" s="158">
        <v>5.3648999999999996</v>
      </c>
      <c r="I1582" s="158">
        <v>5.4185999999999996</v>
      </c>
      <c r="J1582" s="158">
        <v>5.5945</v>
      </c>
      <c r="K1582" s="158">
        <v>5.3387000000000002</v>
      </c>
      <c r="L1582" s="158">
        <v>4.8838999999999997</v>
      </c>
      <c r="M1582" s="158">
        <v>4.4263000000000003</v>
      </c>
      <c r="N1582" s="158">
        <v>4.1597</v>
      </c>
      <c r="O1582" s="158">
        <v>3.5308000000000002</v>
      </c>
      <c r="P1582" s="158"/>
      <c r="Q1582" s="158">
        <v>3.5661</v>
      </c>
      <c r="R1582" s="158">
        <v>3.5640000000000001</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1202</v>
      </c>
      <c r="B1583" s="154" t="s">
        <v>1231</v>
      </c>
      <c r="C1583" s="154">
        <v>147837</v>
      </c>
      <c r="D1583" s="157">
        <v>44882</v>
      </c>
      <c r="E1583" s="158">
        <v>1113.6547</v>
      </c>
      <c r="F1583" s="158">
        <v>5.5103</v>
      </c>
      <c r="G1583" s="158">
        <v>5.5437000000000003</v>
      </c>
      <c r="H1583" s="158">
        <v>5.5377999999999998</v>
      </c>
      <c r="I1583" s="158">
        <v>5.5857999999999999</v>
      </c>
      <c r="J1583" s="158">
        <v>5.7960000000000003</v>
      </c>
      <c r="K1583" s="158">
        <v>5.5984999999999996</v>
      </c>
      <c r="L1583" s="158">
        <v>5.1346999999999996</v>
      </c>
      <c r="M1583" s="158">
        <v>4.6303000000000001</v>
      </c>
      <c r="N1583" s="158">
        <v>4.3597999999999999</v>
      </c>
      <c r="O1583" s="158"/>
      <c r="P1583" s="158"/>
      <c r="Q1583" s="158">
        <v>3.7050999999999998</v>
      </c>
      <c r="R1583" s="158">
        <v>3.7627999999999999</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1202</v>
      </c>
      <c r="B1584" s="154" t="s">
        <v>1232</v>
      </c>
      <c r="C1584" s="154">
        <v>147836</v>
      </c>
      <c r="D1584" s="157">
        <v>44882</v>
      </c>
      <c r="E1584" s="158">
        <v>1111.365</v>
      </c>
      <c r="F1584" s="158">
        <v>5.4394999999999998</v>
      </c>
      <c r="G1584" s="158">
        <v>5.4740000000000002</v>
      </c>
      <c r="H1584" s="158">
        <v>5.4679000000000002</v>
      </c>
      <c r="I1584" s="158">
        <v>5.5157999999999996</v>
      </c>
      <c r="J1584" s="158">
        <v>5.7259000000000002</v>
      </c>
      <c r="K1584" s="158">
        <v>5.5274999999999999</v>
      </c>
      <c r="L1584" s="158">
        <v>5.0631000000000004</v>
      </c>
      <c r="M1584" s="158">
        <v>4.5579000000000001</v>
      </c>
      <c r="N1584" s="158">
        <v>4.2870999999999997</v>
      </c>
      <c r="O1584" s="158"/>
      <c r="P1584" s="158"/>
      <c r="Q1584" s="158">
        <v>3.633</v>
      </c>
      <c r="R1584" s="158">
        <v>3.6903000000000001</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1202</v>
      </c>
      <c r="B1585" s="154" t="s">
        <v>1233</v>
      </c>
      <c r="C1585" s="154">
        <v>146141</v>
      </c>
      <c r="D1585" s="157">
        <v>44882</v>
      </c>
      <c r="E1585" s="158">
        <v>1168.8390999999999</v>
      </c>
      <c r="F1585" s="158">
        <v>5.5686999999999998</v>
      </c>
      <c r="G1585" s="158">
        <v>5.5788000000000002</v>
      </c>
      <c r="H1585" s="158">
        <v>5.6020000000000003</v>
      </c>
      <c r="I1585" s="158">
        <v>5.6584000000000003</v>
      </c>
      <c r="J1585" s="158">
        <v>5.8506999999999998</v>
      </c>
      <c r="K1585" s="158">
        <v>5.6178999999999997</v>
      </c>
      <c r="L1585" s="158">
        <v>5.1566999999999998</v>
      </c>
      <c r="M1585" s="158">
        <v>4.6612</v>
      </c>
      <c r="N1585" s="158">
        <v>4.3780999999999999</v>
      </c>
      <c r="O1585" s="158">
        <v>3.6960999999999999</v>
      </c>
      <c r="P1585" s="158"/>
      <c r="Q1585" s="158">
        <v>4.1452</v>
      </c>
      <c r="R1585" s="158">
        <v>3.7484000000000002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1202</v>
      </c>
      <c r="B1586" s="154" t="s">
        <v>1234</v>
      </c>
      <c r="C1586" s="154">
        <v>146142</v>
      </c>
      <c r="D1586" s="157">
        <v>44882</v>
      </c>
      <c r="E1586" s="158">
        <v>1164.9029</v>
      </c>
      <c r="F1586" s="158">
        <v>5.4496000000000002</v>
      </c>
      <c r="G1586" s="158">
        <v>5.4585999999999997</v>
      </c>
      <c r="H1586" s="158">
        <v>5.4819000000000004</v>
      </c>
      <c r="I1586" s="158">
        <v>5.5381999999999998</v>
      </c>
      <c r="J1586" s="158">
        <v>5.73</v>
      </c>
      <c r="K1586" s="158">
        <v>5.4962</v>
      </c>
      <c r="L1586" s="158">
        <v>5.0335999999999999</v>
      </c>
      <c r="M1586" s="158">
        <v>4.5382999999999996</v>
      </c>
      <c r="N1586" s="158">
        <v>4.2590000000000003</v>
      </c>
      <c r="O1586" s="158">
        <v>3.5945</v>
      </c>
      <c r="P1586" s="158"/>
      <c r="Q1586" s="158">
        <v>4.0537999999999998</v>
      </c>
      <c r="R1586" s="158">
        <v>3.6373000000000002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1202</v>
      </c>
      <c r="B1587" s="154" t="s">
        <v>1235</v>
      </c>
      <c r="C1587" s="154">
        <v>119283</v>
      </c>
      <c r="D1587" s="157">
        <v>44882</v>
      </c>
      <c r="E1587" s="158">
        <v>2848.8575000000001</v>
      </c>
      <c r="F1587" s="158">
        <v>5.5228999999999999</v>
      </c>
      <c r="G1587" s="158">
        <v>5.6165000000000003</v>
      </c>
      <c r="H1587" s="158">
        <v>5.6184000000000003</v>
      </c>
      <c r="I1587" s="158">
        <v>5.6475999999999997</v>
      </c>
      <c r="J1587" s="158">
        <v>5.8304999999999998</v>
      </c>
      <c r="K1587" s="158">
        <v>5.5934999999999997</v>
      </c>
      <c r="L1587" s="158">
        <v>5.1273</v>
      </c>
      <c r="M1587" s="158">
        <v>4.6307</v>
      </c>
      <c r="N1587" s="158">
        <v>4.3544999999999998</v>
      </c>
      <c r="O1587" s="158">
        <v>3.7098</v>
      </c>
      <c r="P1587" s="158">
        <v>4.6649000000000003</v>
      </c>
      <c r="Q1587" s="158">
        <v>6.2663000000000002</v>
      </c>
      <c r="R1587" s="158">
        <v>3.7482000000000002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1202</v>
      </c>
      <c r="B1588" s="154" t="s">
        <v>1236</v>
      </c>
      <c r="C1588" s="154">
        <v>118058</v>
      </c>
      <c r="D1588" s="157">
        <v>44882</v>
      </c>
      <c r="E1588" s="158">
        <v>2708.9833333333299</v>
      </c>
      <c r="F1588" s="158">
        <v>5.4240000000000004</v>
      </c>
      <c r="G1588" s="158">
        <v>5.5162000000000004</v>
      </c>
      <c r="H1588" s="158">
        <v>5.5182000000000002</v>
      </c>
      <c r="I1588" s="158">
        <v>5.5473999999999997</v>
      </c>
      <c r="J1588" s="158">
        <v>5.7298999999999998</v>
      </c>
      <c r="K1588" s="158">
        <v>5.4920999999999998</v>
      </c>
      <c r="L1588" s="158">
        <v>5.0247000000000002</v>
      </c>
      <c r="M1588" s="158">
        <v>4.5423</v>
      </c>
      <c r="N1588" s="158">
        <v>4.2614999999999998</v>
      </c>
      <c r="O1588" s="158">
        <v>3.5251999999999999</v>
      </c>
      <c r="P1588" s="158">
        <v>4.2346000000000004</v>
      </c>
      <c r="Q1588" s="158">
        <v>6.4335000000000004</v>
      </c>
      <c r="R1588" s="158">
        <v>3.6501000000000001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1202</v>
      </c>
      <c r="B1589" s="154" t="s">
        <v>1237</v>
      </c>
      <c r="C1589" s="154">
        <v>147515</v>
      </c>
      <c r="D1589" s="157">
        <v>44882</v>
      </c>
      <c r="E1589" s="158">
        <v>1136.0458000000001</v>
      </c>
      <c r="F1589" s="158">
        <v>5.6138000000000003</v>
      </c>
      <c r="G1589" s="158">
        <v>5.5983999999999998</v>
      </c>
      <c r="H1589" s="158">
        <v>5.6337000000000002</v>
      </c>
      <c r="I1589" s="158">
        <v>5.6783000000000001</v>
      </c>
      <c r="J1589" s="158">
        <v>5.8526999999999996</v>
      </c>
      <c r="K1589" s="158">
        <v>5.6242999999999999</v>
      </c>
      <c r="L1589" s="158">
        <v>5.1764000000000001</v>
      </c>
      <c r="M1589" s="158">
        <v>4.6795999999999998</v>
      </c>
      <c r="N1589" s="158">
        <v>4.4013999999999998</v>
      </c>
      <c r="O1589" s="158">
        <v>3.7282000000000002</v>
      </c>
      <c r="P1589" s="158"/>
      <c r="Q1589" s="158">
        <v>3.8792</v>
      </c>
      <c r="R1589" s="158">
        <v>3.7749999999999999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1202</v>
      </c>
      <c r="B1590" s="154" t="s">
        <v>1238</v>
      </c>
      <c r="C1590" s="154">
        <v>147519</v>
      </c>
      <c r="D1590" s="157">
        <v>44882</v>
      </c>
      <c r="E1590" s="158">
        <v>1131.1228000000001</v>
      </c>
      <c r="F1590" s="158">
        <v>5.4832999999999998</v>
      </c>
      <c r="G1590" s="158">
        <v>5.4676999999999998</v>
      </c>
      <c r="H1590" s="158">
        <v>5.5034999999999998</v>
      </c>
      <c r="I1590" s="158">
        <v>5.548</v>
      </c>
      <c r="J1590" s="158">
        <v>5.7220000000000004</v>
      </c>
      <c r="K1590" s="158">
        <v>5.4923999999999999</v>
      </c>
      <c r="L1590" s="158">
        <v>5.0430999999999999</v>
      </c>
      <c r="M1590" s="158">
        <v>4.5450999999999997</v>
      </c>
      <c r="N1590" s="158">
        <v>4.2656999999999998</v>
      </c>
      <c r="O1590" s="158">
        <v>3.5933000000000002</v>
      </c>
      <c r="P1590" s="158"/>
      <c r="Q1590" s="158">
        <v>3.7442000000000002</v>
      </c>
      <c r="R1590" s="158">
        <v>3.6400999999999999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1202</v>
      </c>
      <c r="B1591" s="154" t="s">
        <v>1239</v>
      </c>
      <c r="C1591" s="154">
        <v>147564</v>
      </c>
      <c r="D1591" s="157">
        <v>44882</v>
      </c>
      <c r="E1591" s="158">
        <v>1134.3720000000001</v>
      </c>
      <c r="F1591" s="158">
        <v>5.5223000000000004</v>
      </c>
      <c r="G1591" s="158">
        <v>5.5594000000000001</v>
      </c>
      <c r="H1591" s="158">
        <v>5.5789</v>
      </c>
      <c r="I1591" s="158">
        <v>5.6401000000000003</v>
      </c>
      <c r="J1591" s="158">
        <v>5.8362999999999996</v>
      </c>
      <c r="K1591" s="158">
        <v>5.6029999999999998</v>
      </c>
      <c r="L1591" s="158">
        <v>5.1585999999999999</v>
      </c>
      <c r="M1591" s="158">
        <v>4.6627999999999998</v>
      </c>
      <c r="N1591" s="158">
        <v>4.3974000000000002</v>
      </c>
      <c r="O1591" s="158">
        <v>3.7261000000000002</v>
      </c>
      <c r="P1591" s="158"/>
      <c r="Q1591" s="158">
        <v>3.8666999999999998</v>
      </c>
      <c r="R1591" s="158">
        <v>3.7852000000000001</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1202</v>
      </c>
      <c r="B1592" s="154" t="s">
        <v>1240</v>
      </c>
      <c r="C1592" s="154">
        <v>147565</v>
      </c>
      <c r="D1592" s="157">
        <v>44882</v>
      </c>
      <c r="E1592" s="158">
        <v>1130.5463999999999</v>
      </c>
      <c r="F1592" s="158">
        <v>5.4215</v>
      </c>
      <c r="G1592" s="158">
        <v>5.4607999999999999</v>
      </c>
      <c r="H1592" s="158">
        <v>5.4790000000000001</v>
      </c>
      <c r="I1592" s="158">
        <v>5.5400999999999998</v>
      </c>
      <c r="J1592" s="158">
        <v>5.7358000000000002</v>
      </c>
      <c r="K1592" s="158">
        <v>5.5015000000000001</v>
      </c>
      <c r="L1592" s="158">
        <v>5.0556000000000001</v>
      </c>
      <c r="M1592" s="158">
        <v>4.5585000000000004</v>
      </c>
      <c r="N1592" s="158">
        <v>4.2923</v>
      </c>
      <c r="O1592" s="158">
        <v>3.6206</v>
      </c>
      <c r="P1592" s="158"/>
      <c r="Q1592" s="158">
        <v>3.7612000000000001</v>
      </c>
      <c r="R1592" s="158">
        <v>3.6798000000000002</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1202</v>
      </c>
      <c r="B1593" s="154" t="s">
        <v>1241</v>
      </c>
      <c r="C1593" s="154">
        <v>147736</v>
      </c>
      <c r="D1593" s="157">
        <v>44882</v>
      </c>
      <c r="E1593" s="158">
        <v>1123.1918000000001</v>
      </c>
      <c r="F1593" s="158">
        <v>5.6097999999999999</v>
      </c>
      <c r="G1593" s="158">
        <v>5.6071999999999997</v>
      </c>
      <c r="H1593" s="158">
        <v>5.6265999999999998</v>
      </c>
      <c r="I1593" s="158">
        <v>5.6840000000000002</v>
      </c>
      <c r="J1593" s="158">
        <v>5.8799000000000001</v>
      </c>
      <c r="K1593" s="158">
        <v>5.6375999999999999</v>
      </c>
      <c r="L1593" s="158">
        <v>5.1708999999999996</v>
      </c>
      <c r="M1593" s="158">
        <v>4.6776</v>
      </c>
      <c r="N1593" s="158">
        <v>4.4047999999999998</v>
      </c>
      <c r="O1593" s="158">
        <v>3.7934999999999999</v>
      </c>
      <c r="P1593" s="158"/>
      <c r="Q1593" s="158">
        <v>3.8273000000000001</v>
      </c>
      <c r="R1593" s="158">
        <v>3.8005</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1202</v>
      </c>
      <c r="B1594" s="154" t="s">
        <v>1242</v>
      </c>
      <c r="C1594" s="154">
        <v>147739</v>
      </c>
      <c r="D1594" s="157">
        <v>44882</v>
      </c>
      <c r="E1594" s="158">
        <v>1119.8726999999999</v>
      </c>
      <c r="F1594" s="158">
        <v>5.4960000000000004</v>
      </c>
      <c r="G1594" s="158">
        <v>5.5019999999999998</v>
      </c>
      <c r="H1594" s="158">
        <v>5.5251999999999999</v>
      </c>
      <c r="I1594" s="158">
        <v>5.5837000000000003</v>
      </c>
      <c r="J1594" s="158">
        <v>5.7797999999999998</v>
      </c>
      <c r="K1594" s="158">
        <v>5.5296000000000003</v>
      </c>
      <c r="L1594" s="158">
        <v>5.0678000000000001</v>
      </c>
      <c r="M1594" s="158">
        <v>4.5831</v>
      </c>
      <c r="N1594" s="158">
        <v>4.3099999999999996</v>
      </c>
      <c r="O1594" s="158">
        <v>3.6947000000000001</v>
      </c>
      <c r="P1594" s="158"/>
      <c r="Q1594" s="158">
        <v>3.7280000000000002</v>
      </c>
      <c r="R1594" s="158">
        <v>3.7052999999999998</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1202</v>
      </c>
      <c r="B1595" s="154" t="s">
        <v>1243</v>
      </c>
      <c r="C1595" s="154">
        <v>145810</v>
      </c>
      <c r="D1595" s="157">
        <v>44882</v>
      </c>
      <c r="E1595" s="158">
        <v>117.64579999999999</v>
      </c>
      <c r="F1595" s="158">
        <v>5.5853999999999999</v>
      </c>
      <c r="G1595" s="158">
        <v>5.5975000000000001</v>
      </c>
      <c r="H1595" s="158">
        <v>5.6128</v>
      </c>
      <c r="I1595" s="158">
        <v>5.6632999999999996</v>
      </c>
      <c r="J1595" s="158">
        <v>5.8587999999999996</v>
      </c>
      <c r="K1595" s="158">
        <v>5.6237000000000004</v>
      </c>
      <c r="L1595" s="158">
        <v>5.1631999999999998</v>
      </c>
      <c r="M1595" s="158">
        <v>4.6859000000000002</v>
      </c>
      <c r="N1595" s="158">
        <v>4.4017999999999997</v>
      </c>
      <c r="O1595" s="158">
        <v>3.7322000000000002</v>
      </c>
      <c r="P1595" s="158"/>
      <c r="Q1595" s="158">
        <v>4.2351999999999999</v>
      </c>
      <c r="R1595" s="158">
        <v>3.7642000000000002</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1202</v>
      </c>
      <c r="B1596" s="154" t="s">
        <v>1244</v>
      </c>
      <c r="C1596" s="154">
        <v>145811</v>
      </c>
      <c r="D1596" s="157">
        <v>44882</v>
      </c>
      <c r="E1596" s="158">
        <v>117.1957</v>
      </c>
      <c r="F1596" s="158">
        <v>5.4823000000000004</v>
      </c>
      <c r="G1596" s="158">
        <v>5.5046999999999997</v>
      </c>
      <c r="H1596" s="158">
        <v>5.5183999999999997</v>
      </c>
      <c r="I1596" s="158">
        <v>5.5689000000000002</v>
      </c>
      <c r="J1596" s="158">
        <v>5.7667000000000002</v>
      </c>
      <c r="K1596" s="158">
        <v>5.5317999999999996</v>
      </c>
      <c r="L1596" s="158">
        <v>5.0682999999999998</v>
      </c>
      <c r="M1596" s="158">
        <v>4.5728</v>
      </c>
      <c r="N1596" s="158">
        <v>4.2929000000000004</v>
      </c>
      <c r="O1596" s="158">
        <v>3.6315</v>
      </c>
      <c r="P1596" s="158"/>
      <c r="Q1596" s="158">
        <v>4.1332000000000004</v>
      </c>
      <c r="R1596" s="158">
        <v>3.6635</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1202</v>
      </c>
      <c r="B1597" s="154" t="s">
        <v>1245</v>
      </c>
      <c r="C1597" s="154">
        <v>147606</v>
      </c>
      <c r="D1597" s="157">
        <v>44882</v>
      </c>
      <c r="E1597" s="158">
        <v>1131.2411</v>
      </c>
      <c r="F1597" s="158">
        <v>5.5311000000000003</v>
      </c>
      <c r="G1597" s="158">
        <v>5.5522</v>
      </c>
      <c r="H1597" s="158">
        <v>5.5873999999999997</v>
      </c>
      <c r="I1597" s="158">
        <v>5.6494</v>
      </c>
      <c r="J1597" s="158">
        <v>5.8609999999999998</v>
      </c>
      <c r="K1597" s="158">
        <v>5.5975000000000001</v>
      </c>
      <c r="L1597" s="158">
        <v>5.1646000000000001</v>
      </c>
      <c r="M1597" s="158">
        <v>4.6580000000000004</v>
      </c>
      <c r="N1597" s="158">
        <v>4.3822999999999999</v>
      </c>
      <c r="O1597" s="158">
        <v>3.7907000000000002</v>
      </c>
      <c r="P1597" s="158"/>
      <c r="Q1597" s="158">
        <v>3.8948</v>
      </c>
      <c r="R1597" s="158">
        <v>3.7898000000000001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1202</v>
      </c>
      <c r="B1598" s="154" t="s">
        <v>1246</v>
      </c>
      <c r="C1598" s="154">
        <v>147600</v>
      </c>
      <c r="D1598" s="157">
        <v>44882</v>
      </c>
      <c r="E1598" s="158">
        <v>1128.298</v>
      </c>
      <c r="F1598" s="158">
        <v>5.4710999999999999</v>
      </c>
      <c r="G1598" s="158">
        <v>5.4922000000000004</v>
      </c>
      <c r="H1598" s="158">
        <v>5.5270000000000001</v>
      </c>
      <c r="I1598" s="158">
        <v>5.5892999999999997</v>
      </c>
      <c r="J1598" s="158">
        <v>5.8003</v>
      </c>
      <c r="K1598" s="158">
        <v>5.5365000000000002</v>
      </c>
      <c r="L1598" s="158">
        <v>5.1031000000000004</v>
      </c>
      <c r="M1598" s="158">
        <v>4.5960000000000001</v>
      </c>
      <c r="N1598" s="158">
        <v>4.3209</v>
      </c>
      <c r="O1598" s="158">
        <v>3.7099000000000002</v>
      </c>
      <c r="P1598" s="158"/>
      <c r="Q1598" s="158">
        <v>3.8109999999999999</v>
      </c>
      <c r="R1598" s="158">
        <v>3.7237</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1202</v>
      </c>
      <c r="B1599" s="154" t="s">
        <v>1247</v>
      </c>
      <c r="C1599" s="154">
        <v>119833</v>
      </c>
      <c r="D1599" s="157">
        <v>44882</v>
      </c>
      <c r="E1599" s="158">
        <v>3567.5302999999999</v>
      </c>
      <c r="F1599" s="158">
        <v>5.5410000000000004</v>
      </c>
      <c r="G1599" s="158">
        <v>5.5481999999999996</v>
      </c>
      <c r="H1599" s="158">
        <v>5.5571999999999999</v>
      </c>
      <c r="I1599" s="158">
        <v>5.6204000000000001</v>
      </c>
      <c r="J1599" s="158">
        <v>5.8175999999999997</v>
      </c>
      <c r="K1599" s="158">
        <v>5.5804</v>
      </c>
      <c r="L1599" s="158">
        <v>5.1228999999999996</v>
      </c>
      <c r="M1599" s="158">
        <v>4.6269999999999998</v>
      </c>
      <c r="N1599" s="158">
        <v>4.3461999999999996</v>
      </c>
      <c r="O1599" s="158">
        <v>3.6897000000000002</v>
      </c>
      <c r="P1599" s="158">
        <v>4.6204999999999998</v>
      </c>
      <c r="Q1599" s="158">
        <v>6.1702000000000004</v>
      </c>
      <c r="R1599" s="158">
        <v>3.7351999999999999</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1202</v>
      </c>
      <c r="B1600" s="154" t="s">
        <v>1248</v>
      </c>
      <c r="C1600" s="154">
        <v>101206</v>
      </c>
      <c r="D1600" s="157">
        <v>44882</v>
      </c>
      <c r="E1600" s="158">
        <v>3528.5590000000002</v>
      </c>
      <c r="F1600" s="158">
        <v>5.4604999999999997</v>
      </c>
      <c r="G1600" s="158">
        <v>5.4676</v>
      </c>
      <c r="H1600" s="158">
        <v>5.4715999999999996</v>
      </c>
      <c r="I1600" s="158">
        <v>5.5370999999999997</v>
      </c>
      <c r="J1600" s="158">
        <v>5.7358000000000002</v>
      </c>
      <c r="K1600" s="158">
        <v>5.4985999999999997</v>
      </c>
      <c r="L1600" s="158">
        <v>5.0404</v>
      </c>
      <c r="M1600" s="158">
        <v>4.5438999999999998</v>
      </c>
      <c r="N1600" s="158">
        <v>4.2624000000000004</v>
      </c>
      <c r="O1600" s="158">
        <v>3.6128</v>
      </c>
      <c r="P1600" s="158">
        <v>4.5458999999999996</v>
      </c>
      <c r="Q1600" s="158">
        <v>6.4535999999999998</v>
      </c>
      <c r="R1600" s="158">
        <v>3.6560999999999999</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1202</v>
      </c>
      <c r="B1601" s="154" t="s">
        <v>1249</v>
      </c>
      <c r="C1601" s="154">
        <v>146963</v>
      </c>
      <c r="D1601" s="157">
        <v>44882</v>
      </c>
      <c r="E1601" s="158">
        <v>1164.54</v>
      </c>
      <c r="F1601" s="158">
        <v>5.5673000000000004</v>
      </c>
      <c r="G1601" s="158">
        <v>5.5763999999999996</v>
      </c>
      <c r="H1601" s="158">
        <v>5.6078999999999999</v>
      </c>
      <c r="I1601" s="158">
        <v>5.6601999999999997</v>
      </c>
      <c r="J1601" s="158">
        <v>5.8456000000000001</v>
      </c>
      <c r="K1601" s="158">
        <v>5.6032999999999999</v>
      </c>
      <c r="L1601" s="158">
        <v>5.1346999999999996</v>
      </c>
      <c r="M1601" s="158">
        <v>4.6288</v>
      </c>
      <c r="N1601" s="158">
        <v>4.3369</v>
      </c>
      <c r="O1601" s="158">
        <v>3.6996000000000002</v>
      </c>
      <c r="P1601" s="158"/>
      <c r="Q1601" s="158">
        <v>4.2428999999999997</v>
      </c>
      <c r="R1601" s="158">
        <v>3.7179000000000002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1202</v>
      </c>
      <c r="B1602" s="154" t="s">
        <v>1250</v>
      </c>
      <c r="C1602" s="154">
        <v>146959</v>
      </c>
      <c r="D1602" s="157">
        <v>44882</v>
      </c>
      <c r="E1602" s="158">
        <v>1160.2572</v>
      </c>
      <c r="F1602" s="158">
        <v>5.4526000000000003</v>
      </c>
      <c r="G1602" s="158">
        <v>5.4626000000000001</v>
      </c>
      <c r="H1602" s="158">
        <v>5.4943999999999997</v>
      </c>
      <c r="I1602" s="158">
        <v>5.5468999999999999</v>
      </c>
      <c r="J1602" s="158">
        <v>5.7319000000000004</v>
      </c>
      <c r="K1602" s="158">
        <v>5.4889999999999999</v>
      </c>
      <c r="L1602" s="158">
        <v>5.0190999999999999</v>
      </c>
      <c r="M1602" s="158">
        <v>4.5500999999999996</v>
      </c>
      <c r="N1602" s="158">
        <v>4.2477999999999998</v>
      </c>
      <c r="O1602" s="158">
        <v>3.5960000000000001</v>
      </c>
      <c r="P1602" s="158"/>
      <c r="Q1602" s="158">
        <v>4.1382000000000003</v>
      </c>
      <c r="R1602" s="158">
        <v>3.6156000000000001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1202</v>
      </c>
      <c r="B1603" s="154" t="s">
        <v>1251</v>
      </c>
      <c r="C1603" s="154">
        <v>146980</v>
      </c>
      <c r="D1603" s="157">
        <v>44882</v>
      </c>
      <c r="E1603" s="158">
        <v>1156.0418</v>
      </c>
      <c r="F1603" s="158">
        <v>5.5735000000000001</v>
      </c>
      <c r="G1603" s="158">
        <v>5.5678999999999998</v>
      </c>
      <c r="H1603" s="158">
        <v>5.5827</v>
      </c>
      <c r="I1603" s="158">
        <v>5.6219999999999999</v>
      </c>
      <c r="J1603" s="158">
        <v>5.8277999999999999</v>
      </c>
      <c r="K1603" s="158">
        <v>5.6158999999999999</v>
      </c>
      <c r="L1603" s="158">
        <v>5.1531000000000002</v>
      </c>
      <c r="M1603" s="158">
        <v>4.649</v>
      </c>
      <c r="N1603" s="158">
        <v>4.3691000000000004</v>
      </c>
      <c r="O1603" s="158">
        <v>3.7134</v>
      </c>
      <c r="P1603" s="158"/>
      <c r="Q1603" s="158">
        <v>4.0469999999999997</v>
      </c>
      <c r="R1603" s="158">
        <v>3.7565</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1202</v>
      </c>
      <c r="B1604" s="154" t="s">
        <v>1252</v>
      </c>
      <c r="C1604" s="154">
        <v>146977</v>
      </c>
      <c r="D1604" s="157">
        <v>44882</v>
      </c>
      <c r="E1604" s="158">
        <v>1151.5726999999999</v>
      </c>
      <c r="F1604" s="158">
        <v>5.4619999999999997</v>
      </c>
      <c r="G1604" s="158">
        <v>5.4583000000000004</v>
      </c>
      <c r="H1604" s="158">
        <v>5.4710000000000001</v>
      </c>
      <c r="I1604" s="158">
        <v>5.5099</v>
      </c>
      <c r="J1604" s="158">
        <v>5.7153999999999998</v>
      </c>
      <c r="K1604" s="158">
        <v>5.5000999999999998</v>
      </c>
      <c r="L1604" s="158">
        <v>5.0358000000000001</v>
      </c>
      <c r="M1604" s="158">
        <v>4.5335000000000001</v>
      </c>
      <c r="N1604" s="158">
        <v>4.2557</v>
      </c>
      <c r="O1604" s="158">
        <v>3.6025999999999998</v>
      </c>
      <c r="P1604" s="158"/>
      <c r="Q1604" s="158">
        <v>3.9365999999999999</v>
      </c>
      <c r="R1604" s="158">
        <v>3.6429</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1202</v>
      </c>
      <c r="B1605" s="154" t="s">
        <v>1253</v>
      </c>
      <c r="C1605" s="154">
        <v>147003</v>
      </c>
      <c r="D1605" s="157">
        <v>44882</v>
      </c>
      <c r="E1605" s="158">
        <v>1153.7949000000001</v>
      </c>
      <c r="F1605" s="158">
        <v>5.5179</v>
      </c>
      <c r="G1605" s="158">
        <v>5.5575999999999999</v>
      </c>
      <c r="H1605" s="158">
        <v>5.5909000000000004</v>
      </c>
      <c r="I1605" s="158">
        <v>5.6433999999999997</v>
      </c>
      <c r="J1605" s="158">
        <v>5.8391999999999999</v>
      </c>
      <c r="K1605" s="158">
        <v>5.5971000000000002</v>
      </c>
      <c r="L1605" s="158">
        <v>5.1387999999999998</v>
      </c>
      <c r="M1605" s="158">
        <v>4.6416000000000004</v>
      </c>
      <c r="N1605" s="158">
        <v>4.3723000000000001</v>
      </c>
      <c r="O1605" s="158">
        <v>3.6844999999999999</v>
      </c>
      <c r="P1605" s="158"/>
      <c r="Q1605" s="158">
        <v>3.9964</v>
      </c>
      <c r="R1605" s="158">
        <v>3.7477999999999998</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1202</v>
      </c>
      <c r="B1606" s="154" t="s">
        <v>1254</v>
      </c>
      <c r="C1606" s="154">
        <v>146997</v>
      </c>
      <c r="D1606" s="157">
        <v>44882</v>
      </c>
      <c r="E1606" s="158">
        <v>1149.6463000000001</v>
      </c>
      <c r="F1606" s="158">
        <v>5.4172000000000002</v>
      </c>
      <c r="G1606" s="158">
        <v>5.4569000000000001</v>
      </c>
      <c r="H1606" s="158">
        <v>5.4905999999999997</v>
      </c>
      <c r="I1606" s="158">
        <v>5.5429000000000004</v>
      </c>
      <c r="J1606" s="158">
        <v>5.7385000000000002</v>
      </c>
      <c r="K1606" s="158">
        <v>5.4955999999999996</v>
      </c>
      <c r="L1606" s="158">
        <v>5.0362999999999998</v>
      </c>
      <c r="M1606" s="158">
        <v>4.5381999999999998</v>
      </c>
      <c r="N1606" s="158">
        <v>4.2680999999999996</v>
      </c>
      <c r="O1606" s="158">
        <v>3.5823</v>
      </c>
      <c r="P1606" s="158"/>
      <c r="Q1606" s="158">
        <v>3.8938000000000001</v>
      </c>
      <c r="R1606" s="158">
        <v>3.6465000000000001</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1202</v>
      </c>
      <c r="B1607" s="154" t="s">
        <v>1255</v>
      </c>
      <c r="C1607" s="154">
        <v>120785</v>
      </c>
      <c r="D1607" s="157">
        <v>44882</v>
      </c>
      <c r="E1607" s="158">
        <v>2999.7890000000002</v>
      </c>
      <c r="F1607" s="158">
        <v>5.5602</v>
      </c>
      <c r="G1607" s="158">
        <v>5.5769000000000002</v>
      </c>
      <c r="H1607" s="158">
        <v>5.5972</v>
      </c>
      <c r="I1607" s="158">
        <v>5.6544999999999996</v>
      </c>
      <c r="J1607" s="158">
        <v>5.8445</v>
      </c>
      <c r="K1607" s="158">
        <v>5.6109999999999998</v>
      </c>
      <c r="L1607" s="158">
        <v>5.1539999999999999</v>
      </c>
      <c r="M1607" s="158">
        <v>4.6531000000000002</v>
      </c>
      <c r="N1607" s="158">
        <v>4.3685999999999998</v>
      </c>
      <c r="O1607" s="158">
        <v>3.7174999999999998</v>
      </c>
      <c r="P1607" s="158">
        <v>4.5364000000000004</v>
      </c>
      <c r="Q1607" s="158">
        <v>6.2610999999999999</v>
      </c>
      <c r="R1607" s="158">
        <v>3.7517</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1202</v>
      </c>
      <c r="B1608" s="154" t="s">
        <v>1256</v>
      </c>
      <c r="C1608" s="154">
        <v>100814</v>
      </c>
      <c r="D1608" s="157">
        <v>44882</v>
      </c>
      <c r="E1608" s="158">
        <v>2971.4830000000002</v>
      </c>
      <c r="F1608" s="158">
        <v>5.5111999999999997</v>
      </c>
      <c r="G1608" s="158">
        <v>5.5259999999999998</v>
      </c>
      <c r="H1608" s="158">
        <v>5.5465999999999998</v>
      </c>
      <c r="I1608" s="158">
        <v>5.6040999999999999</v>
      </c>
      <c r="J1608" s="158">
        <v>5.7941000000000003</v>
      </c>
      <c r="K1608" s="158">
        <v>5.5602</v>
      </c>
      <c r="L1608" s="158">
        <v>5.101</v>
      </c>
      <c r="M1608" s="158">
        <v>4.5967000000000002</v>
      </c>
      <c r="N1608" s="158">
        <v>4.3102999999999998</v>
      </c>
      <c r="O1608" s="158">
        <v>3.6545999999999998</v>
      </c>
      <c r="P1608" s="158">
        <v>4.4627999999999997</v>
      </c>
      <c r="Q1608" s="158">
        <v>5.9142999999999999</v>
      </c>
      <c r="R1608" s="158">
        <v>3.6917</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1202</v>
      </c>
      <c r="B1609" s="154" t="s">
        <v>1932</v>
      </c>
      <c r="C1609" s="154">
        <v>147593</v>
      </c>
      <c r="D1609" s="157">
        <v>44882</v>
      </c>
      <c r="E1609" s="158">
        <v>1125.8171</v>
      </c>
      <c r="F1609" s="158">
        <v>5.8367000000000004</v>
      </c>
      <c r="G1609" s="158">
        <v>5.8440000000000003</v>
      </c>
      <c r="H1609" s="158">
        <v>5.8994</v>
      </c>
      <c r="I1609" s="158">
        <v>5.9610000000000003</v>
      </c>
      <c r="J1609" s="158">
        <v>6.2024999999999997</v>
      </c>
      <c r="K1609" s="158">
        <v>5.7074999999999996</v>
      </c>
      <c r="L1609" s="158">
        <v>5.1407999999999996</v>
      </c>
      <c r="M1609" s="158">
        <v>4.5894000000000004</v>
      </c>
      <c r="N1609" s="158">
        <v>4.2671000000000001</v>
      </c>
      <c r="O1609" s="158">
        <v>3.5973000000000002</v>
      </c>
      <c r="P1609" s="158"/>
      <c r="Q1609" s="158">
        <v>3.7273000000000001</v>
      </c>
      <c r="R1609" s="158">
        <v>3.6507999999999998</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1202</v>
      </c>
      <c r="B1610" s="154" t="s">
        <v>1933</v>
      </c>
      <c r="C1610" s="154">
        <v>147590</v>
      </c>
      <c r="D1610" s="157">
        <v>44882</v>
      </c>
      <c r="E1610" s="158">
        <v>1123.2284</v>
      </c>
      <c r="F1610" s="158">
        <v>5.7884000000000002</v>
      </c>
      <c r="G1610" s="158">
        <v>5.7967000000000004</v>
      </c>
      <c r="H1610" s="158">
        <v>5.8506999999999998</v>
      </c>
      <c r="I1610" s="158">
        <v>5.9306999999999999</v>
      </c>
      <c r="J1610" s="158">
        <v>6.1611000000000002</v>
      </c>
      <c r="K1610" s="158">
        <v>5.6158999999999999</v>
      </c>
      <c r="L1610" s="158">
        <v>5.0430000000000001</v>
      </c>
      <c r="M1610" s="158">
        <v>4.4941000000000004</v>
      </c>
      <c r="N1610" s="158">
        <v>4.1746999999999996</v>
      </c>
      <c r="O1610" s="158">
        <v>3.5221</v>
      </c>
      <c r="P1610" s="158"/>
      <c r="Q1610" s="158">
        <v>3.6536</v>
      </c>
      <c r="R1610" s="158">
        <v>3.5687000000000002</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5.5286310344827605</v>
      </c>
      <c r="G1611" s="160">
        <v>5.5536758620689657</v>
      </c>
      <c r="H1611" s="160">
        <v>5.5698172413793099</v>
      </c>
      <c r="I1611" s="160">
        <v>5.6148068965517242</v>
      </c>
      <c r="J1611" s="160">
        <v>5.8065862068965508</v>
      </c>
      <c r="K1611" s="160">
        <v>5.5584241379310333</v>
      </c>
      <c r="L1611" s="160">
        <v>5.0962051724137929</v>
      </c>
      <c r="M1611" s="160">
        <v>4.5971120689655178</v>
      </c>
      <c r="N1611" s="160">
        <v>4.3173620689655188</v>
      </c>
      <c r="O1611" s="160">
        <v>3.6596076923076919</v>
      </c>
      <c r="P1611" s="160">
        <v>4.5188499999999996</v>
      </c>
      <c r="Q1611" s="160">
        <v>4.2271275862068975</v>
      </c>
      <c r="R1611" s="160">
        <v>3.7028172413793103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5.5201000000000002</v>
      </c>
      <c r="G1612" s="160">
        <v>5.5537999999999998</v>
      </c>
      <c r="H1612" s="160">
        <v>5.5579999999999998</v>
      </c>
      <c r="I1612" s="160">
        <v>5.6210000000000004</v>
      </c>
      <c r="J1612" s="160">
        <v>5.8102999999999998</v>
      </c>
      <c r="K1612" s="160">
        <v>5.5773999999999999</v>
      </c>
      <c r="L1612" s="160">
        <v>5.1076499999999996</v>
      </c>
      <c r="M1612" s="160">
        <v>4.5963500000000002</v>
      </c>
      <c r="N1612" s="160">
        <v>4.3155999999999999</v>
      </c>
      <c r="O1612" s="160">
        <v>3.67835</v>
      </c>
      <c r="P1612" s="160">
        <v>4.54115</v>
      </c>
      <c r="Q1612" s="160">
        <v>3.94495</v>
      </c>
      <c r="R1612" s="160">
        <v>3.7047999999999996</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1257</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1258</v>
      </c>
      <c r="B1615" s="154" t="s">
        <v>1259</v>
      </c>
      <c r="C1615" s="154">
        <v>100058</v>
      </c>
      <c r="D1615" s="157">
        <v>44882</v>
      </c>
      <c r="E1615" s="158">
        <v>66.668099999999995</v>
      </c>
      <c r="F1615" s="158">
        <v>15.3361</v>
      </c>
      <c r="G1615" s="158">
        <v>20.052800000000001</v>
      </c>
      <c r="H1615" s="158">
        <v>23.183199999999999</v>
      </c>
      <c r="I1615" s="158">
        <v>20.217099999999999</v>
      </c>
      <c r="J1615" s="158">
        <v>11.1173</v>
      </c>
      <c r="K1615" s="158">
        <v>2.4032</v>
      </c>
      <c r="L1615" s="158">
        <v>5.8583999999999996</v>
      </c>
      <c r="M1615" s="158">
        <v>0.86550000000000005</v>
      </c>
      <c r="N1615" s="158">
        <v>1.3708</v>
      </c>
      <c r="O1615" s="158">
        <v>5.5758000000000001</v>
      </c>
      <c r="P1615" s="158">
        <v>6.5785</v>
      </c>
      <c r="Q1615" s="158">
        <v>8.5525000000000002</v>
      </c>
      <c r="R1615" s="158">
        <v>2.6724999999999999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1258</v>
      </c>
      <c r="B1616" s="154" t="s">
        <v>1805</v>
      </c>
      <c r="C1616" s="154">
        <v>119605</v>
      </c>
      <c r="D1616" s="157">
        <v>44882</v>
      </c>
      <c r="E1616" s="158">
        <v>70.427099999999996</v>
      </c>
      <c r="F1616" s="158">
        <v>16.0215</v>
      </c>
      <c r="G1616" s="158">
        <v>20.713999999999999</v>
      </c>
      <c r="H1616" s="158">
        <v>23.837700000000002</v>
      </c>
      <c r="I1616" s="158">
        <v>20.874199999999998</v>
      </c>
      <c r="J1616" s="158">
        <v>11.7742</v>
      </c>
      <c r="K1616" s="158">
        <v>3.0586000000000002</v>
      </c>
      <c r="L1616" s="158">
        <v>6.5312999999999999</v>
      </c>
      <c r="M1616" s="158">
        <v>1.5234000000000001</v>
      </c>
      <c r="N1616" s="158">
        <v>2.0327999999999999</v>
      </c>
      <c r="O1616" s="158">
        <v>6.2462999999999997</v>
      </c>
      <c r="P1616" s="158">
        <v>7.2347999999999999</v>
      </c>
      <c r="Q1616" s="158">
        <v>8.9578000000000007</v>
      </c>
      <c r="R1616" s="158">
        <v>3.343</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1258</v>
      </c>
      <c r="B1617" s="154" t="s">
        <v>1260</v>
      </c>
      <c r="C1617" s="154"/>
      <c r="D1617" s="157">
        <v>44882</v>
      </c>
      <c r="E1617" s="158">
        <v>70.427099999999996</v>
      </c>
      <c r="F1617" s="158">
        <v>16.0215</v>
      </c>
      <c r="G1617" s="158">
        <v>20.713999999999999</v>
      </c>
      <c r="H1617" s="158">
        <v>23.837700000000002</v>
      </c>
      <c r="I1617" s="158">
        <v>20.874199999999998</v>
      </c>
      <c r="J1617" s="158">
        <v>11.7742</v>
      </c>
      <c r="K1617" s="158">
        <v>3.0586000000000002</v>
      </c>
      <c r="L1617" s="158">
        <v>6.5312999999999999</v>
      </c>
      <c r="M1617" s="158">
        <v>1.5234000000000001</v>
      </c>
      <c r="N1617" s="158">
        <v>2.0327999999999999</v>
      </c>
      <c r="O1617" s="158">
        <v>6.2462999999999997</v>
      </c>
      <c r="P1617" s="158">
        <v>7.2347999999999999</v>
      </c>
      <c r="Q1617" s="158">
        <v>8.9578000000000007</v>
      </c>
      <c r="R1617" s="158">
        <v>3.343</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1258</v>
      </c>
      <c r="B1618" s="154" t="s">
        <v>1261</v>
      </c>
      <c r="C1618" s="154">
        <v>120447</v>
      </c>
      <c r="D1618" s="157">
        <v>44882</v>
      </c>
      <c r="E1618" s="158">
        <v>21.898399999999999</v>
      </c>
      <c r="F1618" s="158">
        <v>0</v>
      </c>
      <c r="G1618" s="158">
        <v>6.3926999999999996</v>
      </c>
      <c r="H1618" s="158">
        <v>13.440300000000001</v>
      </c>
      <c r="I1618" s="158">
        <v>16.1602</v>
      </c>
      <c r="J1618" s="158">
        <v>7.6139999999999999</v>
      </c>
      <c r="K1618" s="158">
        <v>3.7970999999999999</v>
      </c>
      <c r="L1618" s="158">
        <v>6.0038</v>
      </c>
      <c r="M1618" s="158">
        <v>3.0684999999999998</v>
      </c>
      <c r="N1618" s="158">
        <v>2.6966000000000001</v>
      </c>
      <c r="O1618" s="158">
        <v>6.5082000000000004</v>
      </c>
      <c r="P1618" s="158">
        <v>7.2704000000000004</v>
      </c>
      <c r="Q1618" s="158">
        <v>7.5305</v>
      </c>
      <c r="R1618" s="158">
        <v>3.2559999999999998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1258</v>
      </c>
      <c r="B1619" s="154" t="s">
        <v>1262</v>
      </c>
      <c r="C1619" s="154">
        <v>116471</v>
      </c>
      <c r="D1619" s="157">
        <v>44882</v>
      </c>
      <c r="E1619" s="158">
        <v>20.79</v>
      </c>
      <c r="F1619" s="158">
        <v>-0.52669999999999995</v>
      </c>
      <c r="G1619" s="158">
        <v>5.7964000000000002</v>
      </c>
      <c r="H1619" s="158">
        <v>12.8226</v>
      </c>
      <c r="I1619" s="158">
        <v>15.5418</v>
      </c>
      <c r="J1619" s="158">
        <v>7.0073999999999996</v>
      </c>
      <c r="K1619" s="158">
        <v>3.1894</v>
      </c>
      <c r="L1619" s="158">
        <v>5.3834</v>
      </c>
      <c r="M1619" s="158">
        <v>2.4531999999999998</v>
      </c>
      <c r="N1619" s="158">
        <v>2.0789</v>
      </c>
      <c r="O1619" s="158">
        <v>5.9095000000000004</v>
      </c>
      <c r="P1619" s="158">
        <v>6.6982999999999997</v>
      </c>
      <c r="Q1619" s="158">
        <v>6.9950999999999999</v>
      </c>
      <c r="R1619" s="158">
        <v>2.6355</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1258</v>
      </c>
      <c r="B1620" s="154" t="s">
        <v>1982</v>
      </c>
      <c r="C1620" s="154">
        <v>119341</v>
      </c>
      <c r="D1620" s="157">
        <v>44882</v>
      </c>
      <c r="E1620" s="158">
        <v>37.426600000000001</v>
      </c>
      <c r="F1620" s="158">
        <v>10.7308</v>
      </c>
      <c r="G1620" s="158">
        <v>12.4308</v>
      </c>
      <c r="H1620" s="158">
        <v>22.7804</v>
      </c>
      <c r="I1620" s="158">
        <v>20.819199999999999</v>
      </c>
      <c r="J1620" s="158">
        <v>9.5428999999999995</v>
      </c>
      <c r="K1620" s="158">
        <v>4.7251000000000003</v>
      </c>
      <c r="L1620" s="158">
        <v>6.4782000000000002</v>
      </c>
      <c r="M1620" s="158">
        <v>2.0209000000000001</v>
      </c>
      <c r="N1620" s="158">
        <v>1.5215000000000001</v>
      </c>
      <c r="O1620" s="158">
        <v>5.0378999999999996</v>
      </c>
      <c r="P1620" s="158">
        <v>6.1694000000000004</v>
      </c>
      <c r="Q1620" s="158">
        <v>7.6828000000000003</v>
      </c>
      <c r="R1620" s="158">
        <v>2.4870000000000001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1258</v>
      </c>
      <c r="B1621" s="154" t="s">
        <v>2000</v>
      </c>
      <c r="C1621" s="154">
        <v>101187</v>
      </c>
      <c r="D1621" s="157">
        <v>44882</v>
      </c>
      <c r="E1621" s="158">
        <v>34.424100000000003</v>
      </c>
      <c r="F1621" s="158">
        <v>9.8635000000000002</v>
      </c>
      <c r="G1621" s="158">
        <v>11.639099999999999</v>
      </c>
      <c r="H1621" s="158">
        <v>21.995200000000001</v>
      </c>
      <c r="I1621" s="158">
        <v>20.0411</v>
      </c>
      <c r="J1621" s="158">
        <v>8.7591999999999999</v>
      </c>
      <c r="K1621" s="158">
        <v>3.8917999999999999</v>
      </c>
      <c r="L1621" s="158">
        <v>5.6577999999999999</v>
      </c>
      <c r="M1621" s="158">
        <v>1.2403</v>
      </c>
      <c r="N1621" s="158">
        <v>0.74009999999999998</v>
      </c>
      <c r="O1621" s="158">
        <v>4.2253999999999996</v>
      </c>
      <c r="P1621" s="158">
        <v>5.3428000000000004</v>
      </c>
      <c r="Q1621" s="158">
        <v>6.1616999999999997</v>
      </c>
      <c r="R1621" s="158">
        <v>1.7030000000000001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1258</v>
      </c>
      <c r="B1622" s="154" t="s">
        <v>1875</v>
      </c>
      <c r="C1622" s="154">
        <v>118299</v>
      </c>
      <c r="D1622" s="157">
        <v>44882</v>
      </c>
      <c r="E1622" s="158">
        <v>66.087100000000007</v>
      </c>
      <c r="F1622" s="158">
        <v>8.1205999999999996</v>
      </c>
      <c r="G1622" s="158">
        <v>19.453700000000001</v>
      </c>
      <c r="H1622" s="158">
        <v>18.131</v>
      </c>
      <c r="I1622" s="158">
        <v>24.662600000000001</v>
      </c>
      <c r="J1622" s="158">
        <v>11.9682</v>
      </c>
      <c r="K1622" s="158">
        <v>3.4510000000000001</v>
      </c>
      <c r="L1622" s="158">
        <v>6.2666000000000004</v>
      </c>
      <c r="M1622" s="158">
        <v>2.7694000000000001</v>
      </c>
      <c r="N1622" s="158">
        <v>2.5543999999999998</v>
      </c>
      <c r="O1622" s="158">
        <v>5.34</v>
      </c>
      <c r="P1622" s="158">
        <v>6.2092999999999998</v>
      </c>
      <c r="Q1622" s="158">
        <v>8.1542999999999992</v>
      </c>
      <c r="R1622" s="158">
        <v>2.7801999999999998</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1258</v>
      </c>
      <c r="B1623" s="154" t="s">
        <v>1876</v>
      </c>
      <c r="C1623" s="154">
        <v>100597</v>
      </c>
      <c r="D1623" s="157">
        <v>44882</v>
      </c>
      <c r="E1623" s="158">
        <v>62.523200000000003</v>
      </c>
      <c r="F1623" s="158">
        <v>7.4740000000000002</v>
      </c>
      <c r="G1623" s="158">
        <v>18.748799999999999</v>
      </c>
      <c r="H1623" s="158">
        <v>17.421399999999998</v>
      </c>
      <c r="I1623" s="158">
        <v>23.948799999999999</v>
      </c>
      <c r="J1623" s="158">
        <v>11.251099999999999</v>
      </c>
      <c r="K1623" s="158">
        <v>2.7301000000000002</v>
      </c>
      <c r="L1623" s="158">
        <v>5.5232999999999999</v>
      </c>
      <c r="M1623" s="158">
        <v>2.0720999999999998</v>
      </c>
      <c r="N1623" s="158">
        <v>1.8829</v>
      </c>
      <c r="O1623" s="158">
        <v>4.6128999999999998</v>
      </c>
      <c r="P1623" s="158">
        <v>5.5019</v>
      </c>
      <c r="Q1623" s="158">
        <v>8.3327000000000009</v>
      </c>
      <c r="R1623" s="158">
        <v>2.0592000000000001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1258</v>
      </c>
      <c r="B1624" s="154" t="s">
        <v>1263</v>
      </c>
      <c r="C1624" s="154">
        <v>119099</v>
      </c>
      <c r="D1624" s="157">
        <v>44882</v>
      </c>
      <c r="E1624" s="158">
        <v>81.837599999999995</v>
      </c>
      <c r="F1624" s="158">
        <v>15.1258</v>
      </c>
      <c r="G1624" s="158">
        <v>17.4191</v>
      </c>
      <c r="H1624" s="158">
        <v>28.250599999999999</v>
      </c>
      <c r="I1624" s="158">
        <v>27.483499999999999</v>
      </c>
      <c r="J1624" s="158">
        <v>13.026300000000001</v>
      </c>
      <c r="K1624" s="158">
        <v>5.0590000000000002</v>
      </c>
      <c r="L1624" s="158">
        <v>6.8072999999999997</v>
      </c>
      <c r="M1624" s="158">
        <v>3.5771000000000002</v>
      </c>
      <c r="N1624" s="158">
        <v>2.9622999999999999</v>
      </c>
      <c r="O1624" s="158">
        <v>6.8338000000000001</v>
      </c>
      <c r="P1624" s="158">
        <v>7.9911000000000003</v>
      </c>
      <c r="Q1624" s="158">
        <v>8.2494999999999994</v>
      </c>
      <c r="R1624" s="158">
        <v>3.5547</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1258</v>
      </c>
      <c r="B1625" s="154" t="s">
        <v>1264</v>
      </c>
      <c r="C1625" s="154">
        <v>100084</v>
      </c>
      <c r="D1625" s="157">
        <v>44882</v>
      </c>
      <c r="E1625" s="158">
        <v>77.993799999999993</v>
      </c>
      <c r="F1625" s="158">
        <v>14.5602</v>
      </c>
      <c r="G1625" s="158">
        <v>16.886500000000002</v>
      </c>
      <c r="H1625" s="158">
        <v>27.724399999999999</v>
      </c>
      <c r="I1625" s="158">
        <v>26.957799999999999</v>
      </c>
      <c r="J1625" s="158">
        <v>12.501300000000001</v>
      </c>
      <c r="K1625" s="158">
        <v>4.5327000000000002</v>
      </c>
      <c r="L1625" s="158">
        <v>6.2701000000000002</v>
      </c>
      <c r="M1625" s="158">
        <v>3.044</v>
      </c>
      <c r="N1625" s="158">
        <v>2.4220999999999999</v>
      </c>
      <c r="O1625" s="158">
        <v>6.2591999999999999</v>
      </c>
      <c r="P1625" s="158">
        <v>7.3308</v>
      </c>
      <c r="Q1625" s="158">
        <v>9.2791999999999994</v>
      </c>
      <c r="R1625" s="158">
        <v>3.0139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1258</v>
      </c>
      <c r="B1626" s="154" t="s">
        <v>1265</v>
      </c>
      <c r="C1626" s="154">
        <v>140298</v>
      </c>
      <c r="D1626" s="157">
        <v>44882</v>
      </c>
      <c r="E1626" s="158">
        <v>21.171199999999999</v>
      </c>
      <c r="F1626" s="158">
        <v>3.9657</v>
      </c>
      <c r="G1626" s="158">
        <v>20.839099999999998</v>
      </c>
      <c r="H1626" s="158">
        <v>30.246600000000001</v>
      </c>
      <c r="I1626" s="158">
        <v>34.942900000000002</v>
      </c>
      <c r="J1626" s="158">
        <v>13.7395</v>
      </c>
      <c r="K1626" s="158">
        <v>4.9329000000000001</v>
      </c>
      <c r="L1626" s="158">
        <v>6.7290000000000001</v>
      </c>
      <c r="M1626" s="158">
        <v>3.2829999999999999</v>
      </c>
      <c r="N1626" s="158">
        <v>2.9838</v>
      </c>
      <c r="O1626" s="158">
        <v>7.2923999999999998</v>
      </c>
      <c r="P1626" s="158">
        <v>8.0640999999999998</v>
      </c>
      <c r="Q1626" s="158">
        <v>8.9349000000000007</v>
      </c>
      <c r="R1626" s="158">
        <v>4.4774000000000003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1258</v>
      </c>
      <c r="B1627" s="154" t="s">
        <v>1266</v>
      </c>
      <c r="C1627" s="154">
        <v>140297</v>
      </c>
      <c r="D1627" s="157">
        <v>44882</v>
      </c>
      <c r="E1627" s="158">
        <v>20.2471</v>
      </c>
      <c r="F1627" s="158">
        <v>3.4255</v>
      </c>
      <c r="G1627" s="158">
        <v>20.2241</v>
      </c>
      <c r="H1627" s="158">
        <v>29.603100000000001</v>
      </c>
      <c r="I1627" s="158">
        <v>34.284799999999997</v>
      </c>
      <c r="J1627" s="158">
        <v>13.0768</v>
      </c>
      <c r="K1627" s="158">
        <v>4.2721</v>
      </c>
      <c r="L1627" s="158">
        <v>6.0559000000000003</v>
      </c>
      <c r="M1627" s="158">
        <v>2.6177000000000001</v>
      </c>
      <c r="N1627" s="158">
        <v>2.3159999999999998</v>
      </c>
      <c r="O1627" s="158">
        <v>6.6628999999999996</v>
      </c>
      <c r="P1627" s="158">
        <v>7.4775</v>
      </c>
      <c r="Q1627" s="158">
        <v>8.3816000000000006</v>
      </c>
      <c r="R1627" s="158">
        <v>3.7864</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1258</v>
      </c>
      <c r="B1628" s="154" t="s">
        <v>1267</v>
      </c>
      <c r="C1628" s="154">
        <v>100493</v>
      </c>
      <c r="D1628" s="157">
        <v>44882</v>
      </c>
      <c r="E1628" s="158">
        <v>49.6479</v>
      </c>
      <c r="F1628" s="158">
        <v>10.295400000000001</v>
      </c>
      <c r="G1628" s="158">
        <v>21.554300000000001</v>
      </c>
      <c r="H1628" s="158">
        <v>26.325600000000001</v>
      </c>
      <c r="I1628" s="158">
        <v>27.617100000000001</v>
      </c>
      <c r="J1628" s="158">
        <v>12.2979</v>
      </c>
      <c r="K1628" s="158">
        <v>1.7014</v>
      </c>
      <c r="L1628" s="158">
        <v>5.4363000000000001</v>
      </c>
      <c r="M1628" s="158">
        <v>2.2486000000000002</v>
      </c>
      <c r="N1628" s="158">
        <v>2.3521999999999998</v>
      </c>
      <c r="O1628" s="158">
        <v>4.3178000000000001</v>
      </c>
      <c r="P1628" s="158">
        <v>4.6561000000000003</v>
      </c>
      <c r="Q1628" s="158">
        <v>7.9451000000000001</v>
      </c>
      <c r="R1628" s="158">
        <v>2.4817999999999998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1258</v>
      </c>
      <c r="B1629" s="154" t="s">
        <v>1268</v>
      </c>
      <c r="C1629" s="154">
        <v>118498</v>
      </c>
      <c r="D1629" s="157">
        <v>44882</v>
      </c>
      <c r="E1629" s="158">
        <v>53.679400000000001</v>
      </c>
      <c r="F1629" s="158">
        <v>10.6785</v>
      </c>
      <c r="G1629" s="158">
        <v>21.979800000000001</v>
      </c>
      <c r="H1629" s="158">
        <v>26.7424</v>
      </c>
      <c r="I1629" s="158">
        <v>28.040900000000001</v>
      </c>
      <c r="J1629" s="158">
        <v>12.7174</v>
      </c>
      <c r="K1629" s="158">
        <v>2.1198999999999999</v>
      </c>
      <c r="L1629" s="158">
        <v>5.8661000000000003</v>
      </c>
      <c r="M1629" s="158">
        <v>2.6873999999999998</v>
      </c>
      <c r="N1629" s="158">
        <v>2.8010000000000002</v>
      </c>
      <c r="O1629" s="158">
        <v>4.8029000000000002</v>
      </c>
      <c r="P1629" s="158">
        <v>5.2889999999999997</v>
      </c>
      <c r="Q1629" s="158">
        <v>7.2718999999999996</v>
      </c>
      <c r="R1629" s="158">
        <v>2.9323999999999999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1258</v>
      </c>
      <c r="B1630" s="154" t="s">
        <v>1269</v>
      </c>
      <c r="C1630" s="154">
        <v>101083</v>
      </c>
      <c r="D1630" s="157">
        <v>44882</v>
      </c>
      <c r="E1630" s="158">
        <v>45.394500000000001</v>
      </c>
      <c r="F1630" s="158">
        <v>8.1227999999999998</v>
      </c>
      <c r="G1630" s="158">
        <v>25.0578</v>
      </c>
      <c r="H1630" s="158">
        <v>27.667899999999999</v>
      </c>
      <c r="I1630" s="158">
        <v>27.668900000000001</v>
      </c>
      <c r="J1630" s="158">
        <v>11.757</v>
      </c>
      <c r="K1630" s="158">
        <v>3.5021</v>
      </c>
      <c r="L1630" s="158">
        <v>5.8506999999999998</v>
      </c>
      <c r="M1630" s="158">
        <v>1.3468</v>
      </c>
      <c r="N1630" s="158">
        <v>1.0802</v>
      </c>
      <c r="O1630" s="158">
        <v>4.7229000000000001</v>
      </c>
      <c r="P1630" s="158">
        <v>5.4344999999999999</v>
      </c>
      <c r="Q1630" s="158">
        <v>7.3503999999999996</v>
      </c>
      <c r="R1630" s="158">
        <v>2.1073</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1258</v>
      </c>
      <c r="B1631" s="154" t="s">
        <v>1270</v>
      </c>
      <c r="C1631" s="154">
        <v>119116</v>
      </c>
      <c r="D1631" s="157">
        <v>44882</v>
      </c>
      <c r="E1631" s="158">
        <v>47.247999999999998</v>
      </c>
      <c r="F1631" s="158">
        <v>8.577</v>
      </c>
      <c r="G1631" s="158">
        <v>25.495000000000001</v>
      </c>
      <c r="H1631" s="158">
        <v>28.093699999999998</v>
      </c>
      <c r="I1631" s="158">
        <v>28.093599999999999</v>
      </c>
      <c r="J1631" s="158">
        <v>12.1836</v>
      </c>
      <c r="K1631" s="158">
        <v>3.9297</v>
      </c>
      <c r="L1631" s="158">
        <v>6.2872000000000003</v>
      </c>
      <c r="M1631" s="158">
        <v>1.776</v>
      </c>
      <c r="N1631" s="158">
        <v>1.5163</v>
      </c>
      <c r="O1631" s="158">
        <v>5.1848999999999998</v>
      </c>
      <c r="P1631" s="158">
        <v>5.8677000000000001</v>
      </c>
      <c r="Q1631" s="158">
        <v>7.6307</v>
      </c>
      <c r="R1631" s="158">
        <v>2.5600999999999998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1258</v>
      </c>
      <c r="B1632" s="154" t="s">
        <v>1271</v>
      </c>
      <c r="C1632" s="154">
        <v>100369</v>
      </c>
      <c r="D1632" s="157">
        <v>44882</v>
      </c>
      <c r="E1632" s="158">
        <v>83.479900000000001</v>
      </c>
      <c r="F1632" s="158">
        <v>31.463999999999999</v>
      </c>
      <c r="G1632" s="158">
        <v>25.456299999999999</v>
      </c>
      <c r="H1632" s="158">
        <v>18.881599999999999</v>
      </c>
      <c r="I1632" s="158">
        <v>17.933399999999999</v>
      </c>
      <c r="J1632" s="158">
        <v>8.7370000000000001</v>
      </c>
      <c r="K1632" s="158">
        <v>9.2654999999999994</v>
      </c>
      <c r="L1632" s="158">
        <v>7.6650999999999998</v>
      </c>
      <c r="M1632" s="158">
        <v>4.8106999999999998</v>
      </c>
      <c r="N1632" s="158">
        <v>2.6901000000000002</v>
      </c>
      <c r="O1632" s="158">
        <v>6.9880000000000004</v>
      </c>
      <c r="P1632" s="158">
        <v>7.1797000000000004</v>
      </c>
      <c r="Q1632" s="158">
        <v>9.5509000000000004</v>
      </c>
      <c r="R1632" s="158">
        <v>3.8955000000000002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1258</v>
      </c>
      <c r="B1633" s="154" t="s">
        <v>1272</v>
      </c>
      <c r="C1633" s="154">
        <v>120590</v>
      </c>
      <c r="D1633" s="157">
        <v>44882</v>
      </c>
      <c r="E1633" s="158">
        <v>88.717399999999998</v>
      </c>
      <c r="F1633" s="158">
        <v>32.036499999999997</v>
      </c>
      <c r="G1633" s="158">
        <v>26.043600000000001</v>
      </c>
      <c r="H1633" s="158">
        <v>19.4679</v>
      </c>
      <c r="I1633" s="158">
        <v>18.5181</v>
      </c>
      <c r="J1633" s="158">
        <v>9.3222000000000005</v>
      </c>
      <c r="K1633" s="158">
        <v>9.8596000000000004</v>
      </c>
      <c r="L1633" s="158">
        <v>8.2685999999999993</v>
      </c>
      <c r="M1633" s="158">
        <v>5.4128999999999996</v>
      </c>
      <c r="N1633" s="158">
        <v>3.294</v>
      </c>
      <c r="O1633" s="158">
        <v>7.5880000000000001</v>
      </c>
      <c r="P1633" s="158">
        <v>7.7633999999999999</v>
      </c>
      <c r="Q1633" s="158">
        <v>8.6784999999999997</v>
      </c>
      <c r="R1633" s="158">
        <v>4.5187999999999997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1258</v>
      </c>
      <c r="B1634" s="154" t="s">
        <v>1273</v>
      </c>
      <c r="C1634" s="154">
        <v>118030</v>
      </c>
      <c r="D1634" s="157">
        <v>44882</v>
      </c>
      <c r="E1634" s="158">
        <v>17.878299999999999</v>
      </c>
      <c r="F1634" s="158">
        <v>7.9638999999999998</v>
      </c>
      <c r="G1634" s="158">
        <v>20.5184</v>
      </c>
      <c r="H1634" s="158">
        <v>29.7425</v>
      </c>
      <c r="I1634" s="158">
        <v>30.5548</v>
      </c>
      <c r="J1634" s="158">
        <v>12.398400000000001</v>
      </c>
      <c r="K1634" s="158">
        <v>6.2803000000000004</v>
      </c>
      <c r="L1634" s="158">
        <v>8.1194000000000006</v>
      </c>
      <c r="M1634" s="158">
        <v>3.9845999999999999</v>
      </c>
      <c r="N1634" s="158">
        <v>2.16</v>
      </c>
      <c r="O1634" s="158">
        <v>4.1675000000000004</v>
      </c>
      <c r="P1634" s="158">
        <v>4.6494999999999997</v>
      </c>
      <c r="Q1634" s="158">
        <v>6.0366</v>
      </c>
      <c r="R1634" s="158">
        <v>2.2940999999999998</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1258</v>
      </c>
      <c r="B1635" s="154" t="s">
        <v>1274</v>
      </c>
      <c r="C1635" s="154">
        <v>118341</v>
      </c>
      <c r="D1635" s="157">
        <v>44882</v>
      </c>
      <c r="E1635" s="158">
        <v>19.142199999999999</v>
      </c>
      <c r="F1635" s="158">
        <v>8.7733000000000008</v>
      </c>
      <c r="G1635" s="158">
        <v>21.265899999999998</v>
      </c>
      <c r="H1635" s="158">
        <v>30.5227</v>
      </c>
      <c r="I1635" s="158">
        <v>31.33</v>
      </c>
      <c r="J1635" s="158">
        <v>13.173400000000001</v>
      </c>
      <c r="K1635" s="158">
        <v>7.0625999999999998</v>
      </c>
      <c r="L1635" s="158">
        <v>8.9231999999999996</v>
      </c>
      <c r="M1635" s="158">
        <v>4.7804000000000002</v>
      </c>
      <c r="N1635" s="158">
        <v>2.9499</v>
      </c>
      <c r="O1635" s="158">
        <v>5.0179999999999998</v>
      </c>
      <c r="P1635" s="158">
        <v>5.4996999999999998</v>
      </c>
      <c r="Q1635" s="158">
        <v>6.7259000000000002</v>
      </c>
      <c r="R1635" s="158">
        <v>3.0828000000000002</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1258</v>
      </c>
      <c r="B1636" s="154" t="s">
        <v>2047</v>
      </c>
      <c r="C1636" s="154">
        <v>148789</v>
      </c>
      <c r="D1636" s="157">
        <v>44882</v>
      </c>
      <c r="E1636" s="158">
        <v>10.6562</v>
      </c>
      <c r="F1636" s="158">
        <v>2.7404000000000002</v>
      </c>
      <c r="G1636" s="158">
        <v>22.648599999999998</v>
      </c>
      <c r="H1636" s="158">
        <v>32.545900000000003</v>
      </c>
      <c r="I1636" s="158">
        <v>32.925899999999999</v>
      </c>
      <c r="J1636" s="158">
        <v>14.292199999999999</v>
      </c>
      <c r="K1636" s="158">
        <v>2.7290000000000001</v>
      </c>
      <c r="L1636" s="158">
        <v>6.7247000000000003</v>
      </c>
      <c r="M1636" s="158">
        <v>1.3496999999999999</v>
      </c>
      <c r="N1636" s="158">
        <v>1.6125</v>
      </c>
      <c r="O1636" s="158"/>
      <c r="P1636" s="158"/>
      <c r="Q1636" s="158">
        <v>3.9155000000000002</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1258</v>
      </c>
      <c r="B1637" s="154" t="s">
        <v>2048</v>
      </c>
      <c r="C1637" s="154">
        <v>148786</v>
      </c>
      <c r="D1637" s="157">
        <v>44882</v>
      </c>
      <c r="E1637" s="158">
        <v>10.612299999999999</v>
      </c>
      <c r="F1637" s="158">
        <v>2.0638000000000001</v>
      </c>
      <c r="G1637" s="158">
        <v>22.2822</v>
      </c>
      <c r="H1637" s="158">
        <v>32.233600000000003</v>
      </c>
      <c r="I1637" s="158">
        <v>32.660800000000002</v>
      </c>
      <c r="J1637" s="158">
        <v>14.022500000000001</v>
      </c>
      <c r="K1637" s="158">
        <v>2.4714999999999998</v>
      </c>
      <c r="L1637" s="158">
        <v>6.4641000000000002</v>
      </c>
      <c r="M1637" s="158">
        <v>1.0949</v>
      </c>
      <c r="N1637" s="158">
        <v>1.3572</v>
      </c>
      <c r="O1637" s="158"/>
      <c r="P1637" s="158"/>
      <c r="Q1637" s="158">
        <v>3.6566000000000001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1258</v>
      </c>
      <c r="B1638" s="154" t="s">
        <v>2049</v>
      </c>
      <c r="C1638" s="154">
        <v>148792</v>
      </c>
      <c r="D1638" s="157">
        <v>44882</v>
      </c>
      <c r="E1638" s="158">
        <v>10.6783</v>
      </c>
      <c r="F1638" s="158">
        <v>38.665999999999997</v>
      </c>
      <c r="G1638" s="158">
        <v>37.372199999999999</v>
      </c>
      <c r="H1638" s="158">
        <v>40.0535</v>
      </c>
      <c r="I1638" s="158">
        <v>36.240900000000003</v>
      </c>
      <c r="J1638" s="158">
        <v>15.460800000000001</v>
      </c>
      <c r="K1638" s="158">
        <v>3.3458000000000001</v>
      </c>
      <c r="L1638" s="158">
        <v>7.1820000000000004</v>
      </c>
      <c r="M1638" s="158">
        <v>1.9371</v>
      </c>
      <c r="N1638" s="158">
        <v>1.8407</v>
      </c>
      <c r="O1638" s="158"/>
      <c r="P1638" s="158"/>
      <c r="Q1638" s="158">
        <v>4.0457000000000001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1258</v>
      </c>
      <c r="B1639" s="154" t="s">
        <v>2050</v>
      </c>
      <c r="C1639" s="154">
        <v>148790</v>
      </c>
      <c r="D1639" s="157">
        <v>44882</v>
      </c>
      <c r="E1639" s="158">
        <v>10.634399999999999</v>
      </c>
      <c r="F1639" s="158">
        <v>38.137900000000002</v>
      </c>
      <c r="G1639" s="158">
        <v>37.066600000000001</v>
      </c>
      <c r="H1639" s="158">
        <v>39.771999999999998</v>
      </c>
      <c r="I1639" s="158">
        <v>35.989400000000003</v>
      </c>
      <c r="J1639" s="158">
        <v>15.1959</v>
      </c>
      <c r="K1639" s="158">
        <v>3.0943000000000001</v>
      </c>
      <c r="L1639" s="158">
        <v>6.9286000000000003</v>
      </c>
      <c r="M1639" s="158">
        <v>1.6894</v>
      </c>
      <c r="N1639" s="158">
        <v>1.5906</v>
      </c>
      <c r="O1639" s="158"/>
      <c r="P1639" s="158"/>
      <c r="Q1639" s="158">
        <v>3.7869999999999999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1258</v>
      </c>
      <c r="B1640" s="154" t="s">
        <v>1275</v>
      </c>
      <c r="C1640" s="154">
        <v>118464</v>
      </c>
      <c r="D1640" s="157">
        <v>44882</v>
      </c>
      <c r="E1640" s="158">
        <v>30.6066</v>
      </c>
      <c r="F1640" s="158">
        <v>15.9872</v>
      </c>
      <c r="G1640" s="158">
        <v>21.703399999999998</v>
      </c>
      <c r="H1640" s="158">
        <v>31.398800000000001</v>
      </c>
      <c r="I1640" s="158">
        <v>27.772600000000001</v>
      </c>
      <c r="J1640" s="158">
        <v>13.061299999999999</v>
      </c>
      <c r="K1640" s="158">
        <v>2.4927000000000001</v>
      </c>
      <c r="L1640" s="158">
        <v>6.0827999999999998</v>
      </c>
      <c r="M1640" s="158">
        <v>0.86829999999999996</v>
      </c>
      <c r="N1640" s="158">
        <v>1.6169</v>
      </c>
      <c r="O1640" s="158">
        <v>6.4710999999999999</v>
      </c>
      <c r="P1640" s="158">
        <v>7.8361000000000001</v>
      </c>
      <c r="Q1640" s="158">
        <v>8.9321999999999999</v>
      </c>
      <c r="R1640" s="158">
        <v>2.5543999999999998</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1258</v>
      </c>
      <c r="B1641" s="154" t="s">
        <v>1276</v>
      </c>
      <c r="C1641" s="154">
        <v>111525</v>
      </c>
      <c r="D1641" s="157">
        <v>44882</v>
      </c>
      <c r="E1641" s="158">
        <v>28.778199999999998</v>
      </c>
      <c r="F1641" s="158">
        <v>15.3531</v>
      </c>
      <c r="G1641" s="158">
        <v>21.090599999999998</v>
      </c>
      <c r="H1641" s="158">
        <v>30.7834</v>
      </c>
      <c r="I1641" s="158">
        <v>27.150099999999998</v>
      </c>
      <c r="J1641" s="158">
        <v>12.432600000000001</v>
      </c>
      <c r="K1641" s="158">
        <v>1.8685</v>
      </c>
      <c r="L1641" s="158">
        <v>5.4427000000000003</v>
      </c>
      <c r="M1641" s="158">
        <v>0.24060000000000001</v>
      </c>
      <c r="N1641" s="158">
        <v>0.9829</v>
      </c>
      <c r="O1641" s="158">
        <v>5.8140999999999998</v>
      </c>
      <c r="P1641" s="158">
        <v>7.1856999999999998</v>
      </c>
      <c r="Q1641" s="158">
        <v>7.8696000000000002</v>
      </c>
      <c r="R1641" s="158">
        <v>1.9159999999999999</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1258</v>
      </c>
      <c r="B1642" s="154" t="s">
        <v>1277</v>
      </c>
      <c r="C1642" s="154">
        <v>107477</v>
      </c>
      <c r="D1642" s="157">
        <v>44882</v>
      </c>
      <c r="E1642" s="158">
        <v>2322.4128000000001</v>
      </c>
      <c r="F1642" s="158">
        <v>2.0636999999999999</v>
      </c>
      <c r="G1642" s="158">
        <v>20.192399999999999</v>
      </c>
      <c r="H1642" s="158">
        <v>18.5871</v>
      </c>
      <c r="I1642" s="158">
        <v>22.4621</v>
      </c>
      <c r="J1642" s="158">
        <v>9.7766000000000002</v>
      </c>
      <c r="K1642" s="158">
        <v>2.6745000000000001</v>
      </c>
      <c r="L1642" s="158">
        <v>4.2695999999999996</v>
      </c>
      <c r="M1642" s="158">
        <v>3.4148000000000001</v>
      </c>
      <c r="N1642" s="158">
        <v>1.9036999999999999</v>
      </c>
      <c r="O1642" s="158">
        <v>3.6227999999999998</v>
      </c>
      <c r="P1642" s="158">
        <v>4.9217000000000004</v>
      </c>
      <c r="Q1642" s="158">
        <v>5.8662999999999998</v>
      </c>
      <c r="R1642" s="158">
        <v>1.4676</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1258</v>
      </c>
      <c r="B1643" s="154" t="s">
        <v>1278</v>
      </c>
      <c r="C1643" s="154">
        <v>120520</v>
      </c>
      <c r="D1643" s="157">
        <v>44882</v>
      </c>
      <c r="E1643" s="158">
        <v>2518.0261999999998</v>
      </c>
      <c r="F1643" s="158">
        <v>2.8340999999999998</v>
      </c>
      <c r="G1643" s="158">
        <v>20.964200000000002</v>
      </c>
      <c r="H1643" s="158">
        <v>19.360099999999999</v>
      </c>
      <c r="I1643" s="158">
        <v>23.238900000000001</v>
      </c>
      <c r="J1643" s="158">
        <v>10.5533</v>
      </c>
      <c r="K1643" s="158">
        <v>3.4504000000000001</v>
      </c>
      <c r="L1643" s="158">
        <v>5.0576999999999996</v>
      </c>
      <c r="M1643" s="158">
        <v>4.2066999999999997</v>
      </c>
      <c r="N1643" s="158">
        <v>2.6913999999999998</v>
      </c>
      <c r="O1643" s="158">
        <v>4.4474999999999998</v>
      </c>
      <c r="P1643" s="158">
        <v>5.7381000000000002</v>
      </c>
      <c r="Q1643" s="158">
        <v>7.3865999999999996</v>
      </c>
      <c r="R1643" s="158">
        <v>2.2522000000000002</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1258</v>
      </c>
      <c r="B1644" s="154" t="s">
        <v>1806</v>
      </c>
      <c r="C1644" s="154">
        <v>119759</v>
      </c>
      <c r="D1644" s="157">
        <v>44882</v>
      </c>
      <c r="E1644" s="158">
        <v>88.337900000000005</v>
      </c>
      <c r="F1644" s="158">
        <v>35.899799999999999</v>
      </c>
      <c r="G1644" s="158">
        <v>24.108899999999998</v>
      </c>
      <c r="H1644" s="158">
        <v>25.6904</v>
      </c>
      <c r="I1644" s="158">
        <v>24.773499999999999</v>
      </c>
      <c r="J1644" s="158">
        <v>11.7316</v>
      </c>
      <c r="K1644" s="158">
        <v>8.4469999999999992</v>
      </c>
      <c r="L1644" s="158">
        <v>7.6447000000000003</v>
      </c>
      <c r="M1644" s="158">
        <v>4.1093999999999999</v>
      </c>
      <c r="N1644" s="158">
        <v>2.9468000000000001</v>
      </c>
      <c r="O1644" s="158">
        <v>7.0602</v>
      </c>
      <c r="P1644" s="158">
        <v>7.7534999999999998</v>
      </c>
      <c r="Q1644" s="158">
        <v>8.3714999999999993</v>
      </c>
      <c r="R1644" s="158">
        <v>3.9980000000000002</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1258</v>
      </c>
      <c r="B1645" s="154" t="s">
        <v>1279</v>
      </c>
      <c r="C1645" s="154">
        <v>119757</v>
      </c>
      <c r="D1645" s="157">
        <v>44882</v>
      </c>
      <c r="E1645" s="158">
        <v>90.460099999999997</v>
      </c>
      <c r="F1645" s="158">
        <v>35.905799999999999</v>
      </c>
      <c r="G1645" s="158">
        <v>24.095800000000001</v>
      </c>
      <c r="H1645" s="158">
        <v>25.690100000000001</v>
      </c>
      <c r="I1645" s="158">
        <v>24.7742</v>
      </c>
      <c r="J1645" s="158">
        <v>11.7311</v>
      </c>
      <c r="K1645" s="158">
        <v>8.4464000000000006</v>
      </c>
      <c r="L1645" s="158">
        <v>7.6445999999999996</v>
      </c>
      <c r="M1645" s="158">
        <v>4.1093000000000002</v>
      </c>
      <c r="N1645" s="158">
        <v>2.9338000000000002</v>
      </c>
      <c r="O1645" s="158">
        <v>7.0559000000000003</v>
      </c>
      <c r="P1645" s="158">
        <v>7.7546999999999997</v>
      </c>
      <c r="Q1645" s="158">
        <v>8.4036000000000008</v>
      </c>
      <c r="R1645" s="158">
        <v>3.9918999999999998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1258</v>
      </c>
      <c r="B1646" s="154" t="s">
        <v>1280</v>
      </c>
      <c r="C1646" s="154">
        <v>100265</v>
      </c>
      <c r="D1646" s="157">
        <v>44882</v>
      </c>
      <c r="E1646" s="158">
        <v>79.975999999999999</v>
      </c>
      <c r="F1646" s="158">
        <v>34.809800000000003</v>
      </c>
      <c r="G1646" s="158">
        <v>23.030200000000001</v>
      </c>
      <c r="H1646" s="158">
        <v>24.603999999999999</v>
      </c>
      <c r="I1646" s="158">
        <v>23.6846</v>
      </c>
      <c r="J1646" s="158">
        <v>10.6393</v>
      </c>
      <c r="K1646" s="158">
        <v>7.3413000000000004</v>
      </c>
      <c r="L1646" s="158">
        <v>6.5305999999999997</v>
      </c>
      <c r="M1646" s="158">
        <v>3.0114999999999998</v>
      </c>
      <c r="N1646" s="158">
        <v>1.8585</v>
      </c>
      <c r="O1646" s="158">
        <v>5.9608999999999996</v>
      </c>
      <c r="P1646" s="158">
        <v>6.6528</v>
      </c>
      <c r="Q1646" s="158">
        <v>9.0884</v>
      </c>
      <c r="R1646" s="158">
        <v>2.9205000000000001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1258</v>
      </c>
      <c r="B1647" s="154" t="s">
        <v>1281</v>
      </c>
      <c r="C1647" s="154">
        <v>119425</v>
      </c>
      <c r="D1647" s="157">
        <v>44882</v>
      </c>
      <c r="E1647" s="158">
        <v>61.798499999999997</v>
      </c>
      <c r="F1647" s="158">
        <v>8.9207000000000001</v>
      </c>
      <c r="G1647" s="158">
        <v>19.067799999999998</v>
      </c>
      <c r="H1647" s="158">
        <v>17.634899999999998</v>
      </c>
      <c r="I1647" s="158">
        <v>17.989799999999999</v>
      </c>
      <c r="J1647" s="158">
        <v>9.1143000000000001</v>
      </c>
      <c r="K1647" s="158">
        <v>4.2821999999999996</v>
      </c>
      <c r="L1647" s="158">
        <v>6.7461000000000002</v>
      </c>
      <c r="M1647" s="158">
        <v>4.0712999999999999</v>
      </c>
      <c r="N1647" s="158">
        <v>2.5426000000000002</v>
      </c>
      <c r="O1647" s="158">
        <v>5.9036999999999997</v>
      </c>
      <c r="P1647" s="158">
        <v>6.7187000000000001</v>
      </c>
      <c r="Q1647" s="158">
        <v>8.8986999999999998</v>
      </c>
      <c r="R1647" s="158">
        <v>2.7012999999999998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1258</v>
      </c>
      <c r="B1648" s="154" t="s">
        <v>1282</v>
      </c>
      <c r="C1648" s="154">
        <v>112429</v>
      </c>
      <c r="D1648" s="157">
        <v>44882</v>
      </c>
      <c r="E1648" s="158">
        <v>55.633699999999997</v>
      </c>
      <c r="F1648" s="158">
        <v>7.6776999999999997</v>
      </c>
      <c r="G1648" s="158">
        <v>17.849599999999999</v>
      </c>
      <c r="H1648" s="158">
        <v>16.4254</v>
      </c>
      <c r="I1648" s="158">
        <v>16.781099999999999</v>
      </c>
      <c r="J1648" s="158">
        <v>7.9023000000000003</v>
      </c>
      <c r="K1648" s="158">
        <v>3.0708000000000002</v>
      </c>
      <c r="L1648" s="158">
        <v>5.5087000000000002</v>
      </c>
      <c r="M1648" s="158">
        <v>2.8401000000000001</v>
      </c>
      <c r="N1648" s="158">
        <v>1.3190999999999999</v>
      </c>
      <c r="O1648" s="158">
        <v>4.6417999999999999</v>
      </c>
      <c r="P1648" s="158">
        <v>5.3981000000000003</v>
      </c>
      <c r="Q1648" s="158">
        <v>7.8708</v>
      </c>
      <c r="R1648" s="158">
        <v>1.4774</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1258</v>
      </c>
      <c r="B1649" s="154" t="s">
        <v>1283</v>
      </c>
      <c r="C1649" s="154">
        <v>120282</v>
      </c>
      <c r="D1649" s="157">
        <v>44882</v>
      </c>
      <c r="E1649" s="158">
        <v>53.656700000000001</v>
      </c>
      <c r="F1649" s="158">
        <v>-26.374600000000001</v>
      </c>
      <c r="G1649" s="158">
        <v>1.5874999999999999</v>
      </c>
      <c r="H1649" s="158">
        <v>12.126899999999999</v>
      </c>
      <c r="I1649" s="158">
        <v>13.48</v>
      </c>
      <c r="J1649" s="158">
        <v>6.7531999999999996</v>
      </c>
      <c r="K1649" s="158">
        <v>0.78900000000000003</v>
      </c>
      <c r="L1649" s="158">
        <v>3.7595000000000001</v>
      </c>
      <c r="M1649" s="158">
        <v>1.964</v>
      </c>
      <c r="N1649" s="158">
        <v>2.0228999999999999</v>
      </c>
      <c r="O1649" s="158">
        <v>5.4177999999999997</v>
      </c>
      <c r="P1649" s="158">
        <v>7.1079999999999997</v>
      </c>
      <c r="Q1649" s="158">
        <v>7.5446999999999997</v>
      </c>
      <c r="R1649" s="158">
        <v>2.4981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1258</v>
      </c>
      <c r="B1650" s="154" t="s">
        <v>1284</v>
      </c>
      <c r="C1650" s="154">
        <v>100317</v>
      </c>
      <c r="D1650" s="157">
        <v>44882</v>
      </c>
      <c r="E1650" s="158">
        <v>49.630800000000001</v>
      </c>
      <c r="F1650" s="158">
        <v>-27.043800000000001</v>
      </c>
      <c r="G1650" s="158">
        <v>0.85809999999999997</v>
      </c>
      <c r="H1650" s="158">
        <v>11.403</v>
      </c>
      <c r="I1650" s="158">
        <v>12.753500000000001</v>
      </c>
      <c r="J1650" s="158">
        <v>6.0232000000000001</v>
      </c>
      <c r="K1650" s="158">
        <v>6.2399999999999997E-2</v>
      </c>
      <c r="L1650" s="158">
        <v>3.0222000000000002</v>
      </c>
      <c r="M1650" s="158">
        <v>1.2313000000000001</v>
      </c>
      <c r="N1650" s="158">
        <v>1.288</v>
      </c>
      <c r="O1650" s="158">
        <v>4.6957000000000004</v>
      </c>
      <c r="P1650" s="158">
        <v>6.2770000000000001</v>
      </c>
      <c r="Q1650" s="158">
        <v>7.2190000000000003</v>
      </c>
      <c r="R1650" s="158">
        <v>1.7618</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1258</v>
      </c>
      <c r="B1651" s="154" t="s">
        <v>1807</v>
      </c>
      <c r="C1651" s="154"/>
      <c r="D1651" s="157"/>
      <c r="E1651" s="158"/>
      <c r="F1651" s="158"/>
      <c r="G1651" s="158"/>
      <c r="H1651" s="158"/>
      <c r="I1651" s="158"/>
      <c r="J1651" s="158"/>
      <c r="K1651" s="158"/>
      <c r="L1651" s="158"/>
      <c r="M1651" s="158"/>
      <c r="N1651" s="158"/>
      <c r="O1651" s="158"/>
      <c r="P1651" s="158"/>
      <c r="Q1651" s="158"/>
      <c r="R1651" s="158"/>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1258</v>
      </c>
      <c r="B1652" s="154" t="s">
        <v>1285</v>
      </c>
      <c r="C1652" s="154">
        <v>109720</v>
      </c>
      <c r="D1652" s="157">
        <v>44882</v>
      </c>
      <c r="E1652" s="158">
        <v>31.430700000000002</v>
      </c>
      <c r="F1652" s="158">
        <v>-1.9741</v>
      </c>
      <c r="G1652" s="158">
        <v>19.579799999999999</v>
      </c>
      <c r="H1652" s="158">
        <v>23.6309</v>
      </c>
      <c r="I1652" s="158">
        <v>27.561900000000001</v>
      </c>
      <c r="J1652" s="158">
        <v>11.625400000000001</v>
      </c>
      <c r="K1652" s="158">
        <v>5.9161000000000001</v>
      </c>
      <c r="L1652" s="158">
        <v>6.4259000000000004</v>
      </c>
      <c r="M1652" s="158">
        <v>1.9639</v>
      </c>
      <c r="N1652" s="158">
        <v>1.4024000000000001</v>
      </c>
      <c r="O1652" s="158">
        <v>5.0514000000000001</v>
      </c>
      <c r="P1652" s="158">
        <v>6.7428999999999997</v>
      </c>
      <c r="Q1652" s="158">
        <v>8.3703000000000003</v>
      </c>
      <c r="R1652" s="158">
        <v>2.0674000000000001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1258</v>
      </c>
      <c r="B1653" s="154" t="s">
        <v>1808</v>
      </c>
      <c r="C1653" s="154">
        <v>118672</v>
      </c>
      <c r="D1653" s="157">
        <v>44882</v>
      </c>
      <c r="E1653" s="158">
        <v>34.698399999999999</v>
      </c>
      <c r="F1653" s="158">
        <v>-1.0519000000000001</v>
      </c>
      <c r="G1653" s="158">
        <v>20.5471</v>
      </c>
      <c r="H1653" s="158">
        <v>24.564800000000002</v>
      </c>
      <c r="I1653" s="158">
        <v>28.507400000000001</v>
      </c>
      <c r="J1653" s="158">
        <v>12.5761</v>
      </c>
      <c r="K1653" s="158">
        <v>6.8792999999999997</v>
      </c>
      <c r="L1653" s="158">
        <v>7.4119999999999999</v>
      </c>
      <c r="M1653" s="158">
        <v>2.9363999999999999</v>
      </c>
      <c r="N1653" s="158">
        <v>2.3759999999999999</v>
      </c>
      <c r="O1653" s="158">
        <v>6.0590999999999999</v>
      </c>
      <c r="P1653" s="158">
        <v>7.7667000000000002</v>
      </c>
      <c r="Q1653" s="158">
        <v>9.3214000000000006</v>
      </c>
      <c r="R1653" s="158">
        <v>3.0526</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1258</v>
      </c>
      <c r="B1654" s="154" t="s">
        <v>1286</v>
      </c>
      <c r="C1654" s="154">
        <v>118673</v>
      </c>
      <c r="D1654" s="157">
        <v>44882</v>
      </c>
      <c r="E1654" s="158">
        <v>34.792099999999998</v>
      </c>
      <c r="F1654" s="158">
        <v>-1.0490999999999999</v>
      </c>
      <c r="G1654" s="158">
        <v>20.526800000000001</v>
      </c>
      <c r="H1654" s="158">
        <v>24.558900000000001</v>
      </c>
      <c r="I1654" s="158">
        <v>28.5063</v>
      </c>
      <c r="J1654" s="158">
        <v>12.573</v>
      </c>
      <c r="K1654" s="158">
        <v>6.8792999999999997</v>
      </c>
      <c r="L1654" s="158">
        <v>7.4116</v>
      </c>
      <c r="M1654" s="158">
        <v>2.9359999999999999</v>
      </c>
      <c r="N1654" s="158">
        <v>2.3757999999999999</v>
      </c>
      <c r="O1654" s="158">
        <v>6.0591999999999997</v>
      </c>
      <c r="P1654" s="158">
        <v>7.7675000000000001</v>
      </c>
      <c r="Q1654" s="158">
        <v>9.5709</v>
      </c>
      <c r="R1654" s="158">
        <v>3.0526</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1258</v>
      </c>
      <c r="B1655" s="154" t="s">
        <v>1287</v>
      </c>
      <c r="C1655" s="154">
        <v>138470</v>
      </c>
      <c r="D1655" s="157">
        <v>44882</v>
      </c>
      <c r="E1655" s="158">
        <v>24.9802</v>
      </c>
      <c r="F1655" s="158">
        <v>6.4302000000000001</v>
      </c>
      <c r="G1655" s="158">
        <v>14.9709</v>
      </c>
      <c r="H1655" s="158">
        <v>19.5061</v>
      </c>
      <c r="I1655" s="158">
        <v>19.833600000000001</v>
      </c>
      <c r="J1655" s="158">
        <v>8.6461000000000006</v>
      </c>
      <c r="K1655" s="158">
        <v>2.2616999999999998</v>
      </c>
      <c r="L1655" s="158">
        <v>4.4509999999999996</v>
      </c>
      <c r="M1655" s="158">
        <v>2.1398000000000001</v>
      </c>
      <c r="N1655" s="158">
        <v>1.4403999999999999</v>
      </c>
      <c r="O1655" s="158">
        <v>4.7054999999999998</v>
      </c>
      <c r="P1655" s="158">
        <v>5.7228000000000003</v>
      </c>
      <c r="Q1655" s="158">
        <v>6.7252000000000001</v>
      </c>
      <c r="R1655" s="158">
        <v>2.3515999999999999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1258</v>
      </c>
      <c r="B1656" s="154" t="s">
        <v>1288</v>
      </c>
      <c r="C1656" s="154">
        <v>138472</v>
      </c>
      <c r="D1656" s="157">
        <v>44882</v>
      </c>
      <c r="E1656" s="158">
        <v>26.323399999999999</v>
      </c>
      <c r="F1656" s="158">
        <v>7.4892000000000003</v>
      </c>
      <c r="G1656" s="158">
        <v>16.013200000000001</v>
      </c>
      <c r="H1656" s="158">
        <v>20.5229</v>
      </c>
      <c r="I1656" s="158">
        <v>20.855499999999999</v>
      </c>
      <c r="J1656" s="158">
        <v>9.6731999999999996</v>
      </c>
      <c r="K1656" s="158">
        <v>3.3039000000000001</v>
      </c>
      <c r="L1656" s="158">
        <v>5.4709000000000003</v>
      </c>
      <c r="M1656" s="158">
        <v>3.1616</v>
      </c>
      <c r="N1656" s="158">
        <v>2.4994999999999998</v>
      </c>
      <c r="O1656" s="158">
        <v>5.7464000000000004</v>
      </c>
      <c r="P1656" s="158">
        <v>6.5884999999999998</v>
      </c>
      <c r="Q1656" s="158">
        <v>7.6703999999999999</v>
      </c>
      <c r="R1656" s="158">
        <v>3.4796999999999998</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1258</v>
      </c>
      <c r="B1657" s="154" t="s">
        <v>1289</v>
      </c>
      <c r="C1657" s="154">
        <v>119707</v>
      </c>
      <c r="D1657" s="157">
        <v>44882</v>
      </c>
      <c r="E1657" s="158">
        <v>56.276400000000002</v>
      </c>
      <c r="F1657" s="158">
        <v>-7.6516999999999999</v>
      </c>
      <c r="G1657" s="158">
        <v>17.667100000000001</v>
      </c>
      <c r="H1657" s="158">
        <v>20.398700000000002</v>
      </c>
      <c r="I1657" s="158">
        <v>22.7254</v>
      </c>
      <c r="J1657" s="158">
        <v>11.757300000000001</v>
      </c>
      <c r="K1657" s="158">
        <v>8.1149000000000004</v>
      </c>
      <c r="L1657" s="158">
        <v>8.1597000000000008</v>
      </c>
      <c r="M1657" s="158">
        <v>5.1492000000000004</v>
      </c>
      <c r="N1657" s="158">
        <v>4.3277999999999999</v>
      </c>
      <c r="O1657" s="158">
        <v>6.8967000000000001</v>
      </c>
      <c r="P1657" s="158">
        <v>7.6365999999999996</v>
      </c>
      <c r="Q1657" s="158">
        <v>9.4207999999999998</v>
      </c>
      <c r="R1657" s="158">
        <v>4.0795000000000003</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1258</v>
      </c>
      <c r="B1658" s="154" t="s">
        <v>1290</v>
      </c>
      <c r="C1658" s="154">
        <v>101001</v>
      </c>
      <c r="D1658" s="157">
        <v>44882</v>
      </c>
      <c r="E1658" s="158">
        <v>53.807899999999997</v>
      </c>
      <c r="F1658" s="158">
        <v>-8.1382999999999992</v>
      </c>
      <c r="G1658" s="158">
        <v>17.186199999999999</v>
      </c>
      <c r="H1658" s="158">
        <v>19.9221</v>
      </c>
      <c r="I1658" s="158">
        <v>22.2439</v>
      </c>
      <c r="J1658" s="158">
        <v>11.273199999999999</v>
      </c>
      <c r="K1658" s="158">
        <v>7.6254</v>
      </c>
      <c r="L1658" s="158">
        <v>7.6615000000000002</v>
      </c>
      <c r="M1658" s="158">
        <v>4.6520999999999999</v>
      </c>
      <c r="N1658" s="158">
        <v>3.8285</v>
      </c>
      <c r="O1658" s="158">
        <v>6.3917000000000002</v>
      </c>
      <c r="P1658" s="158">
        <v>7.0976999999999997</v>
      </c>
      <c r="Q1658" s="158">
        <v>7.9813999999999998</v>
      </c>
      <c r="R1658" s="158">
        <v>3.5815999999999999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1258</v>
      </c>
      <c r="B1659" s="154" t="s">
        <v>1291</v>
      </c>
      <c r="C1659" s="154">
        <v>119953</v>
      </c>
      <c r="D1659" s="157">
        <v>44882</v>
      </c>
      <c r="E1659" s="158">
        <v>70.0792</v>
      </c>
      <c r="F1659" s="158">
        <v>-10.153499999999999</v>
      </c>
      <c r="G1659" s="158">
        <v>-2.8639000000000001</v>
      </c>
      <c r="H1659" s="158">
        <v>1.0344</v>
      </c>
      <c r="I1659" s="158">
        <v>2.9908000000000001</v>
      </c>
      <c r="J1659" s="158">
        <v>3.4037000000000002</v>
      </c>
      <c r="K1659" s="158">
        <v>2.9411999999999998</v>
      </c>
      <c r="L1659" s="158">
        <v>7.7694000000000001</v>
      </c>
      <c r="M1659" s="158">
        <v>4.2065000000000001</v>
      </c>
      <c r="N1659" s="158">
        <v>2.8841000000000001</v>
      </c>
      <c r="O1659" s="158">
        <v>5.032</v>
      </c>
      <c r="P1659" s="158">
        <v>5.9896000000000003</v>
      </c>
      <c r="Q1659" s="158">
        <v>8.0785999999999998</v>
      </c>
      <c r="R1659" s="158">
        <v>2.6694</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1258</v>
      </c>
      <c r="B1660" s="154" t="s">
        <v>1292</v>
      </c>
      <c r="C1660" s="154">
        <v>101042</v>
      </c>
      <c r="D1660" s="157">
        <v>44882</v>
      </c>
      <c r="E1660" s="158">
        <v>64.278400000000005</v>
      </c>
      <c r="F1660" s="158">
        <v>-11.0128</v>
      </c>
      <c r="G1660" s="158">
        <v>-3.7088000000000001</v>
      </c>
      <c r="H1660" s="158">
        <v>0.20280000000000001</v>
      </c>
      <c r="I1660" s="158">
        <v>2.1637</v>
      </c>
      <c r="J1660" s="158">
        <v>2.5590000000000002</v>
      </c>
      <c r="K1660" s="158">
        <v>2.0929000000000002</v>
      </c>
      <c r="L1660" s="158">
        <v>6.8960999999999997</v>
      </c>
      <c r="M1660" s="158">
        <v>3.2700999999999998</v>
      </c>
      <c r="N1660" s="158">
        <v>1.9967999999999999</v>
      </c>
      <c r="O1660" s="158">
        <v>4.1860999999999997</v>
      </c>
      <c r="P1660" s="158">
        <v>5.0617000000000001</v>
      </c>
      <c r="Q1660" s="158">
        <v>8.3431999999999995</v>
      </c>
      <c r="R1660" s="158">
        <v>1.7793000000000001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1258</v>
      </c>
      <c r="B1661" s="154" t="s">
        <v>1293</v>
      </c>
      <c r="C1661" s="154">
        <v>120792</v>
      </c>
      <c r="D1661" s="157">
        <v>44882</v>
      </c>
      <c r="E1661" s="158">
        <v>53.067799999999998</v>
      </c>
      <c r="F1661" s="158">
        <v>3.7833000000000001</v>
      </c>
      <c r="G1661" s="158">
        <v>13.472799999999999</v>
      </c>
      <c r="H1661" s="158">
        <v>12.7653</v>
      </c>
      <c r="I1661" s="158">
        <v>15.374000000000001</v>
      </c>
      <c r="J1661" s="158">
        <v>8.2105999999999995</v>
      </c>
      <c r="K1661" s="158">
        <v>6.5553999999999997</v>
      </c>
      <c r="L1661" s="158">
        <v>5.6684999999999999</v>
      </c>
      <c r="M1661" s="158">
        <v>3.8233999999999999</v>
      </c>
      <c r="N1661" s="158">
        <v>2.3552</v>
      </c>
      <c r="O1661" s="158">
        <v>5.2855999999999996</v>
      </c>
      <c r="P1661" s="158">
        <v>6.6031000000000004</v>
      </c>
      <c r="Q1661" s="158">
        <v>8.4365000000000006</v>
      </c>
      <c r="R1661" s="158">
        <v>2.7621000000000002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1258</v>
      </c>
      <c r="B1662" s="154" t="s">
        <v>1294</v>
      </c>
      <c r="C1662" s="154">
        <v>102510</v>
      </c>
      <c r="D1662" s="157">
        <v>44882</v>
      </c>
      <c r="E1662" s="158">
        <v>51.6126</v>
      </c>
      <c r="F1662" s="158">
        <v>3.5363000000000002</v>
      </c>
      <c r="G1662" s="158">
        <v>13.191599999999999</v>
      </c>
      <c r="H1662" s="158">
        <v>12.496700000000001</v>
      </c>
      <c r="I1662" s="158">
        <v>15.104699999999999</v>
      </c>
      <c r="J1662" s="158">
        <v>7.9394999999999998</v>
      </c>
      <c r="K1662" s="158">
        <v>6.2812000000000001</v>
      </c>
      <c r="L1662" s="158">
        <v>5.3891999999999998</v>
      </c>
      <c r="M1662" s="158">
        <v>3.5415999999999999</v>
      </c>
      <c r="N1662" s="158">
        <v>2.0733999999999999</v>
      </c>
      <c r="O1662" s="158">
        <v>4.9875999999999996</v>
      </c>
      <c r="P1662" s="158">
        <v>6.3029000000000002</v>
      </c>
      <c r="Q1662" s="158">
        <v>8.1952999999999996</v>
      </c>
      <c r="R1662" s="158">
        <v>2.4722</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8.6357255319148898</v>
      </c>
      <c r="G1663" s="160">
        <v>18.280491489361705</v>
      </c>
      <c r="H1663" s="160">
        <v>22.524068085106382</v>
      </c>
      <c r="I1663" s="160">
        <v>23.300204255319155</v>
      </c>
      <c r="J1663" s="160">
        <v>10.737587234042554</v>
      </c>
      <c r="K1663" s="160">
        <v>4.3880808510638296</v>
      </c>
      <c r="L1663" s="160">
        <v>6.3454765957446808</v>
      </c>
      <c r="M1663" s="160">
        <v>2.7877638297872349</v>
      </c>
      <c r="N1663" s="160">
        <v>2.1809829787234047</v>
      </c>
      <c r="O1663" s="160">
        <v>5.6054279069767432</v>
      </c>
      <c r="P1663" s="160">
        <v>6.5597139534883704</v>
      </c>
      <c r="Q1663" s="160">
        <v>7.7091617021276573</v>
      </c>
      <c r="R1663" s="160">
        <v>2.8342279069767442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7.9638999999999998</v>
      </c>
      <c r="G1664" s="160">
        <v>20.2241</v>
      </c>
      <c r="H1664" s="160">
        <v>23.6309</v>
      </c>
      <c r="I1664" s="160">
        <v>23.6846</v>
      </c>
      <c r="J1664" s="160">
        <v>11.7311</v>
      </c>
      <c r="K1664" s="160">
        <v>3.5021</v>
      </c>
      <c r="L1664" s="160">
        <v>6.4259000000000004</v>
      </c>
      <c r="M1664" s="160">
        <v>2.8401000000000001</v>
      </c>
      <c r="N1664" s="160">
        <v>2.0789</v>
      </c>
      <c r="O1664" s="160">
        <v>5.5758000000000001</v>
      </c>
      <c r="P1664" s="160">
        <v>6.6528</v>
      </c>
      <c r="Q1664" s="160">
        <v>8.0785999999999998</v>
      </c>
      <c r="R1664" s="160">
        <v>2.7012999999999998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1295</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1296</v>
      </c>
      <c r="B1667" s="154" t="s">
        <v>1297</v>
      </c>
      <c r="C1667" s="154">
        <v>101844</v>
      </c>
      <c r="D1667" s="157">
        <v>44882</v>
      </c>
      <c r="E1667" s="158">
        <v>39.225999999999999</v>
      </c>
      <c r="F1667" s="158">
        <v>9.9590999999999994</v>
      </c>
      <c r="G1667" s="158">
        <v>10.0267</v>
      </c>
      <c r="H1667" s="158">
        <v>12.4452</v>
      </c>
      <c r="I1667" s="158">
        <v>12.0725</v>
      </c>
      <c r="J1667" s="158">
        <v>9.2754999999999992</v>
      </c>
      <c r="K1667" s="158">
        <v>4.7026000000000003</v>
      </c>
      <c r="L1667" s="158">
        <v>5.9703999999999997</v>
      </c>
      <c r="M1667" s="158">
        <v>4.0381</v>
      </c>
      <c r="N1667" s="158">
        <v>3.8485999999999998</v>
      </c>
      <c r="O1667" s="158">
        <v>6.1393000000000004</v>
      </c>
      <c r="P1667" s="158">
        <v>6.6679000000000004</v>
      </c>
      <c r="Q1667" s="158">
        <v>7.2451999999999996</v>
      </c>
      <c r="R1667" s="158">
        <v>4.1109</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1296</v>
      </c>
      <c r="B1668" s="154" t="s">
        <v>1298</v>
      </c>
      <c r="C1668" s="154">
        <v>119498</v>
      </c>
      <c r="D1668" s="157">
        <v>44882</v>
      </c>
      <c r="E1668" s="158">
        <v>41.723700000000001</v>
      </c>
      <c r="F1668" s="158">
        <v>10.675700000000001</v>
      </c>
      <c r="G1668" s="158">
        <v>10.740399999999999</v>
      </c>
      <c r="H1668" s="158">
        <v>13.1677</v>
      </c>
      <c r="I1668" s="158">
        <v>12.790800000000001</v>
      </c>
      <c r="J1668" s="158">
        <v>9.9977</v>
      </c>
      <c r="K1668" s="158">
        <v>5.4265999999999996</v>
      </c>
      <c r="L1668" s="158">
        <v>6.7072000000000003</v>
      </c>
      <c r="M1668" s="158">
        <v>4.7759</v>
      </c>
      <c r="N1668" s="158">
        <v>4.5909000000000004</v>
      </c>
      <c r="O1668" s="158">
        <v>6.8802000000000003</v>
      </c>
      <c r="P1668" s="158">
        <v>7.3977000000000004</v>
      </c>
      <c r="Q1668" s="158">
        <v>8.7553999999999998</v>
      </c>
      <c r="R1668" s="158">
        <v>4.8354999999999997</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1296</v>
      </c>
      <c r="B1669" s="154" t="s">
        <v>1299</v>
      </c>
      <c r="C1669" s="154">
        <v>120510</v>
      </c>
      <c r="D1669" s="157">
        <v>44882</v>
      </c>
      <c r="E1669" s="158">
        <v>27.336500000000001</v>
      </c>
      <c r="F1669" s="158">
        <v>8.1465999999999994</v>
      </c>
      <c r="G1669" s="158">
        <v>13.0992</v>
      </c>
      <c r="H1669" s="158">
        <v>14.0959</v>
      </c>
      <c r="I1669" s="158">
        <v>13.8931</v>
      </c>
      <c r="J1669" s="158">
        <v>10.0693</v>
      </c>
      <c r="K1669" s="158">
        <v>5.0278999999999998</v>
      </c>
      <c r="L1669" s="158">
        <v>6.1173999999999999</v>
      </c>
      <c r="M1669" s="158">
        <v>4</v>
      </c>
      <c r="N1669" s="158">
        <v>4.0487000000000002</v>
      </c>
      <c r="O1669" s="158">
        <v>6.4526000000000003</v>
      </c>
      <c r="P1669" s="158">
        <v>7.2514000000000003</v>
      </c>
      <c r="Q1669" s="158">
        <v>8.2194000000000003</v>
      </c>
      <c r="R1669" s="158">
        <v>4.3150000000000004</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1296</v>
      </c>
      <c r="B1670" s="154" t="s">
        <v>1300</v>
      </c>
      <c r="C1670" s="154">
        <v>112354</v>
      </c>
      <c r="D1670" s="157">
        <v>44882</v>
      </c>
      <c r="E1670" s="158">
        <v>25.430800000000001</v>
      </c>
      <c r="F1670" s="158">
        <v>7.4649000000000001</v>
      </c>
      <c r="G1670" s="158">
        <v>12.4038</v>
      </c>
      <c r="H1670" s="158">
        <v>13.423500000000001</v>
      </c>
      <c r="I1670" s="158">
        <v>13.2095</v>
      </c>
      <c r="J1670" s="158">
        <v>9.3895999999999997</v>
      </c>
      <c r="K1670" s="158">
        <v>4.3354999999999997</v>
      </c>
      <c r="L1670" s="158">
        <v>5.4146000000000001</v>
      </c>
      <c r="M1670" s="158">
        <v>3.3206000000000002</v>
      </c>
      <c r="N1670" s="158">
        <v>3.3574999999999999</v>
      </c>
      <c r="O1670" s="158">
        <v>5.7320000000000002</v>
      </c>
      <c r="P1670" s="158">
        <v>6.5349000000000004</v>
      </c>
      <c r="Q1670" s="158">
        <v>7.5476999999999999</v>
      </c>
      <c r="R1670" s="158">
        <v>3.6103000000000001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1296</v>
      </c>
      <c r="B1671" s="154" t="s">
        <v>2032</v>
      </c>
      <c r="C1671" s="154">
        <v>119382</v>
      </c>
      <c r="D1671" s="157">
        <v>44882</v>
      </c>
      <c r="E1671" s="158">
        <v>23.696899999999999</v>
      </c>
      <c r="F1671" s="158">
        <v>10.168699999999999</v>
      </c>
      <c r="G1671" s="158">
        <v>13.055099999999999</v>
      </c>
      <c r="H1671" s="158">
        <v>14.828799999999999</v>
      </c>
      <c r="I1671" s="158">
        <v>14.492800000000001</v>
      </c>
      <c r="J1671" s="158">
        <v>93.277000000000001</v>
      </c>
      <c r="K1671" s="158">
        <v>32.399700000000003</v>
      </c>
      <c r="L1671" s="158">
        <v>19.535900000000002</v>
      </c>
      <c r="M1671" s="158">
        <v>34.727499999999999</v>
      </c>
      <c r="N1671" s="158">
        <v>26.9604</v>
      </c>
      <c r="O1671" s="158">
        <v>9.5277999999999992</v>
      </c>
      <c r="P1671" s="158">
        <v>3.9937</v>
      </c>
      <c r="Q1671" s="158">
        <v>6.6527000000000003</v>
      </c>
      <c r="R1671" s="158">
        <v>14.6965</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1296</v>
      </c>
      <c r="B1672" s="154" t="s">
        <v>2033</v>
      </c>
      <c r="C1672" s="154">
        <v>111585</v>
      </c>
      <c r="D1672" s="157">
        <v>44882</v>
      </c>
      <c r="E1672" s="158">
        <v>22.088000000000001</v>
      </c>
      <c r="F1672" s="158">
        <v>9.5869</v>
      </c>
      <c r="G1672" s="158">
        <v>12.4062</v>
      </c>
      <c r="H1672" s="158">
        <v>14.2264</v>
      </c>
      <c r="I1672" s="158">
        <v>13.883599999999999</v>
      </c>
      <c r="J1672" s="158">
        <v>92.619500000000002</v>
      </c>
      <c r="K1672" s="158">
        <v>31.740200000000002</v>
      </c>
      <c r="L1672" s="158">
        <v>19.050899999999999</v>
      </c>
      <c r="M1672" s="158">
        <v>34.246099999999998</v>
      </c>
      <c r="N1672" s="158">
        <v>26.5092</v>
      </c>
      <c r="O1672" s="158">
        <v>9.0449000000000002</v>
      </c>
      <c r="P1672" s="158">
        <v>3.4824999999999999</v>
      </c>
      <c r="Q1672" s="158">
        <v>5.8566000000000003</v>
      </c>
      <c r="R1672" s="158">
        <v>14.2591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1296</v>
      </c>
      <c r="B1673" s="154" t="s">
        <v>1983</v>
      </c>
      <c r="C1673" s="154">
        <v>119400</v>
      </c>
      <c r="D1673" s="157">
        <v>44882</v>
      </c>
      <c r="E1673" s="158">
        <v>25.716799999999999</v>
      </c>
      <c r="F1673" s="158">
        <v>26.560300000000002</v>
      </c>
      <c r="G1673" s="158">
        <v>17.2928</v>
      </c>
      <c r="H1673" s="158">
        <v>13.2127</v>
      </c>
      <c r="I1673" s="158">
        <v>12.529500000000001</v>
      </c>
      <c r="J1673" s="158">
        <v>9.1821000000000002</v>
      </c>
      <c r="K1673" s="158">
        <v>5.2633000000000001</v>
      </c>
      <c r="L1673" s="158">
        <v>6.0187999999999997</v>
      </c>
      <c r="M1673" s="158">
        <v>3.0975000000000001</v>
      </c>
      <c r="N1673" s="158">
        <v>3.3616999999999999</v>
      </c>
      <c r="O1673" s="158">
        <v>5.468</v>
      </c>
      <c r="P1673" s="158">
        <v>6.7027999999999999</v>
      </c>
      <c r="Q1673" s="158">
        <v>8.0292999999999992</v>
      </c>
      <c r="R1673" s="158">
        <v>3.9984999999999999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1296</v>
      </c>
      <c r="B1674" s="154" t="s">
        <v>2001</v>
      </c>
      <c r="C1674" s="154">
        <v>113036</v>
      </c>
      <c r="D1674" s="157">
        <v>44882</v>
      </c>
      <c r="E1674" s="158">
        <v>24.115300000000001</v>
      </c>
      <c r="F1674" s="158">
        <v>25.900300000000001</v>
      </c>
      <c r="G1674" s="158">
        <v>16.621400000000001</v>
      </c>
      <c r="H1674" s="158">
        <v>12.527699999999999</v>
      </c>
      <c r="I1674" s="158">
        <v>11.848599999999999</v>
      </c>
      <c r="J1674" s="158">
        <v>8.5027000000000008</v>
      </c>
      <c r="K1674" s="158">
        <v>4.5713999999999997</v>
      </c>
      <c r="L1674" s="158">
        <v>5.3196000000000003</v>
      </c>
      <c r="M1674" s="158">
        <v>2.4030999999999998</v>
      </c>
      <c r="N1674" s="158">
        <v>2.6602000000000001</v>
      </c>
      <c r="O1674" s="158">
        <v>4.7198000000000002</v>
      </c>
      <c r="P1674" s="158">
        <v>5.9588999999999999</v>
      </c>
      <c r="Q1674" s="158">
        <v>7.3620000000000001</v>
      </c>
      <c r="R1674" s="158">
        <v>3.2612999999999999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1296</v>
      </c>
      <c r="B1675" s="154" t="s">
        <v>1301</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1296</v>
      </c>
      <c r="B1676" s="154" t="s">
        <v>1302</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1296</v>
      </c>
      <c r="B1677" s="154" t="s">
        <v>1303</v>
      </c>
      <c r="C1677" s="154">
        <v>118320</v>
      </c>
      <c r="D1677" s="157">
        <v>44882</v>
      </c>
      <c r="E1677" s="158">
        <v>22.842300000000002</v>
      </c>
      <c r="F1677" s="158">
        <v>12.787800000000001</v>
      </c>
      <c r="G1677" s="158">
        <v>13.9177</v>
      </c>
      <c r="H1677" s="158">
        <v>15.6149</v>
      </c>
      <c r="I1677" s="158">
        <v>13.8956</v>
      </c>
      <c r="J1677" s="158">
        <v>9.4513999999999996</v>
      </c>
      <c r="K1677" s="158">
        <v>3.9184999999999999</v>
      </c>
      <c r="L1677" s="158">
        <v>5.1992000000000003</v>
      </c>
      <c r="M1677" s="158">
        <v>3.0184000000000002</v>
      </c>
      <c r="N1677" s="158">
        <v>3.1021999999999998</v>
      </c>
      <c r="O1677" s="158">
        <v>5.4600999999999997</v>
      </c>
      <c r="P1677" s="158">
        <v>6.3285</v>
      </c>
      <c r="Q1677" s="158">
        <v>7.1989000000000001</v>
      </c>
      <c r="R1677" s="158">
        <v>3.4416000000000002</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1296</v>
      </c>
      <c r="B1678" s="154" t="s">
        <v>1304</v>
      </c>
      <c r="C1678" s="154">
        <v>115077</v>
      </c>
      <c r="D1678" s="157">
        <v>44882</v>
      </c>
      <c r="E1678" s="158">
        <v>21.2715</v>
      </c>
      <c r="F1678" s="158">
        <v>12.0153</v>
      </c>
      <c r="G1678" s="158">
        <v>13.2842</v>
      </c>
      <c r="H1678" s="158">
        <v>14.971299999999999</v>
      </c>
      <c r="I1678" s="158">
        <v>13.255100000000001</v>
      </c>
      <c r="J1678" s="158">
        <v>8.8054000000000006</v>
      </c>
      <c r="K1678" s="158">
        <v>3.2816000000000001</v>
      </c>
      <c r="L1678" s="158">
        <v>4.5669000000000004</v>
      </c>
      <c r="M1678" s="158">
        <v>2.4026000000000001</v>
      </c>
      <c r="N1678" s="158">
        <v>2.4891000000000001</v>
      </c>
      <c r="O1678" s="158">
        <v>4.8048999999999999</v>
      </c>
      <c r="P1678" s="158">
        <v>5.6242999999999999</v>
      </c>
      <c r="Q1678" s="158">
        <v>6.7394999999999996</v>
      </c>
      <c r="R1678" s="158">
        <v>2.8085</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1296</v>
      </c>
      <c r="B1679" s="154" t="s">
        <v>1305</v>
      </c>
      <c r="C1679" s="154">
        <v>119226</v>
      </c>
      <c r="D1679" s="157">
        <v>44882</v>
      </c>
      <c r="E1679" s="158">
        <v>41.305100000000003</v>
      </c>
      <c r="F1679" s="158">
        <v>14.674799999999999</v>
      </c>
      <c r="G1679" s="158">
        <v>15.6906</v>
      </c>
      <c r="H1679" s="158">
        <v>14.062900000000001</v>
      </c>
      <c r="I1679" s="158">
        <v>13.373799999999999</v>
      </c>
      <c r="J1679" s="158">
        <v>9.7346000000000004</v>
      </c>
      <c r="K1679" s="158">
        <v>3.7406000000000001</v>
      </c>
      <c r="L1679" s="158">
        <v>5.2415000000000003</v>
      </c>
      <c r="M1679" s="158">
        <v>3.1274000000000002</v>
      </c>
      <c r="N1679" s="158">
        <v>3.2416</v>
      </c>
      <c r="O1679" s="158">
        <v>5.6268000000000002</v>
      </c>
      <c r="P1679" s="158">
        <v>6.5667999999999997</v>
      </c>
      <c r="Q1679" s="158">
        <v>7.8556999999999997</v>
      </c>
      <c r="R1679" s="158">
        <v>3.5611000000000002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1296</v>
      </c>
      <c r="B1680" s="154" t="s">
        <v>1306</v>
      </c>
      <c r="C1680" s="154">
        <v>101304</v>
      </c>
      <c r="D1680" s="157">
        <v>44882</v>
      </c>
      <c r="E1680" s="158">
        <v>38.633000000000003</v>
      </c>
      <c r="F1680" s="158">
        <v>14.082800000000001</v>
      </c>
      <c r="G1680" s="158">
        <v>15.0723</v>
      </c>
      <c r="H1680" s="158">
        <v>13.4506</v>
      </c>
      <c r="I1680" s="158">
        <v>12.7628</v>
      </c>
      <c r="J1680" s="158">
        <v>9.1187000000000005</v>
      </c>
      <c r="K1680" s="158">
        <v>3.1236999999999999</v>
      </c>
      <c r="L1680" s="158">
        <v>4.6162999999999998</v>
      </c>
      <c r="M1680" s="158">
        <v>2.5042</v>
      </c>
      <c r="N1680" s="158">
        <v>2.6131000000000002</v>
      </c>
      <c r="O1680" s="158">
        <v>4.9622999999999999</v>
      </c>
      <c r="P1680" s="158">
        <v>5.8464</v>
      </c>
      <c r="Q1680" s="158">
        <v>6.9185999999999996</v>
      </c>
      <c r="R1680" s="158">
        <v>2.9136000000000002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1296</v>
      </c>
      <c r="B1681" s="154" t="s">
        <v>1307</v>
      </c>
      <c r="C1681" s="154">
        <v>140251</v>
      </c>
      <c r="D1681" s="157"/>
      <c r="E1681" s="158"/>
      <c r="F1681" s="158"/>
      <c r="G1681" s="158"/>
      <c r="H1681" s="158"/>
      <c r="I1681" s="158"/>
      <c r="J1681" s="158"/>
      <c r="K1681" s="158"/>
      <c r="L1681" s="158"/>
      <c r="M1681" s="158"/>
      <c r="N1681" s="158"/>
      <c r="O1681" s="158"/>
      <c r="P1681" s="158"/>
      <c r="Q1681" s="158"/>
      <c r="R1681" s="158"/>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1296</v>
      </c>
      <c r="B1682" s="154" t="s">
        <v>1308</v>
      </c>
      <c r="C1682" s="154">
        <v>140244</v>
      </c>
      <c r="D1682" s="157"/>
      <c r="E1682" s="158"/>
      <c r="F1682" s="158"/>
      <c r="G1682" s="158"/>
      <c r="H1682" s="158"/>
      <c r="I1682" s="158"/>
      <c r="J1682" s="158"/>
      <c r="K1682" s="158"/>
      <c r="L1682" s="158"/>
      <c r="M1682" s="158"/>
      <c r="N1682" s="158"/>
      <c r="O1682" s="158"/>
      <c r="P1682" s="158"/>
      <c r="Q1682" s="158"/>
      <c r="R1682" s="158"/>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1296</v>
      </c>
      <c r="B1683" s="154" t="s">
        <v>1309</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1296</v>
      </c>
      <c r="B1684" s="154" t="s">
        <v>1310</v>
      </c>
      <c r="C1684" s="154">
        <v>148010</v>
      </c>
      <c r="D1684" s="157">
        <v>44882</v>
      </c>
      <c r="E1684" s="158">
        <v>88.563800000000001</v>
      </c>
      <c r="F1684" s="158">
        <v>14.8428</v>
      </c>
      <c r="G1684" s="158">
        <v>14.827299999999999</v>
      </c>
      <c r="H1684" s="158">
        <v>14.849500000000001</v>
      </c>
      <c r="I1684" s="158">
        <v>14.8919</v>
      </c>
      <c r="J1684" s="158">
        <v>14.9947</v>
      </c>
      <c r="K1684" s="158">
        <v>-13.0801</v>
      </c>
      <c r="L1684" s="158">
        <v>-1.2310000000000001</v>
      </c>
      <c r="M1684" s="158"/>
      <c r="N1684" s="158"/>
      <c r="O1684" s="158"/>
      <c r="P1684" s="158"/>
      <c r="Q1684" s="158">
        <v>2.3931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1296</v>
      </c>
      <c r="B1685" s="154" t="s">
        <v>1311</v>
      </c>
      <c r="C1685" s="154">
        <v>148015</v>
      </c>
      <c r="D1685" s="157">
        <v>44882</v>
      </c>
      <c r="E1685" s="158">
        <v>93.5351</v>
      </c>
      <c r="F1685" s="158">
        <v>14.8347</v>
      </c>
      <c r="G1685" s="158">
        <v>14.8207</v>
      </c>
      <c r="H1685" s="158">
        <v>14.8485</v>
      </c>
      <c r="I1685" s="158">
        <v>14.8909</v>
      </c>
      <c r="J1685" s="158">
        <v>14.9946</v>
      </c>
      <c r="K1685" s="158">
        <v>-13.0801</v>
      </c>
      <c r="L1685" s="158">
        <v>-1.2311000000000001</v>
      </c>
      <c r="M1685" s="158"/>
      <c r="N1685" s="158"/>
      <c r="O1685" s="158"/>
      <c r="P1685" s="158"/>
      <c r="Q1685" s="158">
        <v>2.3929999999999998</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1296</v>
      </c>
      <c r="B1686" s="154" t="s">
        <v>1312</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1296</v>
      </c>
      <c r="B1687" s="154" t="s">
        <v>1313</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1296</v>
      </c>
      <c r="B1688" s="154" t="s">
        <v>1314</v>
      </c>
      <c r="C1688" s="154">
        <v>101232</v>
      </c>
      <c r="D1688" s="157">
        <v>44882</v>
      </c>
      <c r="E1688" s="158">
        <v>4795.0686746987903</v>
      </c>
      <c r="F1688" s="158">
        <v>18.882300000000001</v>
      </c>
      <c r="G1688" s="158">
        <v>17.377199999999998</v>
      </c>
      <c r="H1688" s="158">
        <v>11.9993</v>
      </c>
      <c r="I1688" s="158">
        <v>12.4663</v>
      </c>
      <c r="J1688" s="158">
        <v>13.182600000000001</v>
      </c>
      <c r="K1688" s="158">
        <v>0.97470000000000001</v>
      </c>
      <c r="L1688" s="158">
        <v>4.4977999999999998</v>
      </c>
      <c r="M1688" s="158">
        <v>9.1606000000000005</v>
      </c>
      <c r="N1688" s="158">
        <v>8.5914999999999999</v>
      </c>
      <c r="O1688" s="158">
        <v>5.2573999999999996</v>
      </c>
      <c r="P1688" s="158">
        <v>5.9130000000000003</v>
      </c>
      <c r="Q1688" s="158">
        <v>7.8244999999999996</v>
      </c>
      <c r="R1688" s="158">
        <v>13.1966</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1296</v>
      </c>
      <c r="B1689" s="154" t="s">
        <v>1315</v>
      </c>
      <c r="C1689" s="154">
        <v>118565</v>
      </c>
      <c r="D1689" s="157">
        <v>44882</v>
      </c>
      <c r="E1689" s="158">
        <v>4793.7512999999999</v>
      </c>
      <c r="F1689" s="158">
        <v>18.882000000000001</v>
      </c>
      <c r="G1689" s="158">
        <v>17.377300000000002</v>
      </c>
      <c r="H1689" s="158">
        <v>11.9994</v>
      </c>
      <c r="I1689" s="158">
        <v>12.4663</v>
      </c>
      <c r="J1689" s="158">
        <v>13.182600000000001</v>
      </c>
      <c r="K1689" s="158">
        <v>0.97470000000000001</v>
      </c>
      <c r="L1689" s="158">
        <v>4.4977999999999998</v>
      </c>
      <c r="M1689" s="158">
        <v>0.98670000000000002</v>
      </c>
      <c r="N1689" s="158">
        <v>2.3782999999999999</v>
      </c>
      <c r="O1689" s="158">
        <v>3.5362</v>
      </c>
      <c r="P1689" s="158">
        <v>5.1849999999999996</v>
      </c>
      <c r="Q1689" s="158">
        <v>7.6978</v>
      </c>
      <c r="R1689" s="158">
        <v>10.0161</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1296</v>
      </c>
      <c r="B1690" s="154" t="s">
        <v>1316</v>
      </c>
      <c r="C1690" s="154">
        <v>113047</v>
      </c>
      <c r="D1690" s="157">
        <v>44882</v>
      </c>
      <c r="E1690" s="158">
        <v>26.2057</v>
      </c>
      <c r="F1690" s="158">
        <v>11.7035</v>
      </c>
      <c r="G1690" s="158">
        <v>13.2928</v>
      </c>
      <c r="H1690" s="158">
        <v>14.2456</v>
      </c>
      <c r="I1690" s="158">
        <v>13.711499999999999</v>
      </c>
      <c r="J1690" s="158">
        <v>9.1920000000000002</v>
      </c>
      <c r="K1690" s="158">
        <v>4.4535</v>
      </c>
      <c r="L1690" s="158">
        <v>5.5594000000000001</v>
      </c>
      <c r="M1690" s="158">
        <v>3.1707999999999998</v>
      </c>
      <c r="N1690" s="158">
        <v>3.1095000000000002</v>
      </c>
      <c r="O1690" s="158">
        <v>6.0891999999999999</v>
      </c>
      <c r="P1690" s="158">
        <v>6.8684000000000003</v>
      </c>
      <c r="Q1690" s="158">
        <v>8.0754000000000001</v>
      </c>
      <c r="R1690" s="158">
        <v>3.7642000000000002</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1296</v>
      </c>
      <c r="B1691" s="154" t="s">
        <v>1317</v>
      </c>
      <c r="C1691" s="154">
        <v>119016</v>
      </c>
      <c r="D1691" s="157">
        <v>44882</v>
      </c>
      <c r="E1691" s="158">
        <v>26.816400000000002</v>
      </c>
      <c r="F1691" s="158">
        <v>12.117900000000001</v>
      </c>
      <c r="G1691" s="158">
        <v>13.7173</v>
      </c>
      <c r="H1691" s="158">
        <v>14.6829</v>
      </c>
      <c r="I1691" s="158">
        <v>14.154199999999999</v>
      </c>
      <c r="J1691" s="158">
        <v>9.6501000000000001</v>
      </c>
      <c r="K1691" s="158">
        <v>4.9157999999999999</v>
      </c>
      <c r="L1691" s="158">
        <v>6.0275999999999996</v>
      </c>
      <c r="M1691" s="158">
        <v>3.6183000000000001</v>
      </c>
      <c r="N1691" s="158">
        <v>3.5657999999999999</v>
      </c>
      <c r="O1691" s="158">
        <v>6.5437000000000003</v>
      </c>
      <c r="P1691" s="158">
        <v>7.2076000000000002</v>
      </c>
      <c r="Q1691" s="158">
        <v>8.0757999999999992</v>
      </c>
      <c r="R1691" s="158">
        <v>4.2629000000000001</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1296</v>
      </c>
      <c r="B1692" s="154" t="s">
        <v>1318</v>
      </c>
      <c r="C1692" s="154">
        <v>101599</v>
      </c>
      <c r="D1692" s="157">
        <v>44882</v>
      </c>
      <c r="E1692" s="158">
        <v>32.624099999999999</v>
      </c>
      <c r="F1692" s="158">
        <v>10.4079</v>
      </c>
      <c r="G1692" s="158">
        <v>11.161</v>
      </c>
      <c r="H1692" s="158">
        <v>10.3775</v>
      </c>
      <c r="I1692" s="158">
        <v>9.8988999999999994</v>
      </c>
      <c r="J1692" s="158">
        <v>7.8</v>
      </c>
      <c r="K1692" s="158">
        <v>3.6797</v>
      </c>
      <c r="L1692" s="158">
        <v>4.45</v>
      </c>
      <c r="M1692" s="158">
        <v>2.032</v>
      </c>
      <c r="N1692" s="158">
        <v>2.3883000000000001</v>
      </c>
      <c r="O1692" s="158">
        <v>3.6514000000000002</v>
      </c>
      <c r="P1692" s="158">
        <v>3.1271</v>
      </c>
      <c r="Q1692" s="158">
        <v>6.1060999999999996</v>
      </c>
      <c r="R1692" s="158">
        <v>2.8649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1296</v>
      </c>
      <c r="B1693" s="154" t="s">
        <v>1319</v>
      </c>
      <c r="C1693" s="154">
        <v>120062</v>
      </c>
      <c r="D1693" s="157">
        <v>44882</v>
      </c>
      <c r="E1693" s="158">
        <v>35.595100000000002</v>
      </c>
      <c r="F1693" s="158">
        <v>10.8727</v>
      </c>
      <c r="G1693" s="158">
        <v>11.7011</v>
      </c>
      <c r="H1693" s="158">
        <v>10.9216</v>
      </c>
      <c r="I1693" s="158">
        <v>10.4498</v>
      </c>
      <c r="J1693" s="158">
        <v>8.3549000000000007</v>
      </c>
      <c r="K1693" s="158">
        <v>4.2355999999999998</v>
      </c>
      <c r="L1693" s="158">
        <v>5.0091999999999999</v>
      </c>
      <c r="M1693" s="158">
        <v>2.5762</v>
      </c>
      <c r="N1693" s="158">
        <v>2.9325000000000001</v>
      </c>
      <c r="O1693" s="158">
        <v>4.5292000000000003</v>
      </c>
      <c r="P1693" s="158">
        <v>4.0444000000000004</v>
      </c>
      <c r="Q1693" s="158">
        <v>6.4177999999999997</v>
      </c>
      <c r="R1693" s="158">
        <v>3.6627999999999998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1296</v>
      </c>
      <c r="B1694" s="154" t="s">
        <v>1320</v>
      </c>
      <c r="C1694" s="154">
        <v>101758</v>
      </c>
      <c r="D1694" s="157">
        <v>44882</v>
      </c>
      <c r="E1694" s="158">
        <v>49.421700000000001</v>
      </c>
      <c r="F1694" s="158">
        <v>24.905799999999999</v>
      </c>
      <c r="G1694" s="158">
        <v>18.713899999999999</v>
      </c>
      <c r="H1694" s="158">
        <v>17.392499999999998</v>
      </c>
      <c r="I1694" s="158">
        <v>16.3765</v>
      </c>
      <c r="J1694" s="158">
        <v>9.9295000000000009</v>
      </c>
      <c r="K1694" s="158">
        <v>7.0368000000000004</v>
      </c>
      <c r="L1694" s="158">
        <v>7.4218999999999999</v>
      </c>
      <c r="M1694" s="158">
        <v>5.0800999999999998</v>
      </c>
      <c r="N1694" s="158">
        <v>4.2641</v>
      </c>
      <c r="O1694" s="158">
        <v>6.4135</v>
      </c>
      <c r="P1694" s="158">
        <v>6.7862999999999998</v>
      </c>
      <c r="Q1694" s="158">
        <v>7.8757000000000001</v>
      </c>
      <c r="R1694" s="158">
        <v>4.4120999999999997</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1296</v>
      </c>
      <c r="B1695" s="154" t="s">
        <v>1321</v>
      </c>
      <c r="C1695" s="154">
        <v>120754</v>
      </c>
      <c r="D1695" s="157">
        <v>44882</v>
      </c>
      <c r="E1695" s="158">
        <v>53.042400000000001</v>
      </c>
      <c r="F1695" s="158">
        <v>25.685300000000002</v>
      </c>
      <c r="G1695" s="158">
        <v>19.459199999999999</v>
      </c>
      <c r="H1695" s="158">
        <v>18.1311</v>
      </c>
      <c r="I1695" s="158">
        <v>17.118300000000001</v>
      </c>
      <c r="J1695" s="158">
        <v>10.6799</v>
      </c>
      <c r="K1695" s="158">
        <v>7.7983000000000002</v>
      </c>
      <c r="L1695" s="158">
        <v>8.2004999999999999</v>
      </c>
      <c r="M1695" s="158">
        <v>5.8632999999999997</v>
      </c>
      <c r="N1695" s="158">
        <v>5.0536000000000003</v>
      </c>
      <c r="O1695" s="158">
        <v>7.2205000000000004</v>
      </c>
      <c r="P1695" s="158">
        <v>7.6235999999999997</v>
      </c>
      <c r="Q1695" s="158">
        <v>8.6158999999999999</v>
      </c>
      <c r="R1695" s="158">
        <v>5.2054</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1296</v>
      </c>
      <c r="B1696" s="154" t="s">
        <v>1322</v>
      </c>
      <c r="C1696" s="154">
        <v>115005</v>
      </c>
      <c r="D1696" s="157">
        <v>44882</v>
      </c>
      <c r="E1696" s="158">
        <v>22.831199999999999</v>
      </c>
      <c r="F1696" s="158">
        <v>1.1191</v>
      </c>
      <c r="G1696" s="158">
        <v>10.400399999999999</v>
      </c>
      <c r="H1696" s="158">
        <v>13.6473</v>
      </c>
      <c r="I1696" s="158">
        <v>12.7257</v>
      </c>
      <c r="J1696" s="158">
        <v>9.5975000000000001</v>
      </c>
      <c r="K1696" s="158">
        <v>4.3231000000000002</v>
      </c>
      <c r="L1696" s="158">
        <v>5.4509999999999996</v>
      </c>
      <c r="M1696" s="158">
        <v>2.5718999999999999</v>
      </c>
      <c r="N1696" s="158">
        <v>2.6057000000000001</v>
      </c>
      <c r="O1696" s="158">
        <v>8.2508999999999997</v>
      </c>
      <c r="P1696" s="158">
        <v>6.1056999999999997</v>
      </c>
      <c r="Q1696" s="158">
        <v>7.3348000000000004</v>
      </c>
      <c r="R1696" s="158">
        <v>7.5091999999999999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1296</v>
      </c>
      <c r="B1697" s="154" t="s">
        <v>1323</v>
      </c>
      <c r="C1697" s="154">
        <v>118349</v>
      </c>
      <c r="D1697" s="157">
        <v>44882</v>
      </c>
      <c r="E1697" s="158">
        <v>24.623100000000001</v>
      </c>
      <c r="F1697" s="158">
        <v>1.6307</v>
      </c>
      <c r="G1697" s="158">
        <v>10.8803</v>
      </c>
      <c r="H1697" s="158">
        <v>14.1204</v>
      </c>
      <c r="I1697" s="158">
        <v>13.1958</v>
      </c>
      <c r="J1697" s="158">
        <v>10.069699999999999</v>
      </c>
      <c r="K1697" s="158">
        <v>4.7992999999999997</v>
      </c>
      <c r="L1697" s="158">
        <v>5.9349999999999996</v>
      </c>
      <c r="M1697" s="158">
        <v>3.0518000000000001</v>
      </c>
      <c r="N1697" s="158">
        <v>3.0889000000000002</v>
      </c>
      <c r="O1697" s="158">
        <v>8.8079999999999998</v>
      </c>
      <c r="P1697" s="158">
        <v>6.8501000000000003</v>
      </c>
      <c r="Q1697" s="158">
        <v>7.7755999999999998</v>
      </c>
      <c r="R1697" s="158">
        <v>7.9893999999999998</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1296</v>
      </c>
      <c r="B1698" s="154" t="s">
        <v>1324</v>
      </c>
      <c r="C1698" s="154">
        <v>118407</v>
      </c>
      <c r="D1698" s="157">
        <v>44882</v>
      </c>
      <c r="E1698" s="158">
        <v>49.799100000000003</v>
      </c>
      <c r="F1698" s="158">
        <v>13.7112</v>
      </c>
      <c r="G1698" s="158">
        <v>17.5671</v>
      </c>
      <c r="H1698" s="158">
        <v>23.729299999999999</v>
      </c>
      <c r="I1698" s="158">
        <v>20.967199999999998</v>
      </c>
      <c r="J1698" s="158">
        <v>11.054399999999999</v>
      </c>
      <c r="K1698" s="158">
        <v>3.5001000000000002</v>
      </c>
      <c r="L1698" s="158">
        <v>5.9238</v>
      </c>
      <c r="M1698" s="158">
        <v>2.6669</v>
      </c>
      <c r="N1698" s="158">
        <v>2.9729999999999999</v>
      </c>
      <c r="O1698" s="158">
        <v>5.7085999999999997</v>
      </c>
      <c r="P1698" s="158">
        <v>6.7788000000000004</v>
      </c>
      <c r="Q1698" s="158">
        <v>7.8625999999999996</v>
      </c>
      <c r="R1698" s="158">
        <v>3.5720999999999998</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1296</v>
      </c>
      <c r="B1699" s="154" t="s">
        <v>1325</v>
      </c>
      <c r="C1699" s="154">
        <v>108768</v>
      </c>
      <c r="D1699" s="157">
        <v>44882</v>
      </c>
      <c r="E1699" s="158">
        <v>47.091700000000003</v>
      </c>
      <c r="F1699" s="158">
        <v>13.1812</v>
      </c>
      <c r="G1699" s="158">
        <v>17.075800000000001</v>
      </c>
      <c r="H1699" s="158">
        <v>23.244900000000001</v>
      </c>
      <c r="I1699" s="158">
        <v>20.489100000000001</v>
      </c>
      <c r="J1699" s="158">
        <v>10.5702</v>
      </c>
      <c r="K1699" s="158">
        <v>3.0204</v>
      </c>
      <c r="L1699" s="158">
        <v>5.4344000000000001</v>
      </c>
      <c r="M1699" s="158">
        <v>2.1776</v>
      </c>
      <c r="N1699" s="158">
        <v>2.4775</v>
      </c>
      <c r="O1699" s="158">
        <v>5.1848999999999998</v>
      </c>
      <c r="P1699" s="158">
        <v>6.2516999999999996</v>
      </c>
      <c r="Q1699" s="158">
        <v>7.3179999999999996</v>
      </c>
      <c r="R1699" s="158">
        <v>3.0689000000000002</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1296</v>
      </c>
      <c r="B1700" s="154" t="s">
        <v>1326</v>
      </c>
      <c r="C1700" s="154">
        <v>123704</v>
      </c>
      <c r="D1700" s="157">
        <v>44882</v>
      </c>
      <c r="E1700" s="158">
        <v>1962.7987000000001</v>
      </c>
      <c r="F1700" s="158">
        <v>10.074299999999999</v>
      </c>
      <c r="G1700" s="158">
        <v>15.9458</v>
      </c>
      <c r="H1700" s="158">
        <v>16.125299999999999</v>
      </c>
      <c r="I1700" s="158">
        <v>14.423299999999999</v>
      </c>
      <c r="J1700" s="158">
        <v>9.6879000000000008</v>
      </c>
      <c r="K1700" s="158">
        <v>4.4964000000000004</v>
      </c>
      <c r="L1700" s="158">
        <v>5.7241999999999997</v>
      </c>
      <c r="M1700" s="158">
        <v>3.0348999999999999</v>
      </c>
      <c r="N1700" s="158">
        <v>2.9009</v>
      </c>
      <c r="O1700" s="158">
        <v>4.9705000000000004</v>
      </c>
      <c r="P1700" s="158">
        <v>5.7953999999999999</v>
      </c>
      <c r="Q1700" s="158">
        <v>7.5975000000000001</v>
      </c>
      <c r="R1700" s="158">
        <v>3.4439000000000002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1296</v>
      </c>
      <c r="B1701" s="154" t="s">
        <v>1892</v>
      </c>
      <c r="C1701" s="154">
        <v>123708</v>
      </c>
      <c r="D1701" s="157">
        <v>44882</v>
      </c>
      <c r="E1701" s="158">
        <v>1758.7678000000001</v>
      </c>
      <c r="F1701" s="158">
        <v>8.9634</v>
      </c>
      <c r="G1701" s="158">
        <v>14.8337</v>
      </c>
      <c r="H1701" s="158">
        <v>15.011200000000001</v>
      </c>
      <c r="I1701" s="158">
        <v>13.3063</v>
      </c>
      <c r="J1701" s="158">
        <v>8.5668000000000006</v>
      </c>
      <c r="K1701" s="158">
        <v>3.3077999999999999</v>
      </c>
      <c r="L1701" s="158">
        <v>4.4539999999999997</v>
      </c>
      <c r="M1701" s="158">
        <v>1.7538</v>
      </c>
      <c r="N1701" s="158">
        <v>1.6032</v>
      </c>
      <c r="O1701" s="158">
        <v>3.6413000000000002</v>
      </c>
      <c r="P1701" s="158">
        <v>4.5373000000000001</v>
      </c>
      <c r="Q1701" s="158">
        <v>6.3410000000000002</v>
      </c>
      <c r="R1701" s="158">
        <v>2.1093000000000002</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1296</v>
      </c>
      <c r="B1702" s="154" t="s">
        <v>1327</v>
      </c>
      <c r="C1702" s="154">
        <v>105185</v>
      </c>
      <c r="D1702" s="157">
        <v>44882</v>
      </c>
      <c r="E1702" s="158">
        <v>2959.0455000000002</v>
      </c>
      <c r="F1702" s="158">
        <v>13.772399999999999</v>
      </c>
      <c r="G1702" s="158">
        <v>11.941800000000001</v>
      </c>
      <c r="H1702" s="158">
        <v>14.201700000000001</v>
      </c>
      <c r="I1702" s="158">
        <v>12.580500000000001</v>
      </c>
      <c r="J1702" s="158">
        <v>8.0373999999999999</v>
      </c>
      <c r="K1702" s="158">
        <v>3.3755000000000002</v>
      </c>
      <c r="L1702" s="158">
        <v>4.4439000000000002</v>
      </c>
      <c r="M1702" s="158">
        <v>1.8006</v>
      </c>
      <c r="N1702" s="158">
        <v>2.2029000000000001</v>
      </c>
      <c r="O1702" s="158">
        <v>4.7355999999999998</v>
      </c>
      <c r="P1702" s="158">
        <v>5.6951000000000001</v>
      </c>
      <c r="Q1702" s="158">
        <v>7.1718000000000002</v>
      </c>
      <c r="R1702" s="158">
        <v>2.5914000000000001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1296</v>
      </c>
      <c r="B1703" s="154" t="s">
        <v>1328</v>
      </c>
      <c r="C1703" s="154">
        <v>120560</v>
      </c>
      <c r="D1703" s="157">
        <v>44882</v>
      </c>
      <c r="E1703" s="158">
        <v>3217.2292000000002</v>
      </c>
      <c r="F1703" s="158">
        <v>14.622999999999999</v>
      </c>
      <c r="G1703" s="158">
        <v>12.7934</v>
      </c>
      <c r="H1703" s="158">
        <v>15.0548</v>
      </c>
      <c r="I1703" s="158">
        <v>13.435700000000001</v>
      </c>
      <c r="J1703" s="158">
        <v>8.8942999999999994</v>
      </c>
      <c r="K1703" s="158">
        <v>4.2343999999999999</v>
      </c>
      <c r="L1703" s="158">
        <v>5.3155999999999999</v>
      </c>
      <c r="M1703" s="158">
        <v>2.6659999999999999</v>
      </c>
      <c r="N1703" s="158">
        <v>3.0762999999999998</v>
      </c>
      <c r="O1703" s="158">
        <v>5.6292</v>
      </c>
      <c r="P1703" s="158">
        <v>6.5964</v>
      </c>
      <c r="Q1703" s="158">
        <v>7.5839999999999996</v>
      </c>
      <c r="R1703" s="158">
        <v>3.4676999999999998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1296</v>
      </c>
      <c r="B1704" s="154" t="s">
        <v>1329</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1296</v>
      </c>
      <c r="B1705" s="154" t="s">
        <v>1330</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1296</v>
      </c>
      <c r="B1706" s="154" t="s">
        <v>1331</v>
      </c>
      <c r="C1706" s="154">
        <v>101373</v>
      </c>
      <c r="D1706" s="157">
        <v>44882</v>
      </c>
      <c r="E1706" s="158">
        <v>43.321199999999997</v>
      </c>
      <c r="F1706" s="158">
        <v>18.039300000000001</v>
      </c>
      <c r="G1706" s="158">
        <v>17.3249</v>
      </c>
      <c r="H1706" s="158">
        <v>19.475000000000001</v>
      </c>
      <c r="I1706" s="158">
        <v>17.698399999999999</v>
      </c>
      <c r="J1706" s="158">
        <v>11.2387</v>
      </c>
      <c r="K1706" s="158">
        <v>4.7788000000000004</v>
      </c>
      <c r="L1706" s="158">
        <v>5.5477999999999996</v>
      </c>
      <c r="M1706" s="158">
        <v>2.7587000000000002</v>
      </c>
      <c r="N1706" s="158">
        <v>2.7090000000000001</v>
      </c>
      <c r="O1706" s="158">
        <v>5.3992000000000004</v>
      </c>
      <c r="P1706" s="158">
        <v>6.2980999999999998</v>
      </c>
      <c r="Q1706" s="158">
        <v>7.3914</v>
      </c>
      <c r="R1706" s="158">
        <v>3.2342</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1296</v>
      </c>
      <c r="B1707" s="154" t="s">
        <v>1332</v>
      </c>
      <c r="C1707" s="154">
        <v>119739</v>
      </c>
      <c r="D1707" s="157">
        <v>44882</v>
      </c>
      <c r="E1707" s="158">
        <v>46.723999999999997</v>
      </c>
      <c r="F1707" s="158">
        <v>18.914400000000001</v>
      </c>
      <c r="G1707" s="158">
        <v>18.150500000000001</v>
      </c>
      <c r="H1707" s="158">
        <v>20.289000000000001</v>
      </c>
      <c r="I1707" s="158">
        <v>18.516300000000001</v>
      </c>
      <c r="J1707" s="158">
        <v>12.0618</v>
      </c>
      <c r="K1707" s="158">
        <v>5.6014999999999997</v>
      </c>
      <c r="L1707" s="158">
        <v>6.3875999999999999</v>
      </c>
      <c r="M1707" s="158">
        <v>3.5952000000000002</v>
      </c>
      <c r="N1707" s="158">
        <v>3.5522</v>
      </c>
      <c r="O1707" s="158">
        <v>6.2633000000000001</v>
      </c>
      <c r="P1707" s="158">
        <v>7.1775000000000002</v>
      </c>
      <c r="Q1707" s="158">
        <v>8.0973000000000006</v>
      </c>
      <c r="R1707" s="158">
        <v>4.0823999999999998</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1296</v>
      </c>
      <c r="B1708" s="154" t="s">
        <v>1333</v>
      </c>
      <c r="C1708" s="154">
        <v>119856</v>
      </c>
      <c r="D1708" s="157">
        <v>44882</v>
      </c>
      <c r="E1708" s="158">
        <v>22.9482</v>
      </c>
      <c r="F1708" s="158">
        <v>14.6388</v>
      </c>
      <c r="G1708" s="158">
        <v>14.81</v>
      </c>
      <c r="H1708" s="158">
        <v>13.668900000000001</v>
      </c>
      <c r="I1708" s="158">
        <v>11.3993</v>
      </c>
      <c r="J1708" s="158">
        <v>8.7769999999999992</v>
      </c>
      <c r="K1708" s="158">
        <v>4.0201000000000002</v>
      </c>
      <c r="L1708" s="158">
        <v>5.2565</v>
      </c>
      <c r="M1708" s="158">
        <v>2.5192000000000001</v>
      </c>
      <c r="N1708" s="158">
        <v>2.8016000000000001</v>
      </c>
      <c r="O1708" s="158">
        <v>5.5114999999999998</v>
      </c>
      <c r="P1708" s="158">
        <v>6.6048999999999998</v>
      </c>
      <c r="Q1708" s="158">
        <v>7.7150999999999996</v>
      </c>
      <c r="R1708" s="158">
        <v>3.3250000000000002</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1296</v>
      </c>
      <c r="B1709" s="154" t="s">
        <v>1334</v>
      </c>
      <c r="C1709" s="154">
        <v>116299</v>
      </c>
      <c r="D1709" s="157">
        <v>44882</v>
      </c>
      <c r="E1709" s="158">
        <v>21.917000000000002</v>
      </c>
      <c r="F1709" s="158">
        <v>14.161199999999999</v>
      </c>
      <c r="G1709" s="158">
        <v>14.3391</v>
      </c>
      <c r="H1709" s="158">
        <v>13.1897</v>
      </c>
      <c r="I1709" s="158">
        <v>10.917999999999999</v>
      </c>
      <c r="J1709" s="158">
        <v>8.2935999999999996</v>
      </c>
      <c r="K1709" s="158">
        <v>3.5358000000000001</v>
      </c>
      <c r="L1709" s="158">
        <v>4.7648999999999999</v>
      </c>
      <c r="M1709" s="158">
        <v>2.0306999999999999</v>
      </c>
      <c r="N1709" s="158">
        <v>2.3092999999999999</v>
      </c>
      <c r="O1709" s="158">
        <v>5.0007999999999999</v>
      </c>
      <c r="P1709" s="158">
        <v>6.0811000000000002</v>
      </c>
      <c r="Q1709" s="158">
        <v>7.4653</v>
      </c>
      <c r="R1709" s="158">
        <v>2.8275999999999999</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1296</v>
      </c>
      <c r="B1710" s="154" t="s">
        <v>1335</v>
      </c>
      <c r="C1710" s="154">
        <v>145954</v>
      </c>
      <c r="D1710" s="157">
        <v>44882</v>
      </c>
      <c r="E1710" s="158">
        <v>12.669600000000001</v>
      </c>
      <c r="F1710" s="158">
        <v>16.1402</v>
      </c>
      <c r="G1710" s="158">
        <v>13.6516</v>
      </c>
      <c r="H1710" s="158">
        <v>13.286</v>
      </c>
      <c r="I1710" s="158">
        <v>12.4886</v>
      </c>
      <c r="J1710" s="158">
        <v>8.4898000000000007</v>
      </c>
      <c r="K1710" s="158">
        <v>3.6564999999999999</v>
      </c>
      <c r="L1710" s="158">
        <v>4.9606000000000003</v>
      </c>
      <c r="M1710" s="158">
        <v>2.5794000000000001</v>
      </c>
      <c r="N1710" s="158">
        <v>2.7143000000000002</v>
      </c>
      <c r="O1710" s="158">
        <v>5.1811999999999996</v>
      </c>
      <c r="P1710" s="158"/>
      <c r="Q1710" s="158">
        <v>6.4344000000000001</v>
      </c>
      <c r="R1710" s="158">
        <v>3.2077</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1296</v>
      </c>
      <c r="B1711" s="154" t="s">
        <v>1336</v>
      </c>
      <c r="C1711" s="154">
        <v>145952</v>
      </c>
      <c r="D1711" s="157">
        <v>44882</v>
      </c>
      <c r="E1711" s="158">
        <v>12.173400000000001</v>
      </c>
      <c r="F1711" s="158">
        <v>14.697800000000001</v>
      </c>
      <c r="G1711" s="158">
        <v>12.5059</v>
      </c>
      <c r="H1711" s="158">
        <v>12.193099999999999</v>
      </c>
      <c r="I1711" s="158">
        <v>11.4221</v>
      </c>
      <c r="J1711" s="158">
        <v>7.4165000000000001</v>
      </c>
      <c r="K1711" s="158">
        <v>2.5914999999999999</v>
      </c>
      <c r="L1711" s="158">
        <v>3.8828</v>
      </c>
      <c r="M1711" s="158">
        <v>1.5105999999999999</v>
      </c>
      <c r="N1711" s="158">
        <v>1.6380999999999999</v>
      </c>
      <c r="O1711" s="158">
        <v>4.0793999999999997</v>
      </c>
      <c r="P1711" s="158"/>
      <c r="Q1711" s="158">
        <v>5.3196000000000003</v>
      </c>
      <c r="R1711" s="158">
        <v>2.1269999999999998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1296</v>
      </c>
      <c r="B1712" s="154" t="s">
        <v>1809</v>
      </c>
      <c r="C1712" s="154">
        <v>148729</v>
      </c>
      <c r="D1712" s="157">
        <v>44882</v>
      </c>
      <c r="E1712" s="158">
        <v>10.7736</v>
      </c>
      <c r="F1712" s="158">
        <v>13.217599999999999</v>
      </c>
      <c r="G1712" s="158">
        <v>14.472300000000001</v>
      </c>
      <c r="H1712" s="158">
        <v>15.387700000000001</v>
      </c>
      <c r="I1712" s="158">
        <v>14.5275</v>
      </c>
      <c r="J1712" s="158">
        <v>9.5298999999999996</v>
      </c>
      <c r="K1712" s="158">
        <v>4.1264000000000003</v>
      </c>
      <c r="L1712" s="158">
        <v>5.7462999999999997</v>
      </c>
      <c r="M1712" s="158">
        <v>3.2139000000000002</v>
      </c>
      <c r="N1712" s="158">
        <v>3.4203000000000001</v>
      </c>
      <c r="O1712" s="158"/>
      <c r="P1712" s="158"/>
      <c r="Q1712" s="158">
        <v>4.3973000000000004</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1296</v>
      </c>
      <c r="B1713" s="154" t="s">
        <v>1810</v>
      </c>
      <c r="C1713" s="154">
        <v>148727</v>
      </c>
      <c r="D1713" s="157">
        <v>44882</v>
      </c>
      <c r="E1713" s="158">
        <v>10.596</v>
      </c>
      <c r="F1713" s="158">
        <v>12.0604</v>
      </c>
      <c r="G1713" s="158">
        <v>13.449199999999999</v>
      </c>
      <c r="H1713" s="158">
        <v>14.359500000000001</v>
      </c>
      <c r="I1713" s="158">
        <v>13.553599999999999</v>
      </c>
      <c r="J1713" s="158">
        <v>8.5398999999999994</v>
      </c>
      <c r="K1713" s="158">
        <v>3.1436999999999999</v>
      </c>
      <c r="L1713" s="158">
        <v>4.7522000000000002</v>
      </c>
      <c r="M1713" s="158">
        <v>2.2244000000000002</v>
      </c>
      <c r="N1713" s="158">
        <v>2.4213</v>
      </c>
      <c r="O1713" s="158"/>
      <c r="P1713" s="158"/>
      <c r="Q1713" s="158">
        <v>3.3999000000000001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1296</v>
      </c>
      <c r="B1714" s="154" t="s">
        <v>1337</v>
      </c>
      <c r="C1714" s="154">
        <v>142641</v>
      </c>
      <c r="D1714" s="157">
        <v>44882</v>
      </c>
      <c r="E1714" s="158">
        <v>13.580399999999999</v>
      </c>
      <c r="F1714" s="158">
        <v>18.016500000000001</v>
      </c>
      <c r="G1714" s="158">
        <v>15.608599999999999</v>
      </c>
      <c r="H1714" s="158">
        <v>13.087300000000001</v>
      </c>
      <c r="I1714" s="158">
        <v>12.0541</v>
      </c>
      <c r="J1714" s="158">
        <v>9.3681999999999999</v>
      </c>
      <c r="K1714" s="158">
        <v>4.4100999999999999</v>
      </c>
      <c r="L1714" s="158">
        <v>5.6887999999999996</v>
      </c>
      <c r="M1714" s="158">
        <v>3.5306999999999999</v>
      </c>
      <c r="N1714" s="158">
        <v>3.5817999999999999</v>
      </c>
      <c r="O1714" s="158">
        <v>5.7217000000000002</v>
      </c>
      <c r="P1714" s="158"/>
      <c r="Q1714" s="158">
        <v>6.7628000000000004</v>
      </c>
      <c r="R1714" s="158">
        <v>3.9365000000000001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1296</v>
      </c>
      <c r="B1715" s="154" t="s">
        <v>1884</v>
      </c>
      <c r="C1715" s="154">
        <v>142642</v>
      </c>
      <c r="D1715" s="157">
        <v>44882</v>
      </c>
      <c r="E1715" s="158">
        <v>13.0863</v>
      </c>
      <c r="F1715" s="158">
        <v>17.021899999999999</v>
      </c>
      <c r="G1715" s="158">
        <v>14.7074</v>
      </c>
      <c r="H1715" s="158">
        <v>12.221299999999999</v>
      </c>
      <c r="I1715" s="158">
        <v>11.204700000000001</v>
      </c>
      <c r="J1715" s="158">
        <v>8.5187000000000008</v>
      </c>
      <c r="K1715" s="158">
        <v>3.5760000000000001</v>
      </c>
      <c r="L1715" s="158">
        <v>4.8482000000000003</v>
      </c>
      <c r="M1715" s="158">
        <v>2.6996000000000002</v>
      </c>
      <c r="N1715" s="158">
        <v>2.7408000000000001</v>
      </c>
      <c r="O1715" s="158">
        <v>4.8552</v>
      </c>
      <c r="P1715" s="158"/>
      <c r="Q1715" s="158">
        <v>5.9200999999999997</v>
      </c>
      <c r="R1715" s="158">
        <v>3.0823</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1296</v>
      </c>
      <c r="B1716" s="154" t="s">
        <v>1338</v>
      </c>
      <c r="C1716" s="154">
        <v>101665</v>
      </c>
      <c r="D1716" s="157">
        <v>44882</v>
      </c>
      <c r="E1716" s="158">
        <v>43.4377</v>
      </c>
      <c r="F1716" s="158">
        <v>12.945</v>
      </c>
      <c r="G1716" s="158">
        <v>18.093</v>
      </c>
      <c r="H1716" s="158">
        <v>15.652100000000001</v>
      </c>
      <c r="I1716" s="158">
        <v>14.1694</v>
      </c>
      <c r="J1716" s="158">
        <v>10.156700000000001</v>
      </c>
      <c r="K1716" s="158">
        <v>3.9397000000000002</v>
      </c>
      <c r="L1716" s="158">
        <v>5.1458000000000004</v>
      </c>
      <c r="M1716" s="158">
        <v>2.5316000000000001</v>
      </c>
      <c r="N1716" s="158">
        <v>2.9365999999999999</v>
      </c>
      <c r="O1716" s="158">
        <v>5.6002000000000001</v>
      </c>
      <c r="P1716" s="158">
        <v>6.1954000000000002</v>
      </c>
      <c r="Q1716" s="158">
        <v>7.6482999999999999</v>
      </c>
      <c r="R1716" s="158">
        <v>3.8531</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1296</v>
      </c>
      <c r="B1717" s="154" t="s">
        <v>1339</v>
      </c>
      <c r="C1717" s="154">
        <v>118796</v>
      </c>
      <c r="D1717" s="157">
        <v>44882</v>
      </c>
      <c r="E1717" s="158">
        <v>46.446100000000001</v>
      </c>
      <c r="F1717" s="158">
        <v>13.7577</v>
      </c>
      <c r="G1717" s="158">
        <v>18.9161</v>
      </c>
      <c r="H1717" s="158">
        <v>16.476299999999998</v>
      </c>
      <c r="I1717" s="158">
        <v>14.9946</v>
      </c>
      <c r="J1717" s="158">
        <v>10.987</v>
      </c>
      <c r="K1717" s="158">
        <v>4.7614000000000001</v>
      </c>
      <c r="L1717" s="158">
        <v>5.9747000000000003</v>
      </c>
      <c r="M1717" s="158">
        <v>3.3530000000000002</v>
      </c>
      <c r="N1717" s="158">
        <v>3.7667000000000002</v>
      </c>
      <c r="O1717" s="158">
        <v>6.4579000000000004</v>
      </c>
      <c r="P1717" s="158">
        <v>7.0061</v>
      </c>
      <c r="Q1717" s="158">
        <v>8.1486999999999998</v>
      </c>
      <c r="R1717" s="158">
        <v>4.6948999999999996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1296</v>
      </c>
      <c r="B1718" s="154" t="s">
        <v>1940</v>
      </c>
      <c r="C1718" s="154">
        <v>138256</v>
      </c>
      <c r="D1718" s="157">
        <v>44882</v>
      </c>
      <c r="E1718" s="158">
        <v>37.390500000000003</v>
      </c>
      <c r="F1718" s="158">
        <v>6.3463000000000003</v>
      </c>
      <c r="G1718" s="158">
        <v>10.649699999999999</v>
      </c>
      <c r="H1718" s="158">
        <v>10.5641</v>
      </c>
      <c r="I1718" s="158">
        <v>10.810600000000001</v>
      </c>
      <c r="J1718" s="158">
        <v>7.7115999999999998</v>
      </c>
      <c r="K1718" s="158">
        <v>4.2717000000000001</v>
      </c>
      <c r="L1718" s="158">
        <v>5.0095999999999998</v>
      </c>
      <c r="M1718" s="158">
        <v>2.9504000000000001</v>
      </c>
      <c r="N1718" s="158">
        <v>2.8618999999999999</v>
      </c>
      <c r="O1718" s="158">
        <v>4.3148999999999997</v>
      </c>
      <c r="P1718" s="158">
        <v>3.6757</v>
      </c>
      <c r="Q1718" s="158">
        <v>6.8807</v>
      </c>
      <c r="R1718" s="158">
        <v>3.0505</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1296</v>
      </c>
      <c r="B1719" s="154" t="s">
        <v>1941</v>
      </c>
      <c r="C1719" s="154">
        <v>138270</v>
      </c>
      <c r="D1719" s="157">
        <v>44882</v>
      </c>
      <c r="E1719" s="158">
        <v>40.531399999999998</v>
      </c>
      <c r="F1719" s="158">
        <v>6.8453999999999997</v>
      </c>
      <c r="G1719" s="158">
        <v>11.2371</v>
      </c>
      <c r="H1719" s="158">
        <v>11.125999999999999</v>
      </c>
      <c r="I1719" s="158">
        <v>11.376899999999999</v>
      </c>
      <c r="J1719" s="158">
        <v>8.2788000000000004</v>
      </c>
      <c r="K1719" s="158">
        <v>4.8310000000000004</v>
      </c>
      <c r="L1719" s="158">
        <v>5.5503999999999998</v>
      </c>
      <c r="M1719" s="158">
        <v>3.6402000000000001</v>
      </c>
      <c r="N1719" s="158">
        <v>3.5983000000000001</v>
      </c>
      <c r="O1719" s="158">
        <v>5.0942999999999996</v>
      </c>
      <c r="P1719" s="158">
        <v>4.5014000000000003</v>
      </c>
      <c r="Q1719" s="158">
        <v>7.1059000000000001</v>
      </c>
      <c r="R1719" s="158">
        <v>3.7951999999999999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1296</v>
      </c>
      <c r="B1720" s="154" t="s">
        <v>1340</v>
      </c>
      <c r="C1720" s="154">
        <v>119816</v>
      </c>
      <c r="D1720" s="157">
        <v>44882</v>
      </c>
      <c r="E1720" s="158">
        <v>27.8203</v>
      </c>
      <c r="F1720" s="158">
        <v>8.6611999999999991</v>
      </c>
      <c r="G1720" s="158">
        <v>13.353199999999999</v>
      </c>
      <c r="H1720" s="158">
        <v>16.659099999999999</v>
      </c>
      <c r="I1720" s="158">
        <v>15.555</v>
      </c>
      <c r="J1720" s="158">
        <v>10.0692</v>
      </c>
      <c r="K1720" s="158">
        <v>5.0401999999999996</v>
      </c>
      <c r="L1720" s="158">
        <v>5.5998999999999999</v>
      </c>
      <c r="M1720" s="158">
        <v>3.4767000000000001</v>
      </c>
      <c r="N1720" s="158">
        <v>3.4634999999999998</v>
      </c>
      <c r="O1720" s="158">
        <v>5.7846000000000002</v>
      </c>
      <c r="P1720" s="158">
        <v>6.7061000000000002</v>
      </c>
      <c r="Q1720" s="158">
        <v>7.8262</v>
      </c>
      <c r="R1720" s="158">
        <v>3.6606999999999998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1296</v>
      </c>
      <c r="B1721" s="154" t="s">
        <v>1341</v>
      </c>
      <c r="C1721" s="154">
        <v>106231</v>
      </c>
      <c r="D1721" s="157">
        <v>44882</v>
      </c>
      <c r="E1721" s="158">
        <v>26.527100000000001</v>
      </c>
      <c r="F1721" s="158">
        <v>8.1198999999999995</v>
      </c>
      <c r="G1721" s="158">
        <v>12.809799999999999</v>
      </c>
      <c r="H1721" s="158">
        <v>16.128699999999998</v>
      </c>
      <c r="I1721" s="158">
        <v>15.0449</v>
      </c>
      <c r="J1721" s="158">
        <v>9.5622000000000007</v>
      </c>
      <c r="K1721" s="158">
        <v>4.5350999999999999</v>
      </c>
      <c r="L1721" s="158">
        <v>5.0880999999999998</v>
      </c>
      <c r="M1721" s="158">
        <v>2.9660000000000002</v>
      </c>
      <c r="N1721" s="158">
        <v>2.9483000000000001</v>
      </c>
      <c r="O1721" s="158">
        <v>5.2567000000000004</v>
      </c>
      <c r="P1721" s="158">
        <v>6.1462000000000003</v>
      </c>
      <c r="Q1721" s="158">
        <v>6.5736999999999997</v>
      </c>
      <c r="R1721" s="158">
        <v>3.1436999999999999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1296</v>
      </c>
      <c r="B1722" s="154" t="s">
        <v>1918</v>
      </c>
      <c r="C1722" s="154">
        <v>149585</v>
      </c>
      <c r="D1722" s="157">
        <v>44882</v>
      </c>
      <c r="E1722" s="158">
        <v>36.520000000000003</v>
      </c>
      <c r="F1722" s="158">
        <v>-8.3934999999999995</v>
      </c>
      <c r="G1722" s="158">
        <v>7.6673</v>
      </c>
      <c r="H1722" s="158">
        <v>11.39</v>
      </c>
      <c r="I1722" s="158">
        <v>10.788600000000001</v>
      </c>
      <c r="J1722" s="158">
        <v>7.5015000000000001</v>
      </c>
      <c r="K1722" s="158">
        <v>4.3714000000000004</v>
      </c>
      <c r="L1722" s="158">
        <v>4.7259000000000002</v>
      </c>
      <c r="M1722" s="158">
        <v>3.0013000000000001</v>
      </c>
      <c r="N1722" s="158">
        <v>3.3025000000000002</v>
      </c>
      <c r="O1722" s="158">
        <v>5.4828000000000001</v>
      </c>
      <c r="P1722" s="158">
        <v>4.0301999999999998</v>
      </c>
      <c r="Q1722" s="158">
        <v>6.8491999999999997</v>
      </c>
      <c r="R1722" s="158">
        <v>3.2774000000000001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1296</v>
      </c>
      <c r="B1723" s="154" t="s">
        <v>1919</v>
      </c>
      <c r="C1723" s="154">
        <v>149587</v>
      </c>
      <c r="D1723" s="157">
        <v>44882</v>
      </c>
      <c r="E1723" s="158">
        <v>38.9514</v>
      </c>
      <c r="F1723" s="158">
        <v>-7.6822999999999997</v>
      </c>
      <c r="G1723" s="158">
        <v>8.3142999999999994</v>
      </c>
      <c r="H1723" s="158">
        <v>12.048999999999999</v>
      </c>
      <c r="I1723" s="158">
        <v>11.442</v>
      </c>
      <c r="J1723" s="158">
        <v>8.1571999999999996</v>
      </c>
      <c r="K1723" s="158">
        <v>5.0304000000000002</v>
      </c>
      <c r="L1723" s="158">
        <v>5.3949999999999996</v>
      </c>
      <c r="M1723" s="158">
        <v>3.6749000000000001</v>
      </c>
      <c r="N1723" s="158">
        <v>3.95</v>
      </c>
      <c r="O1723" s="158">
        <v>5.9907000000000004</v>
      </c>
      <c r="P1723" s="158">
        <v>4.6234000000000002</v>
      </c>
      <c r="Q1723" s="158">
        <v>6.8628999999999998</v>
      </c>
      <c r="R1723" s="158">
        <v>3.8046000000000002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1296</v>
      </c>
      <c r="B1724" s="154" t="s">
        <v>1342</v>
      </c>
      <c r="C1724" s="154">
        <v>101563</v>
      </c>
      <c r="D1724" s="157"/>
      <c r="E1724" s="158"/>
      <c r="F1724" s="158"/>
      <c r="G1724" s="158"/>
      <c r="H1724" s="158"/>
      <c r="I1724" s="158"/>
      <c r="J1724" s="158"/>
      <c r="K1724" s="158"/>
      <c r="L1724" s="158"/>
      <c r="M1724" s="158"/>
      <c r="N1724" s="158"/>
      <c r="O1724" s="158"/>
      <c r="P1724" s="158"/>
      <c r="Q1724" s="158"/>
      <c r="R1724" s="158"/>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1296</v>
      </c>
      <c r="B1725" s="154" t="s">
        <v>1343</v>
      </c>
      <c r="C1725" s="154">
        <v>119664</v>
      </c>
      <c r="D1725" s="157"/>
      <c r="E1725" s="158"/>
      <c r="F1725" s="158"/>
      <c r="G1725" s="158"/>
      <c r="H1725" s="158"/>
      <c r="I1725" s="158"/>
      <c r="J1725" s="158"/>
      <c r="K1725" s="158"/>
      <c r="L1725" s="158"/>
      <c r="M1725" s="158"/>
      <c r="N1725" s="158"/>
      <c r="O1725" s="158"/>
      <c r="P1725" s="158"/>
      <c r="Q1725" s="158"/>
      <c r="R1725" s="158"/>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1296</v>
      </c>
      <c r="B1726" s="154" t="s">
        <v>1344</v>
      </c>
      <c r="C1726" s="154">
        <v>101548</v>
      </c>
      <c r="D1726" s="157">
        <v>44882</v>
      </c>
      <c r="E1726" s="158">
        <v>39.8429</v>
      </c>
      <c r="F1726" s="158">
        <v>8.7966999999999995</v>
      </c>
      <c r="G1726" s="158">
        <v>11.094900000000001</v>
      </c>
      <c r="H1726" s="158">
        <v>12.2258</v>
      </c>
      <c r="I1726" s="158">
        <v>12.5848</v>
      </c>
      <c r="J1726" s="158">
        <v>8.3928999999999991</v>
      </c>
      <c r="K1726" s="158">
        <v>2.8331</v>
      </c>
      <c r="L1726" s="158">
        <v>4.4443999999999999</v>
      </c>
      <c r="M1726" s="158">
        <v>2.4243999999999999</v>
      </c>
      <c r="N1726" s="158">
        <v>2.5122</v>
      </c>
      <c r="O1726" s="158">
        <v>4.9809000000000001</v>
      </c>
      <c r="P1726" s="158">
        <v>4.6197999999999997</v>
      </c>
      <c r="Q1726" s="158">
        <v>7.0503</v>
      </c>
      <c r="R1726" s="158">
        <v>2.7176999999999998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1296</v>
      </c>
      <c r="B1727" s="154" t="s">
        <v>1345</v>
      </c>
      <c r="C1727" s="154">
        <v>119949</v>
      </c>
      <c r="D1727" s="157">
        <v>44882</v>
      </c>
      <c r="E1727" s="158">
        <v>43.146000000000001</v>
      </c>
      <c r="F1727" s="158">
        <v>9.7311999999999994</v>
      </c>
      <c r="G1727" s="158">
        <v>11.9681</v>
      </c>
      <c r="H1727" s="158">
        <v>13.060499999999999</v>
      </c>
      <c r="I1727" s="158">
        <v>13.429</v>
      </c>
      <c r="J1727" s="158">
        <v>9.2522000000000002</v>
      </c>
      <c r="K1727" s="158">
        <v>3.6890999999999998</v>
      </c>
      <c r="L1727" s="158">
        <v>5.3151999999999999</v>
      </c>
      <c r="M1727" s="158">
        <v>3.2677999999999998</v>
      </c>
      <c r="N1727" s="158">
        <v>3.3984000000000001</v>
      </c>
      <c r="O1727" s="158">
        <v>5.9465000000000003</v>
      </c>
      <c r="P1727" s="158">
        <v>5.5635000000000003</v>
      </c>
      <c r="Q1727" s="158">
        <v>7.4766000000000004</v>
      </c>
      <c r="R1727" s="158">
        <v>3.6478999999999999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1296</v>
      </c>
      <c r="B1728" s="154" t="s">
        <v>1346</v>
      </c>
      <c r="C1728" s="154">
        <v>120718</v>
      </c>
      <c r="D1728" s="157">
        <v>44882</v>
      </c>
      <c r="E1728" s="158">
        <v>27.43</v>
      </c>
      <c r="F1728" s="158">
        <v>1.9961</v>
      </c>
      <c r="G1728" s="158">
        <v>7.8559999999999999</v>
      </c>
      <c r="H1728" s="158">
        <v>8.9497999999999998</v>
      </c>
      <c r="I1728" s="158">
        <v>9.2523</v>
      </c>
      <c r="J1728" s="158">
        <v>8.0776000000000003</v>
      </c>
      <c r="K1728" s="158">
        <v>5.7564000000000002</v>
      </c>
      <c r="L1728" s="158">
        <v>5.8526999999999996</v>
      </c>
      <c r="M1728" s="158">
        <v>4.1123000000000003</v>
      </c>
      <c r="N1728" s="158">
        <v>3.8811</v>
      </c>
      <c r="O1728" s="158">
        <v>8.0175999999999998</v>
      </c>
      <c r="P1728" s="158">
        <v>5.2362000000000002</v>
      </c>
      <c r="Q1728" s="158">
        <v>7.3272000000000004</v>
      </c>
      <c r="R1728" s="158">
        <v>6.6596000000000002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1296</v>
      </c>
      <c r="B1729" s="154" t="s">
        <v>1347</v>
      </c>
      <c r="C1729" s="154">
        <v>106624</v>
      </c>
      <c r="D1729" s="157">
        <v>44882</v>
      </c>
      <c r="E1729" s="158">
        <v>26.1403</v>
      </c>
      <c r="F1729" s="158">
        <v>1.3964000000000001</v>
      </c>
      <c r="G1729" s="158">
        <v>7.2652000000000001</v>
      </c>
      <c r="H1729" s="158">
        <v>8.3313000000000006</v>
      </c>
      <c r="I1729" s="158">
        <v>8.6257000000000001</v>
      </c>
      <c r="J1729" s="158">
        <v>7.4518000000000004</v>
      </c>
      <c r="K1729" s="158">
        <v>5.1269999999999998</v>
      </c>
      <c r="L1729" s="158">
        <v>5.2213000000000003</v>
      </c>
      <c r="M1729" s="158">
        <v>3.4830999999999999</v>
      </c>
      <c r="N1729" s="158">
        <v>3.2479</v>
      </c>
      <c r="O1729" s="158">
        <v>7.4302999999999999</v>
      </c>
      <c r="P1729" s="158">
        <v>4.6923000000000004</v>
      </c>
      <c r="Q1729" s="158">
        <v>6.5366999999999997</v>
      </c>
      <c r="R1729" s="158">
        <v>6.0179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11.955030769230765</v>
      </c>
      <c r="G1730" s="160">
        <v>13.764244230769236</v>
      </c>
      <c r="H1730" s="160">
        <v>14.238088461538466</v>
      </c>
      <c r="I1730" s="160">
        <v>13.411774999999995</v>
      </c>
      <c r="J1730" s="160">
        <v>12.801834615384614</v>
      </c>
      <c r="K1730" s="160">
        <v>4.6177769230769208</v>
      </c>
      <c r="L1730" s="160">
        <v>5.6692576923076921</v>
      </c>
      <c r="M1730" s="160">
        <v>4.3883400000000004</v>
      </c>
      <c r="N1730" s="160">
        <v>4.1550259999999994</v>
      </c>
      <c r="O1730" s="160">
        <v>5.7783020833333323</v>
      </c>
      <c r="P1730" s="160">
        <v>5.8381727272727257</v>
      </c>
      <c r="Q1730" s="160">
        <v>6.9621346153846169</v>
      </c>
      <c r="R1730" s="160">
        <v>4.6061395833333334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12.452850000000002</v>
      </c>
      <c r="G1731" s="160">
        <v>13.5504</v>
      </c>
      <c r="H1731" s="160">
        <v>14.0794</v>
      </c>
      <c r="I1731" s="160">
        <v>13.2323</v>
      </c>
      <c r="J1731" s="160">
        <v>9.3788999999999998</v>
      </c>
      <c r="K1731" s="160">
        <v>4.2973999999999997</v>
      </c>
      <c r="L1731" s="160">
        <v>5.3176000000000005</v>
      </c>
      <c r="M1731" s="160">
        <v>3.0266500000000001</v>
      </c>
      <c r="N1731" s="160">
        <v>3.0955500000000002</v>
      </c>
      <c r="O1731" s="160">
        <v>5.5558499999999995</v>
      </c>
      <c r="P1731" s="160">
        <v>6.1259499999999996</v>
      </c>
      <c r="Q1731" s="160">
        <v>7.3225999999999996</v>
      </c>
      <c r="R1731" s="160">
        <v>3.6543000000000001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1348</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1349</v>
      </c>
      <c r="B1734" s="154" t="s">
        <v>1350</v>
      </c>
      <c r="C1734" s="154">
        <v>105804</v>
      </c>
      <c r="D1734" s="157">
        <v>44882</v>
      </c>
      <c r="E1734" s="158">
        <v>51.9283</v>
      </c>
      <c r="F1734" s="158">
        <v>-1.83E-2</v>
      </c>
      <c r="G1734" s="158">
        <v>-0.56950000000000001</v>
      </c>
      <c r="H1734" s="158">
        <v>-0.77290000000000003</v>
      </c>
      <c r="I1734" s="158">
        <v>-1.6109</v>
      </c>
      <c r="J1734" s="158">
        <v>-0.39489999999999997</v>
      </c>
      <c r="K1734" s="158">
        <v>0.79959999999999998</v>
      </c>
      <c r="L1734" s="158">
        <v>8.3609000000000009</v>
      </c>
      <c r="M1734" s="158">
        <v>-0.72840000000000005</v>
      </c>
      <c r="N1734" s="158">
        <v>-8.2352000000000007</v>
      </c>
      <c r="O1734" s="158">
        <v>20.190999999999999</v>
      </c>
      <c r="P1734" s="158">
        <v>4.5072999999999999</v>
      </c>
      <c r="Q1734" s="158">
        <v>11.145</v>
      </c>
      <c r="R1734" s="158">
        <v>26.062999999999999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1349</v>
      </c>
      <c r="B1735" s="154" t="s">
        <v>1351</v>
      </c>
      <c r="C1735" s="154">
        <v>119556</v>
      </c>
      <c r="D1735" s="157">
        <v>44882</v>
      </c>
      <c r="E1735" s="158">
        <v>57.378900000000002</v>
      </c>
      <c r="F1735" s="158">
        <v>-1.5299999999999999E-2</v>
      </c>
      <c r="G1735" s="158">
        <v>-0.56120000000000003</v>
      </c>
      <c r="H1735" s="158">
        <v>-0.75380000000000003</v>
      </c>
      <c r="I1735" s="158">
        <v>-1.5731999999999999</v>
      </c>
      <c r="J1735" s="158">
        <v>-0.31</v>
      </c>
      <c r="K1735" s="158">
        <v>1.0617000000000001</v>
      </c>
      <c r="L1735" s="158">
        <v>8.952</v>
      </c>
      <c r="M1735" s="158">
        <v>5.2499999999999998E-2</v>
      </c>
      <c r="N1735" s="158">
        <v>-7.2670000000000003</v>
      </c>
      <c r="O1735" s="158">
        <v>21.500499999999999</v>
      </c>
      <c r="P1735" s="158">
        <v>5.6985999999999999</v>
      </c>
      <c r="Q1735" s="158">
        <v>15.970599999999999</v>
      </c>
      <c r="R1735" s="158">
        <v>27.365300000000001</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1349</v>
      </c>
      <c r="B1736" s="154" t="s">
        <v>1352</v>
      </c>
      <c r="C1736" s="154">
        <v>125354</v>
      </c>
      <c r="D1736" s="157">
        <v>44882</v>
      </c>
      <c r="E1736" s="158">
        <v>71.209999999999994</v>
      </c>
      <c r="F1736" s="158">
        <v>-0.32190000000000002</v>
      </c>
      <c r="G1736" s="158">
        <v>-0.36380000000000001</v>
      </c>
      <c r="H1736" s="158">
        <v>0.25340000000000001</v>
      </c>
      <c r="I1736" s="158">
        <v>-0.29399999999999998</v>
      </c>
      <c r="J1736" s="158">
        <v>0.3382</v>
      </c>
      <c r="K1736" s="158">
        <v>2.3279000000000001</v>
      </c>
      <c r="L1736" s="158">
        <v>12.2301</v>
      </c>
      <c r="M1736" s="158">
        <v>6.9862000000000002</v>
      </c>
      <c r="N1736" s="158">
        <v>3.6385000000000001</v>
      </c>
      <c r="O1736" s="158">
        <v>28.463899999999999</v>
      </c>
      <c r="P1736" s="158">
        <v>19.944199999999999</v>
      </c>
      <c r="Q1736" s="158">
        <v>24.456099999999999</v>
      </c>
      <c r="R1736" s="158">
        <v>34.250799999999998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1349</v>
      </c>
      <c r="B1737" s="154" t="s">
        <v>1353</v>
      </c>
      <c r="C1737" s="154">
        <v>125350</v>
      </c>
      <c r="D1737" s="157">
        <v>44882</v>
      </c>
      <c r="E1737" s="158">
        <v>63.47</v>
      </c>
      <c r="F1737" s="158">
        <v>-0.32979999999999998</v>
      </c>
      <c r="G1737" s="158">
        <v>-0.39229999999999998</v>
      </c>
      <c r="H1737" s="158">
        <v>0.22109999999999999</v>
      </c>
      <c r="I1737" s="158">
        <v>-0.36109999999999998</v>
      </c>
      <c r="J1737" s="158">
        <v>0.22109999999999999</v>
      </c>
      <c r="K1737" s="158">
        <v>1.9598</v>
      </c>
      <c r="L1737" s="158">
        <v>11.4291</v>
      </c>
      <c r="M1737" s="158">
        <v>5.8186</v>
      </c>
      <c r="N1737" s="158">
        <v>2.1074999999999999</v>
      </c>
      <c r="O1737" s="158">
        <v>26.424499999999998</v>
      </c>
      <c r="P1737" s="158">
        <v>18.2575</v>
      </c>
      <c r="Q1737" s="158">
        <v>22.870200000000001</v>
      </c>
      <c r="R1737" s="158">
        <v>32.193899999999999</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1349</v>
      </c>
      <c r="B1738" s="154" t="s">
        <v>2034</v>
      </c>
      <c r="C1738" s="154">
        <v>145678</v>
      </c>
      <c r="D1738" s="157">
        <v>44882</v>
      </c>
      <c r="E1738" s="158">
        <v>28.97</v>
      </c>
      <c r="F1738" s="158">
        <v>0.34639999999999999</v>
      </c>
      <c r="G1738" s="158">
        <v>0.76519999999999999</v>
      </c>
      <c r="H1738" s="158">
        <v>0.83540000000000003</v>
      </c>
      <c r="I1738" s="158">
        <v>-0.5151</v>
      </c>
      <c r="J1738" s="158">
        <v>0.27689999999999998</v>
      </c>
      <c r="K1738" s="158">
        <v>4.0214999999999996</v>
      </c>
      <c r="L1738" s="158">
        <v>15.4183</v>
      </c>
      <c r="M1738" s="158">
        <v>7.1772</v>
      </c>
      <c r="N1738" s="158">
        <v>2.0789</v>
      </c>
      <c r="O1738" s="158">
        <v>40.348399999999998</v>
      </c>
      <c r="P1738" s="158"/>
      <c r="Q1738" s="158">
        <v>31.217700000000001</v>
      </c>
      <c r="R1738" s="158">
        <v>38.603299999999997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1349</v>
      </c>
      <c r="B1739" s="154" t="s">
        <v>2035</v>
      </c>
      <c r="C1739" s="154">
        <v>145677</v>
      </c>
      <c r="D1739" s="157">
        <v>44882</v>
      </c>
      <c r="E1739" s="158">
        <v>27.03</v>
      </c>
      <c r="F1739" s="158">
        <v>0.33410000000000001</v>
      </c>
      <c r="G1739" s="158">
        <v>0.74539999999999995</v>
      </c>
      <c r="H1739" s="158">
        <v>0.78300000000000003</v>
      </c>
      <c r="I1739" s="158">
        <v>-0.58850000000000002</v>
      </c>
      <c r="J1739" s="158">
        <v>7.3999999999999996E-2</v>
      </c>
      <c r="K1739" s="158">
        <v>3.4443000000000001</v>
      </c>
      <c r="L1739" s="158">
        <v>14.3401</v>
      </c>
      <c r="M1739" s="158">
        <v>5.7926000000000002</v>
      </c>
      <c r="N1739" s="158">
        <v>0.40860000000000002</v>
      </c>
      <c r="O1739" s="158">
        <v>37.901400000000002</v>
      </c>
      <c r="P1739" s="158"/>
      <c r="Q1739" s="158">
        <v>28.914999999999999</v>
      </c>
      <c r="R1739" s="158">
        <v>36.2986</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1349</v>
      </c>
      <c r="B1740" s="154" t="s">
        <v>1354</v>
      </c>
      <c r="C1740" s="154">
        <v>146130</v>
      </c>
      <c r="D1740" s="157">
        <v>44882</v>
      </c>
      <c r="E1740" s="158">
        <v>26.29</v>
      </c>
      <c r="F1740" s="158">
        <v>0.38179999999999997</v>
      </c>
      <c r="G1740" s="158">
        <v>0.26700000000000002</v>
      </c>
      <c r="H1740" s="158">
        <v>0.53539999999999999</v>
      </c>
      <c r="I1740" s="158">
        <v>-0.86729999999999996</v>
      </c>
      <c r="J1740" s="158">
        <v>1.2322</v>
      </c>
      <c r="K1740" s="158">
        <v>1.2712000000000001</v>
      </c>
      <c r="L1740" s="158">
        <v>11.068899999999999</v>
      </c>
      <c r="M1740" s="158">
        <v>8.6813000000000002</v>
      </c>
      <c r="N1740" s="158">
        <v>8.3676999999999992</v>
      </c>
      <c r="O1740" s="158">
        <v>40.119300000000003</v>
      </c>
      <c r="P1740" s="158"/>
      <c r="Q1740" s="158">
        <v>29.348199999999999</v>
      </c>
      <c r="R1740" s="158">
        <v>44.332999999999998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1349</v>
      </c>
      <c r="B1741" s="154" t="s">
        <v>1355</v>
      </c>
      <c r="C1741" s="154">
        <v>146127</v>
      </c>
      <c r="D1741" s="157">
        <v>44882</v>
      </c>
      <c r="E1741" s="158">
        <v>24.63</v>
      </c>
      <c r="F1741" s="158">
        <v>0.36670000000000003</v>
      </c>
      <c r="G1741" s="158">
        <v>0.2442</v>
      </c>
      <c r="H1741" s="158">
        <v>0.48959999999999998</v>
      </c>
      <c r="I1741" s="158">
        <v>-0.92520000000000002</v>
      </c>
      <c r="J1741" s="158">
        <v>1.1084000000000001</v>
      </c>
      <c r="K1741" s="158">
        <v>0.86</v>
      </c>
      <c r="L1741" s="158">
        <v>10.152100000000001</v>
      </c>
      <c r="M1741" s="158">
        <v>7.3202999999999996</v>
      </c>
      <c r="N1741" s="158">
        <v>6.5311000000000003</v>
      </c>
      <c r="O1741" s="158">
        <v>37.692700000000002</v>
      </c>
      <c r="P1741" s="158"/>
      <c r="Q1741" s="158">
        <v>27.121600000000001</v>
      </c>
      <c r="R1741" s="158">
        <v>41.911999999999999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1349</v>
      </c>
      <c r="B1742" s="154" t="s">
        <v>1356</v>
      </c>
      <c r="C1742" s="154">
        <v>119212</v>
      </c>
      <c r="D1742" s="157">
        <v>44882</v>
      </c>
      <c r="E1742" s="158">
        <v>120.449</v>
      </c>
      <c r="F1742" s="158">
        <v>-0.1111</v>
      </c>
      <c r="G1742" s="158">
        <v>-0.46029999999999999</v>
      </c>
      <c r="H1742" s="158">
        <v>1.1599999999999999E-2</v>
      </c>
      <c r="I1742" s="158">
        <v>-1.0311999999999999</v>
      </c>
      <c r="J1742" s="158">
        <v>-0.35239999999999999</v>
      </c>
      <c r="K1742" s="158">
        <v>1.2363999999999999</v>
      </c>
      <c r="L1742" s="158">
        <v>6.7005999999999997</v>
      </c>
      <c r="M1742" s="158">
        <v>5.4074</v>
      </c>
      <c r="N1742" s="158">
        <v>1.3172999999999999</v>
      </c>
      <c r="O1742" s="158">
        <v>30.282599999999999</v>
      </c>
      <c r="P1742" s="158">
        <v>12.6317</v>
      </c>
      <c r="Q1742" s="158">
        <v>21.531500000000001</v>
      </c>
      <c r="R1742" s="158">
        <v>33.271000000000001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1349</v>
      </c>
      <c r="B1743" s="154" t="s">
        <v>1357</v>
      </c>
      <c r="C1743" s="154">
        <v>105989</v>
      </c>
      <c r="D1743" s="157">
        <v>44882</v>
      </c>
      <c r="E1743" s="158">
        <v>112.233</v>
      </c>
      <c r="F1743" s="158">
        <v>-0.1139</v>
      </c>
      <c r="G1743" s="158">
        <v>-0.46820000000000001</v>
      </c>
      <c r="H1743" s="158">
        <v>-6.1999999999999998E-3</v>
      </c>
      <c r="I1743" s="158">
        <v>-1.0649</v>
      </c>
      <c r="J1743" s="158">
        <v>-0.42759999999999998</v>
      </c>
      <c r="K1743" s="158">
        <v>1.0071000000000001</v>
      </c>
      <c r="L1743" s="158">
        <v>6.2159000000000004</v>
      </c>
      <c r="M1743" s="158">
        <v>4.6950000000000003</v>
      </c>
      <c r="N1743" s="158">
        <v>0.40710000000000002</v>
      </c>
      <c r="O1743" s="158">
        <v>29.129799999999999</v>
      </c>
      <c r="P1743" s="158">
        <v>11.7493</v>
      </c>
      <c r="Q1743" s="158">
        <v>16.955400000000001</v>
      </c>
      <c r="R1743" s="158">
        <v>32.0871</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1349</v>
      </c>
      <c r="B1744" s="154" t="s">
        <v>1358</v>
      </c>
      <c r="C1744" s="154">
        <v>146196</v>
      </c>
      <c r="D1744" s="157">
        <v>44882</v>
      </c>
      <c r="E1744" s="158">
        <v>27.021000000000001</v>
      </c>
      <c r="F1744" s="158">
        <v>0.2858</v>
      </c>
      <c r="G1744" s="158">
        <v>0.43109999999999998</v>
      </c>
      <c r="H1744" s="158">
        <v>0.63690000000000002</v>
      </c>
      <c r="I1744" s="158">
        <v>-0.51539999999999997</v>
      </c>
      <c r="J1744" s="158">
        <v>1.1680999999999999</v>
      </c>
      <c r="K1744" s="158">
        <v>2.8509000000000002</v>
      </c>
      <c r="L1744" s="158">
        <v>15.188800000000001</v>
      </c>
      <c r="M1744" s="158">
        <v>9.2155000000000005</v>
      </c>
      <c r="N1744" s="158">
        <v>4.8666999999999998</v>
      </c>
      <c r="O1744" s="158">
        <v>34.8872</v>
      </c>
      <c r="P1744" s="158"/>
      <c r="Q1744" s="158">
        <v>30.0962</v>
      </c>
      <c r="R1744" s="158">
        <v>39.763100000000001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1349</v>
      </c>
      <c r="B1745" s="154" t="s">
        <v>1359</v>
      </c>
      <c r="C1745" s="154">
        <v>146193</v>
      </c>
      <c r="D1745" s="157">
        <v>44882</v>
      </c>
      <c r="E1745" s="158">
        <v>25.437000000000001</v>
      </c>
      <c r="F1745" s="158">
        <v>0.27989999999999998</v>
      </c>
      <c r="G1745" s="158">
        <v>0.41449999999999998</v>
      </c>
      <c r="H1745" s="158">
        <v>0.60109999999999997</v>
      </c>
      <c r="I1745" s="158">
        <v>-0.58230000000000004</v>
      </c>
      <c r="J1745" s="158">
        <v>1.0246999999999999</v>
      </c>
      <c r="K1745" s="158">
        <v>2.4199000000000002</v>
      </c>
      <c r="L1745" s="158">
        <v>14.226100000000001</v>
      </c>
      <c r="M1745" s="158">
        <v>7.8204000000000002</v>
      </c>
      <c r="N1745" s="158">
        <v>3.0922999999999998</v>
      </c>
      <c r="O1745" s="158">
        <v>32.713500000000003</v>
      </c>
      <c r="P1745" s="158"/>
      <c r="Q1745" s="158">
        <v>28.032599999999999</v>
      </c>
      <c r="R1745" s="158">
        <v>37.465699999999998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1349</v>
      </c>
      <c r="B1746" s="154" t="s">
        <v>1360</v>
      </c>
      <c r="C1746" s="154">
        <v>103360</v>
      </c>
      <c r="D1746" s="157">
        <v>44882</v>
      </c>
      <c r="E1746" s="158">
        <v>94.8245</v>
      </c>
      <c r="F1746" s="158">
        <v>-8.8700000000000001E-2</v>
      </c>
      <c r="G1746" s="158">
        <v>0.43709999999999999</v>
      </c>
      <c r="H1746" s="158">
        <v>0.67359999999999998</v>
      </c>
      <c r="I1746" s="158">
        <v>-0.80820000000000003</v>
      </c>
      <c r="J1746" s="158">
        <v>1.8366</v>
      </c>
      <c r="K1746" s="158">
        <v>5.2077999999999998</v>
      </c>
      <c r="L1746" s="158">
        <v>14.5221</v>
      </c>
      <c r="M1746" s="158">
        <v>6.7182000000000004</v>
      </c>
      <c r="N1746" s="158">
        <v>0.38090000000000002</v>
      </c>
      <c r="O1746" s="158">
        <v>24.603899999999999</v>
      </c>
      <c r="P1746" s="158">
        <v>9.9885999999999999</v>
      </c>
      <c r="Q1746" s="158">
        <v>14.2776</v>
      </c>
      <c r="R1746" s="158">
        <v>34.886600000000001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1349</v>
      </c>
      <c r="B1747" s="154" t="s">
        <v>1361</v>
      </c>
      <c r="C1747" s="154">
        <v>118525</v>
      </c>
      <c r="D1747" s="157">
        <v>44882</v>
      </c>
      <c r="E1747" s="158">
        <v>104.932</v>
      </c>
      <c r="F1747" s="158">
        <v>-8.6400000000000005E-2</v>
      </c>
      <c r="G1747" s="158">
        <v>0.44409999999999999</v>
      </c>
      <c r="H1747" s="158">
        <v>0.68930000000000002</v>
      </c>
      <c r="I1747" s="158">
        <v>-0.77790000000000004</v>
      </c>
      <c r="J1747" s="158">
        <v>1.9061999999999999</v>
      </c>
      <c r="K1747" s="158">
        <v>5.4222000000000001</v>
      </c>
      <c r="L1747" s="158">
        <v>14.9907</v>
      </c>
      <c r="M1747" s="158">
        <v>7.3738000000000001</v>
      </c>
      <c r="N1747" s="158">
        <v>1.2117</v>
      </c>
      <c r="O1747" s="158">
        <v>25.6569</v>
      </c>
      <c r="P1747" s="158">
        <v>11.042999999999999</v>
      </c>
      <c r="Q1747" s="158">
        <v>20.080100000000002</v>
      </c>
      <c r="R1747" s="158">
        <v>36.009300000000003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1349</v>
      </c>
      <c r="B1748" s="154" t="s">
        <v>1362</v>
      </c>
      <c r="C1748" s="154">
        <v>130503</v>
      </c>
      <c r="D1748" s="157">
        <v>44882</v>
      </c>
      <c r="E1748" s="158">
        <v>86.587000000000003</v>
      </c>
      <c r="F1748" s="158">
        <v>-0.105</v>
      </c>
      <c r="G1748" s="158">
        <v>-0.22359999999999999</v>
      </c>
      <c r="H1748" s="158">
        <v>0.14799999999999999</v>
      </c>
      <c r="I1748" s="158">
        <v>0.38840000000000002</v>
      </c>
      <c r="J1748" s="158">
        <v>2.2869999999999999</v>
      </c>
      <c r="K1748" s="158">
        <v>6.4467999999999996</v>
      </c>
      <c r="L1748" s="158">
        <v>16.239799999999999</v>
      </c>
      <c r="M1748" s="158">
        <v>9.1988000000000003</v>
      </c>
      <c r="N1748" s="158">
        <v>4.4890999999999996</v>
      </c>
      <c r="O1748" s="158">
        <v>28.040500000000002</v>
      </c>
      <c r="P1748" s="158">
        <v>14.3894</v>
      </c>
      <c r="Q1748" s="158">
        <v>18.702000000000002</v>
      </c>
      <c r="R1748" s="158">
        <v>39.451900000000002</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1349</v>
      </c>
      <c r="B1749" s="154" t="s">
        <v>1363</v>
      </c>
      <c r="C1749" s="154">
        <v>130502</v>
      </c>
      <c r="D1749" s="157">
        <v>44882</v>
      </c>
      <c r="E1749" s="158">
        <v>78.001000000000005</v>
      </c>
      <c r="F1749" s="158">
        <v>-0.1089</v>
      </c>
      <c r="G1749" s="158">
        <v>-0.23150000000000001</v>
      </c>
      <c r="H1749" s="158">
        <v>0.12970000000000001</v>
      </c>
      <c r="I1749" s="158">
        <v>0.35120000000000001</v>
      </c>
      <c r="J1749" s="158">
        <v>2.1945000000000001</v>
      </c>
      <c r="K1749" s="158">
        <v>6.1757999999999997</v>
      </c>
      <c r="L1749" s="158">
        <v>15.6427</v>
      </c>
      <c r="M1749" s="158">
        <v>8.3663000000000007</v>
      </c>
      <c r="N1749" s="158">
        <v>3.4386000000000001</v>
      </c>
      <c r="O1749" s="158">
        <v>26.774799999999999</v>
      </c>
      <c r="P1749" s="158">
        <v>13.104699999999999</v>
      </c>
      <c r="Q1749" s="158">
        <v>15.0709</v>
      </c>
      <c r="R1749" s="158">
        <v>38.0764</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1349</v>
      </c>
      <c r="B1750" s="154" t="s">
        <v>1364</v>
      </c>
      <c r="C1750" s="154">
        <v>103006</v>
      </c>
      <c r="D1750" s="157">
        <v>44882</v>
      </c>
      <c r="E1750" s="158">
        <v>81.958600000000004</v>
      </c>
      <c r="F1750" s="158">
        <v>-0.37730000000000002</v>
      </c>
      <c r="G1750" s="158">
        <v>-0.22420000000000001</v>
      </c>
      <c r="H1750" s="158">
        <v>2.5399999999999999E-2</v>
      </c>
      <c r="I1750" s="158">
        <v>-0.82450000000000001</v>
      </c>
      <c r="J1750" s="158">
        <v>1.8727</v>
      </c>
      <c r="K1750" s="158">
        <v>1.9672000000000001</v>
      </c>
      <c r="L1750" s="158">
        <v>6.6849999999999996</v>
      </c>
      <c r="M1750" s="158">
        <v>-3.4392</v>
      </c>
      <c r="N1750" s="158">
        <v>-10.656700000000001</v>
      </c>
      <c r="O1750" s="158">
        <v>23.3521</v>
      </c>
      <c r="P1750" s="158">
        <v>6.6616999999999997</v>
      </c>
      <c r="Q1750" s="158">
        <v>12.765599999999999</v>
      </c>
      <c r="R1750" s="158">
        <v>27.7959</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1349</v>
      </c>
      <c r="B1751" s="154" t="s">
        <v>1365</v>
      </c>
      <c r="C1751" s="154">
        <v>120069</v>
      </c>
      <c r="D1751" s="157">
        <v>44882</v>
      </c>
      <c r="E1751" s="158">
        <v>90.387200000000007</v>
      </c>
      <c r="F1751" s="158">
        <v>-0.3735</v>
      </c>
      <c r="G1751" s="158">
        <v>-0.21199999999999999</v>
      </c>
      <c r="H1751" s="158">
        <v>5.3600000000000002E-2</v>
      </c>
      <c r="I1751" s="158">
        <v>-0.76600000000000001</v>
      </c>
      <c r="J1751" s="158">
        <v>2.0007000000000001</v>
      </c>
      <c r="K1751" s="158">
        <v>2.3437999999999999</v>
      </c>
      <c r="L1751" s="158">
        <v>7.4766000000000004</v>
      </c>
      <c r="M1751" s="158">
        <v>-2.3757000000000001</v>
      </c>
      <c r="N1751" s="158">
        <v>-9.3414000000000001</v>
      </c>
      <c r="O1751" s="158">
        <v>25.135899999999999</v>
      </c>
      <c r="P1751" s="158">
        <v>7.9794999999999998</v>
      </c>
      <c r="Q1751" s="158">
        <v>16.093</v>
      </c>
      <c r="R1751" s="158">
        <v>29.655200000000001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1349</v>
      </c>
      <c r="B1752" s="154" t="s">
        <v>1366</v>
      </c>
      <c r="C1752" s="154">
        <v>106823</v>
      </c>
      <c r="D1752" s="157">
        <v>44882</v>
      </c>
      <c r="E1752" s="158">
        <v>54.03</v>
      </c>
      <c r="F1752" s="158">
        <v>-7.3999999999999996E-2</v>
      </c>
      <c r="G1752" s="158">
        <v>-0.35039999999999999</v>
      </c>
      <c r="H1752" s="158">
        <v>-0.36880000000000002</v>
      </c>
      <c r="I1752" s="158">
        <v>-1.9419</v>
      </c>
      <c r="J1752" s="158">
        <v>1.8472999999999999</v>
      </c>
      <c r="K1752" s="158">
        <v>2.5043000000000002</v>
      </c>
      <c r="L1752" s="158">
        <v>12.726900000000001</v>
      </c>
      <c r="M1752" s="158">
        <v>9.5943000000000005</v>
      </c>
      <c r="N1752" s="158">
        <v>2.0204</v>
      </c>
      <c r="O1752" s="158">
        <v>29.2681</v>
      </c>
      <c r="P1752" s="158">
        <v>13.197900000000001</v>
      </c>
      <c r="Q1752" s="158">
        <v>11.8255</v>
      </c>
      <c r="R1752" s="158">
        <v>39.737499999999997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1349</v>
      </c>
      <c r="B1753" s="154" t="s">
        <v>1367</v>
      </c>
      <c r="C1753" s="154">
        <v>120591</v>
      </c>
      <c r="D1753" s="157">
        <v>44882</v>
      </c>
      <c r="E1753" s="158">
        <v>58.91</v>
      </c>
      <c r="F1753" s="158">
        <v>-6.7900000000000002E-2</v>
      </c>
      <c r="G1753" s="158">
        <v>-0.33839999999999998</v>
      </c>
      <c r="H1753" s="158">
        <v>-0.33839999999999998</v>
      </c>
      <c r="I1753" s="158">
        <v>-1.8821000000000001</v>
      </c>
      <c r="J1753" s="158">
        <v>1.9557</v>
      </c>
      <c r="K1753" s="158">
        <v>2.8277000000000001</v>
      </c>
      <c r="L1753" s="158">
        <v>13.462999999999999</v>
      </c>
      <c r="M1753" s="158">
        <v>10.6915</v>
      </c>
      <c r="N1753" s="158">
        <v>3.4235000000000002</v>
      </c>
      <c r="O1753" s="158">
        <v>31.144200000000001</v>
      </c>
      <c r="P1753" s="158">
        <v>14.594099999999999</v>
      </c>
      <c r="Q1753" s="158">
        <v>17.190999999999999</v>
      </c>
      <c r="R1753" s="158">
        <v>41.6982</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1349</v>
      </c>
      <c r="B1754" s="154" t="s">
        <v>1368</v>
      </c>
      <c r="C1754" s="154">
        <v>141462</v>
      </c>
      <c r="D1754" s="157">
        <v>44882</v>
      </c>
      <c r="E1754" s="158">
        <v>18.72</v>
      </c>
      <c r="F1754" s="158">
        <v>0.42920000000000003</v>
      </c>
      <c r="G1754" s="158">
        <v>0.53710000000000002</v>
      </c>
      <c r="H1754" s="158">
        <v>0.59109999999999996</v>
      </c>
      <c r="I1754" s="158">
        <v>-0.2132</v>
      </c>
      <c r="J1754" s="158">
        <v>0.97089999999999999</v>
      </c>
      <c r="K1754" s="158">
        <v>2.8007</v>
      </c>
      <c r="L1754" s="158">
        <v>14.776199999999999</v>
      </c>
      <c r="M1754" s="158">
        <v>8.9639000000000006</v>
      </c>
      <c r="N1754" s="158">
        <v>6.1825999999999999</v>
      </c>
      <c r="O1754" s="158">
        <v>27.612100000000002</v>
      </c>
      <c r="P1754" s="158">
        <v>12.489000000000001</v>
      </c>
      <c r="Q1754" s="158">
        <v>12.2858</v>
      </c>
      <c r="R1754" s="158">
        <v>40.154299999999999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1349</v>
      </c>
      <c r="B1755" s="154" t="s">
        <v>1369</v>
      </c>
      <c r="C1755" s="154">
        <v>141475</v>
      </c>
      <c r="D1755" s="157">
        <v>44882</v>
      </c>
      <c r="E1755" s="158">
        <v>20.36</v>
      </c>
      <c r="F1755" s="158">
        <v>0.44400000000000001</v>
      </c>
      <c r="G1755" s="158">
        <v>0.54320000000000002</v>
      </c>
      <c r="H1755" s="158">
        <v>0.59289999999999998</v>
      </c>
      <c r="I1755" s="158">
        <v>-0.1961</v>
      </c>
      <c r="J1755" s="158">
        <v>1.0422</v>
      </c>
      <c r="K1755" s="158">
        <v>3.0364</v>
      </c>
      <c r="L1755" s="158">
        <v>15.354100000000001</v>
      </c>
      <c r="M1755" s="158">
        <v>9.7574000000000005</v>
      </c>
      <c r="N1755" s="158">
        <v>7.2142999999999997</v>
      </c>
      <c r="O1755" s="158">
        <v>28.8398</v>
      </c>
      <c r="P1755" s="158">
        <v>14.131</v>
      </c>
      <c r="Q1755" s="158">
        <v>14.0421</v>
      </c>
      <c r="R1755" s="158">
        <v>41.490900000000003</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1349</v>
      </c>
      <c r="B1756" s="154" t="s">
        <v>1370</v>
      </c>
      <c r="C1756" s="154">
        <v>147946</v>
      </c>
      <c r="D1756" s="157">
        <v>44882</v>
      </c>
      <c r="E1756" s="158">
        <v>22.096</v>
      </c>
      <c r="F1756" s="158">
        <v>-0.54910000000000003</v>
      </c>
      <c r="G1756" s="158">
        <v>-0.50880000000000003</v>
      </c>
      <c r="H1756" s="158">
        <v>-0.2213</v>
      </c>
      <c r="I1756" s="158">
        <v>-1.5592999999999999</v>
      </c>
      <c r="J1756" s="158">
        <v>-1.1496999999999999</v>
      </c>
      <c r="K1756" s="158">
        <v>-0.43709999999999999</v>
      </c>
      <c r="L1756" s="158">
        <v>8.0488999999999997</v>
      </c>
      <c r="M1756" s="158">
        <v>0.34510000000000002</v>
      </c>
      <c r="N1756" s="158">
        <v>-6.4916999999999998</v>
      </c>
      <c r="O1756" s="158"/>
      <c r="P1756" s="158"/>
      <c r="Q1756" s="158">
        <v>33.714700000000001</v>
      </c>
      <c r="R1756" s="158">
        <v>28.7484</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1349</v>
      </c>
      <c r="B1757" s="154" t="s">
        <v>1371</v>
      </c>
      <c r="C1757" s="154">
        <v>147944</v>
      </c>
      <c r="D1757" s="157">
        <v>44882</v>
      </c>
      <c r="E1757" s="158">
        <v>21.03</v>
      </c>
      <c r="F1757" s="158">
        <v>-0.55330000000000001</v>
      </c>
      <c r="G1757" s="158">
        <v>-0.52500000000000002</v>
      </c>
      <c r="H1757" s="158">
        <v>-0.25609999999999999</v>
      </c>
      <c r="I1757" s="158">
        <v>-1.6232</v>
      </c>
      <c r="J1757" s="158">
        <v>-1.2861</v>
      </c>
      <c r="K1757" s="158">
        <v>-0.85329999999999995</v>
      </c>
      <c r="L1757" s="158">
        <v>7.1318999999999999</v>
      </c>
      <c r="M1757" s="158">
        <v>-0.89539999999999997</v>
      </c>
      <c r="N1757" s="158">
        <v>-8.0052000000000003</v>
      </c>
      <c r="O1757" s="158"/>
      <c r="P1757" s="158"/>
      <c r="Q1757" s="158">
        <v>31.313600000000001</v>
      </c>
      <c r="R1757" s="158">
        <v>26.460999999999999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1349</v>
      </c>
      <c r="B1758" s="154" t="s">
        <v>1372</v>
      </c>
      <c r="C1758" s="154">
        <v>145137</v>
      </c>
      <c r="D1758" s="157">
        <v>44882</v>
      </c>
      <c r="E1758" s="158">
        <v>23.21</v>
      </c>
      <c r="F1758" s="158">
        <v>0.69410000000000005</v>
      </c>
      <c r="G1758" s="158">
        <v>0.91300000000000003</v>
      </c>
      <c r="H1758" s="158">
        <v>0.65049999999999997</v>
      </c>
      <c r="I1758" s="158">
        <v>-0.12909999999999999</v>
      </c>
      <c r="J1758" s="158">
        <v>1.9772000000000001</v>
      </c>
      <c r="K1758" s="158">
        <v>4.0340999999999996</v>
      </c>
      <c r="L1758" s="158">
        <v>14.730600000000001</v>
      </c>
      <c r="M1758" s="158">
        <v>8.2050999999999998</v>
      </c>
      <c r="N1758" s="158">
        <v>1.3095000000000001</v>
      </c>
      <c r="O1758" s="158">
        <v>28.878599999999999</v>
      </c>
      <c r="P1758" s="158"/>
      <c r="Q1758" s="158">
        <v>23.0961</v>
      </c>
      <c r="R1758" s="158">
        <v>38.498399999999997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1349</v>
      </c>
      <c r="B1759" s="154" t="s">
        <v>1373</v>
      </c>
      <c r="C1759" s="154">
        <v>145139</v>
      </c>
      <c r="D1759" s="157">
        <v>44882</v>
      </c>
      <c r="E1759" s="158">
        <v>21.74</v>
      </c>
      <c r="F1759" s="158">
        <v>0.69479999999999997</v>
      </c>
      <c r="G1759" s="158">
        <v>0.88170000000000004</v>
      </c>
      <c r="H1759" s="158">
        <v>0.60160000000000002</v>
      </c>
      <c r="I1759" s="158">
        <v>-0.1837</v>
      </c>
      <c r="J1759" s="158">
        <v>1.8267</v>
      </c>
      <c r="K1759" s="158">
        <v>3.6718999999999999</v>
      </c>
      <c r="L1759" s="158">
        <v>13.821999999999999</v>
      </c>
      <c r="M1759" s="158">
        <v>6.883</v>
      </c>
      <c r="N1759" s="158">
        <v>-0.32100000000000001</v>
      </c>
      <c r="O1759" s="158">
        <v>26.8506</v>
      </c>
      <c r="P1759" s="158"/>
      <c r="Q1759" s="158">
        <v>21.124400000000001</v>
      </c>
      <c r="R1759" s="158">
        <v>36.312899999999999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1349</v>
      </c>
      <c r="B1760" s="154" t="s">
        <v>1374</v>
      </c>
      <c r="C1760" s="154">
        <v>147919</v>
      </c>
      <c r="D1760" s="157">
        <v>44882</v>
      </c>
      <c r="E1760" s="158">
        <v>15.217499999999999</v>
      </c>
      <c r="F1760" s="158">
        <v>-9.1899999999999996E-2</v>
      </c>
      <c r="G1760" s="158">
        <v>0.3488</v>
      </c>
      <c r="H1760" s="158">
        <v>0.875</v>
      </c>
      <c r="I1760" s="158">
        <v>-0.27329999999999999</v>
      </c>
      <c r="J1760" s="158">
        <v>1.2515000000000001</v>
      </c>
      <c r="K1760" s="158">
        <v>3.1716000000000002</v>
      </c>
      <c r="L1760" s="158">
        <v>13.3705</v>
      </c>
      <c r="M1760" s="158">
        <v>4.2930000000000001</v>
      </c>
      <c r="N1760" s="158">
        <v>-9.8414999999999999</v>
      </c>
      <c r="O1760" s="158"/>
      <c r="P1760" s="158"/>
      <c r="Q1760" s="158">
        <v>16.490400000000001</v>
      </c>
      <c r="R1760" s="158">
        <v>22.240400000000001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1349</v>
      </c>
      <c r="B1761" s="154" t="s">
        <v>1375</v>
      </c>
      <c r="C1761" s="154">
        <v>147920</v>
      </c>
      <c r="D1761" s="157">
        <v>44882</v>
      </c>
      <c r="E1761" s="158">
        <v>14.3309</v>
      </c>
      <c r="F1761" s="158">
        <v>-9.7600000000000006E-2</v>
      </c>
      <c r="G1761" s="158">
        <v>0.33260000000000001</v>
      </c>
      <c r="H1761" s="158">
        <v>0.83520000000000005</v>
      </c>
      <c r="I1761" s="158">
        <v>-0.35110000000000002</v>
      </c>
      <c r="J1761" s="158">
        <v>1.0755999999999999</v>
      </c>
      <c r="K1761" s="158">
        <v>2.6362999999999999</v>
      </c>
      <c r="L1761" s="158">
        <v>12.2232</v>
      </c>
      <c r="M1761" s="158">
        <v>2.6627999999999998</v>
      </c>
      <c r="N1761" s="158">
        <v>-11.736499999999999</v>
      </c>
      <c r="O1761" s="158"/>
      <c r="P1761" s="158"/>
      <c r="Q1761" s="158">
        <v>13.9758</v>
      </c>
      <c r="R1761" s="158">
        <v>19.619700000000002</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1349</v>
      </c>
      <c r="B1762" s="154" t="s">
        <v>1376</v>
      </c>
      <c r="C1762" s="154">
        <v>102875</v>
      </c>
      <c r="D1762" s="157">
        <v>44882</v>
      </c>
      <c r="E1762" s="158">
        <v>163.27600000000001</v>
      </c>
      <c r="F1762" s="158">
        <v>-0.26269999999999999</v>
      </c>
      <c r="G1762" s="158">
        <v>-1.0454000000000001</v>
      </c>
      <c r="H1762" s="158">
        <v>-0.77849999999999997</v>
      </c>
      <c r="I1762" s="158">
        <v>-1.3259000000000001</v>
      </c>
      <c r="J1762" s="158">
        <v>-0.59060000000000001</v>
      </c>
      <c r="K1762" s="158">
        <v>-1.079</v>
      </c>
      <c r="L1762" s="158">
        <v>7.4778000000000002</v>
      </c>
      <c r="M1762" s="158">
        <v>1.9048</v>
      </c>
      <c r="N1762" s="158">
        <v>-5.2506000000000004</v>
      </c>
      <c r="O1762" s="158">
        <v>31.638200000000001</v>
      </c>
      <c r="P1762" s="158">
        <v>15.9206</v>
      </c>
      <c r="Q1762" s="158">
        <v>17.0505</v>
      </c>
      <c r="R1762" s="158">
        <v>36.700499999999998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1349</v>
      </c>
      <c r="B1763" s="154" t="s">
        <v>1377</v>
      </c>
      <c r="C1763" s="154">
        <v>120164</v>
      </c>
      <c r="D1763" s="157">
        <v>44882</v>
      </c>
      <c r="E1763" s="158">
        <v>185.56899999999999</v>
      </c>
      <c r="F1763" s="158">
        <v>-0.2591</v>
      </c>
      <c r="G1763" s="158">
        <v>-1.0346</v>
      </c>
      <c r="H1763" s="158">
        <v>-0.75360000000000005</v>
      </c>
      <c r="I1763" s="158">
        <v>-1.2773000000000001</v>
      </c>
      <c r="J1763" s="158">
        <v>-0.47949999999999998</v>
      </c>
      <c r="K1763" s="158">
        <v>-0.74829999999999997</v>
      </c>
      <c r="L1763" s="158">
        <v>8.2149000000000001</v>
      </c>
      <c r="M1763" s="158">
        <v>2.9691999999999998</v>
      </c>
      <c r="N1763" s="158">
        <v>-3.9089999999999998</v>
      </c>
      <c r="O1763" s="158">
        <v>33.531999999999996</v>
      </c>
      <c r="P1763" s="158">
        <v>17.519500000000001</v>
      </c>
      <c r="Q1763" s="158">
        <v>20.078499999999998</v>
      </c>
      <c r="R1763" s="158">
        <v>38.680700000000002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1349</v>
      </c>
      <c r="B1764" s="154" t="s">
        <v>1378</v>
      </c>
      <c r="C1764" s="154">
        <v>129220</v>
      </c>
      <c r="D1764" s="157">
        <v>44882</v>
      </c>
      <c r="E1764" s="158">
        <v>50.987000000000002</v>
      </c>
      <c r="F1764" s="158">
        <v>-0.2387</v>
      </c>
      <c r="G1764" s="158">
        <v>0.11</v>
      </c>
      <c r="H1764" s="158">
        <v>0.51249999999999996</v>
      </c>
      <c r="I1764" s="158">
        <v>-0.58489999999999998</v>
      </c>
      <c r="J1764" s="158">
        <v>0.98440000000000005</v>
      </c>
      <c r="K1764" s="158">
        <v>2.7363</v>
      </c>
      <c r="L1764" s="158">
        <v>12.878</v>
      </c>
      <c r="M1764" s="158">
        <v>7.3704000000000001</v>
      </c>
      <c r="N1764" s="158">
        <v>4.2679</v>
      </c>
      <c r="O1764" s="158">
        <v>29.213799999999999</v>
      </c>
      <c r="P1764" s="158">
        <v>13.1347</v>
      </c>
      <c r="Q1764" s="158">
        <v>21.060700000000001</v>
      </c>
      <c r="R1764" s="158">
        <v>43.3157</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1349</v>
      </c>
      <c r="B1765" s="154" t="s">
        <v>1379</v>
      </c>
      <c r="C1765" s="154">
        <v>129223</v>
      </c>
      <c r="D1765" s="157">
        <v>44882</v>
      </c>
      <c r="E1765" s="158">
        <v>47.158999999999999</v>
      </c>
      <c r="F1765" s="158">
        <v>-0.24329999999999999</v>
      </c>
      <c r="G1765" s="158">
        <v>9.98E-2</v>
      </c>
      <c r="H1765" s="158">
        <v>0.49220000000000003</v>
      </c>
      <c r="I1765" s="158">
        <v>-0.62580000000000002</v>
      </c>
      <c r="J1765" s="158">
        <v>0.8921</v>
      </c>
      <c r="K1765" s="158">
        <v>2.4594</v>
      </c>
      <c r="L1765" s="158">
        <v>12.272600000000001</v>
      </c>
      <c r="M1765" s="158">
        <v>6.5162000000000004</v>
      </c>
      <c r="N1765" s="158">
        <v>3.1541999999999999</v>
      </c>
      <c r="O1765" s="158">
        <v>27.8139</v>
      </c>
      <c r="P1765" s="158">
        <v>11.943199999999999</v>
      </c>
      <c r="Q1765" s="158">
        <v>19.9572</v>
      </c>
      <c r="R1765" s="158">
        <v>41.796199999999999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1349</v>
      </c>
      <c r="B1766" s="154" t="s">
        <v>1380</v>
      </c>
      <c r="C1766" s="154">
        <v>113177</v>
      </c>
      <c r="D1766" s="157">
        <v>44882</v>
      </c>
      <c r="E1766" s="158">
        <v>92.632300000000001</v>
      </c>
      <c r="F1766" s="158">
        <v>0.1168</v>
      </c>
      <c r="G1766" s="158">
        <v>0.50860000000000005</v>
      </c>
      <c r="H1766" s="158">
        <v>1.1428</v>
      </c>
      <c r="I1766" s="158">
        <v>-0.1216</v>
      </c>
      <c r="J1766" s="158">
        <v>1.9958</v>
      </c>
      <c r="K1766" s="158">
        <v>5.5147000000000004</v>
      </c>
      <c r="L1766" s="158">
        <v>16.2272</v>
      </c>
      <c r="M1766" s="158">
        <v>11.308</v>
      </c>
      <c r="N1766" s="158">
        <v>7.8399000000000001</v>
      </c>
      <c r="O1766" s="158">
        <v>34.196599999999997</v>
      </c>
      <c r="P1766" s="158">
        <v>16.6555</v>
      </c>
      <c r="Q1766" s="158">
        <v>20.0564</v>
      </c>
      <c r="R1766" s="158">
        <v>44.435899999999997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1349</v>
      </c>
      <c r="B1767" s="154" t="s">
        <v>1381</v>
      </c>
      <c r="C1767" s="154">
        <v>118778</v>
      </c>
      <c r="D1767" s="157">
        <v>44882</v>
      </c>
      <c r="E1767" s="158">
        <v>101.5981</v>
      </c>
      <c r="F1767" s="158">
        <v>0.1197</v>
      </c>
      <c r="G1767" s="158">
        <v>0.51729999999999998</v>
      </c>
      <c r="H1767" s="158">
        <v>1.1633</v>
      </c>
      <c r="I1767" s="158">
        <v>-8.3400000000000002E-2</v>
      </c>
      <c r="J1767" s="158">
        <v>2.0789</v>
      </c>
      <c r="K1767" s="158">
        <v>5.7706</v>
      </c>
      <c r="L1767" s="158">
        <v>16.767700000000001</v>
      </c>
      <c r="M1767" s="158">
        <v>12.0906</v>
      </c>
      <c r="N1767" s="158">
        <v>8.8284000000000002</v>
      </c>
      <c r="O1767" s="158">
        <v>35.378399999999999</v>
      </c>
      <c r="P1767" s="158">
        <v>17.782699999999998</v>
      </c>
      <c r="Q1767" s="158">
        <v>25.235399999999998</v>
      </c>
      <c r="R1767" s="158">
        <v>45.734099999999998</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1349</v>
      </c>
      <c r="B1768" s="154" t="s">
        <v>1382</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1349</v>
      </c>
      <c r="B1769" s="154" t="s">
        <v>1383</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1349</v>
      </c>
      <c r="B1770" s="154" t="s">
        <v>1384</v>
      </c>
      <c r="C1770" s="154">
        <v>100177</v>
      </c>
      <c r="D1770" s="157">
        <v>44882</v>
      </c>
      <c r="E1770" s="158">
        <v>154.41825873145899</v>
      </c>
      <c r="F1770" s="158">
        <v>-0.65469999999999995</v>
      </c>
      <c r="G1770" s="158">
        <v>-0.68259999999999998</v>
      </c>
      <c r="H1770" s="158">
        <v>-5.3600000000000002E-2</v>
      </c>
      <c r="I1770" s="158">
        <v>0.56410000000000005</v>
      </c>
      <c r="J1770" s="158">
        <v>2.9049</v>
      </c>
      <c r="K1770" s="158">
        <v>6.4676</v>
      </c>
      <c r="L1770" s="158">
        <v>12.921900000000001</v>
      </c>
      <c r="M1770" s="158">
        <v>4.4714</v>
      </c>
      <c r="N1770" s="158">
        <v>1.3486</v>
      </c>
      <c r="O1770" s="158">
        <v>50.124600000000001</v>
      </c>
      <c r="P1770" s="158">
        <v>21.9344</v>
      </c>
      <c r="Q1770" s="158">
        <v>11.0547</v>
      </c>
      <c r="R1770" s="158">
        <v>47.149299999999997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1349</v>
      </c>
      <c r="B1771" s="154" t="s">
        <v>1385</v>
      </c>
      <c r="C1771" s="154">
        <v>120828</v>
      </c>
      <c r="D1771" s="157">
        <v>44882</v>
      </c>
      <c r="E1771" s="158">
        <v>145.2193</v>
      </c>
      <c r="F1771" s="158">
        <v>-0.6502</v>
      </c>
      <c r="G1771" s="158">
        <v>-0.66910000000000003</v>
      </c>
      <c r="H1771" s="158">
        <v>-2.18E-2</v>
      </c>
      <c r="I1771" s="158">
        <v>0.62790000000000001</v>
      </c>
      <c r="J1771" s="158">
        <v>3.0482999999999998</v>
      </c>
      <c r="K1771" s="158">
        <v>6.8243</v>
      </c>
      <c r="L1771" s="158">
        <v>13.795999999999999</v>
      </c>
      <c r="M1771" s="158">
        <v>5.6407999999999996</v>
      </c>
      <c r="N1771" s="158">
        <v>2.9474</v>
      </c>
      <c r="O1771" s="158">
        <v>52.0747</v>
      </c>
      <c r="P1771" s="158">
        <v>23.075199999999999</v>
      </c>
      <c r="Q1771" s="158">
        <v>15.8165</v>
      </c>
      <c r="R1771" s="158">
        <v>49.7057</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1349</v>
      </c>
      <c r="B1772" s="154" t="s">
        <v>1386</v>
      </c>
      <c r="C1772" s="154">
        <v>125497</v>
      </c>
      <c r="D1772" s="157">
        <v>44882</v>
      </c>
      <c r="E1772" s="158">
        <v>128.0744</v>
      </c>
      <c r="F1772" s="158">
        <v>-3.0499999999999999E-2</v>
      </c>
      <c r="G1772" s="158">
        <v>0.45590000000000003</v>
      </c>
      <c r="H1772" s="158">
        <v>0.27589999999999998</v>
      </c>
      <c r="I1772" s="158">
        <v>-0.28039999999999998</v>
      </c>
      <c r="J1772" s="158">
        <v>0.4556</v>
      </c>
      <c r="K1772" s="158">
        <v>4.3799000000000001</v>
      </c>
      <c r="L1772" s="158">
        <v>15.8912</v>
      </c>
      <c r="M1772" s="158">
        <v>13.3307</v>
      </c>
      <c r="N1772" s="158">
        <v>8.3986000000000001</v>
      </c>
      <c r="O1772" s="158">
        <v>30.3432</v>
      </c>
      <c r="P1772" s="158">
        <v>16.897099999999998</v>
      </c>
      <c r="Q1772" s="158">
        <v>26.265999999999998</v>
      </c>
      <c r="R1772" s="158">
        <v>35.9861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1349</v>
      </c>
      <c r="B1773" s="154" t="s">
        <v>1387</v>
      </c>
      <c r="C1773" s="154">
        <v>125494</v>
      </c>
      <c r="D1773" s="157">
        <v>44882</v>
      </c>
      <c r="E1773" s="158">
        <v>114.83540000000001</v>
      </c>
      <c r="F1773" s="158">
        <v>-3.3300000000000003E-2</v>
      </c>
      <c r="G1773" s="158">
        <v>0.44740000000000002</v>
      </c>
      <c r="H1773" s="158">
        <v>0.25609999999999999</v>
      </c>
      <c r="I1773" s="158">
        <v>-0.31969999999999998</v>
      </c>
      <c r="J1773" s="158">
        <v>0.36780000000000002</v>
      </c>
      <c r="K1773" s="158">
        <v>4.1150000000000002</v>
      </c>
      <c r="L1773" s="158">
        <v>15.314500000000001</v>
      </c>
      <c r="M1773" s="158">
        <v>12.440200000000001</v>
      </c>
      <c r="N1773" s="158">
        <v>7.2797999999999998</v>
      </c>
      <c r="O1773" s="158">
        <v>28.9312</v>
      </c>
      <c r="P1773" s="158">
        <v>15.580399999999999</v>
      </c>
      <c r="Q1773" s="158">
        <v>20.316600000000001</v>
      </c>
      <c r="R1773" s="158">
        <v>34.573399999999999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1349</v>
      </c>
      <c r="B1774" s="154" t="s">
        <v>1388</v>
      </c>
      <c r="C1774" s="154">
        <v>100795</v>
      </c>
      <c r="D1774" s="157">
        <v>44882</v>
      </c>
      <c r="E1774" s="158">
        <v>149.28550000000001</v>
      </c>
      <c r="F1774" s="158">
        <v>-0.20519999999999999</v>
      </c>
      <c r="G1774" s="158">
        <v>-8.6999999999999994E-2</v>
      </c>
      <c r="H1774" s="158">
        <v>0.46829999999999999</v>
      </c>
      <c r="I1774" s="158">
        <v>-1.091</v>
      </c>
      <c r="J1774" s="158">
        <v>0.6946</v>
      </c>
      <c r="K1774" s="158">
        <v>1.5615000000000001</v>
      </c>
      <c r="L1774" s="158">
        <v>12.9703</v>
      </c>
      <c r="M1774" s="158">
        <v>4.5454999999999997</v>
      </c>
      <c r="N1774" s="158">
        <v>-2.6629999999999998</v>
      </c>
      <c r="O1774" s="158">
        <v>25.302600000000002</v>
      </c>
      <c r="P1774" s="158">
        <v>7.6783999999999999</v>
      </c>
      <c r="Q1774" s="158">
        <v>16.436299999999999</v>
      </c>
      <c r="R1774" s="158">
        <v>33.836399999999998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1349</v>
      </c>
      <c r="B1775" s="154" t="s">
        <v>1389</v>
      </c>
      <c r="C1775" s="154">
        <v>119589</v>
      </c>
      <c r="D1775" s="157">
        <v>44882</v>
      </c>
      <c r="E1775" s="158">
        <v>160.48249999999999</v>
      </c>
      <c r="F1775" s="158">
        <v>-0.2019</v>
      </c>
      <c r="G1775" s="158">
        <v>-7.6799999999999993E-2</v>
      </c>
      <c r="H1775" s="158">
        <v>0.49170000000000003</v>
      </c>
      <c r="I1775" s="158">
        <v>-1.0449999999999999</v>
      </c>
      <c r="J1775" s="158">
        <v>0.79910000000000003</v>
      </c>
      <c r="K1775" s="158">
        <v>1.8755999999999999</v>
      </c>
      <c r="L1775" s="158">
        <v>13.6759</v>
      </c>
      <c r="M1775" s="158">
        <v>5.5149999999999997</v>
      </c>
      <c r="N1775" s="158">
        <v>-1.4811000000000001</v>
      </c>
      <c r="O1775" s="158">
        <v>26.628399999999999</v>
      </c>
      <c r="P1775" s="158">
        <v>8.7297999999999991</v>
      </c>
      <c r="Q1775" s="158">
        <v>16.827200000000001</v>
      </c>
      <c r="R1775" s="158">
        <v>35.325099999999999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1349</v>
      </c>
      <c r="B1776" s="154" t="s">
        <v>1390</v>
      </c>
      <c r="C1776" s="154">
        <v>145206</v>
      </c>
      <c r="D1776" s="157">
        <v>44882</v>
      </c>
      <c r="E1776" s="158">
        <v>25.1418</v>
      </c>
      <c r="F1776" s="158">
        <v>-0.19170000000000001</v>
      </c>
      <c r="G1776" s="158">
        <v>0.54669999999999996</v>
      </c>
      <c r="H1776" s="158">
        <v>1.3859999999999999</v>
      </c>
      <c r="I1776" s="158">
        <v>0.52139999999999997</v>
      </c>
      <c r="J1776" s="158">
        <v>2.7650999999999999</v>
      </c>
      <c r="K1776" s="158">
        <v>7.6050000000000004</v>
      </c>
      <c r="L1776" s="158">
        <v>15.821899999999999</v>
      </c>
      <c r="M1776" s="158">
        <v>13.286099999999999</v>
      </c>
      <c r="N1776" s="158">
        <v>5.8170000000000002</v>
      </c>
      <c r="O1776" s="158">
        <v>32.755099999999999</v>
      </c>
      <c r="P1776" s="158"/>
      <c r="Q1776" s="158">
        <v>25.802499999999998</v>
      </c>
      <c r="R1776" s="158">
        <v>43.553800000000003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1349</v>
      </c>
      <c r="B1777" s="154" t="s">
        <v>1391</v>
      </c>
      <c r="C1777" s="154">
        <v>145208</v>
      </c>
      <c r="D1777" s="157">
        <v>44882</v>
      </c>
      <c r="E1777" s="158">
        <v>23.2957</v>
      </c>
      <c r="F1777" s="158">
        <v>-0.1966</v>
      </c>
      <c r="G1777" s="158">
        <v>0.52859999999999996</v>
      </c>
      <c r="H1777" s="158">
        <v>1.3469</v>
      </c>
      <c r="I1777" s="158">
        <v>0.44800000000000001</v>
      </c>
      <c r="J1777" s="158">
        <v>2.5939000000000001</v>
      </c>
      <c r="K1777" s="158">
        <v>7.0407000000000002</v>
      </c>
      <c r="L1777" s="158">
        <v>14.6922</v>
      </c>
      <c r="M1777" s="158">
        <v>11.6716</v>
      </c>
      <c r="N1777" s="158">
        <v>3.81</v>
      </c>
      <c r="O1777" s="158">
        <v>30.346499999999999</v>
      </c>
      <c r="P1777" s="158"/>
      <c r="Q1777" s="158">
        <v>23.436399999999999</v>
      </c>
      <c r="R1777" s="158">
        <v>40.885599999999997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1349</v>
      </c>
      <c r="B1778" s="154" t="s">
        <v>1392</v>
      </c>
      <c r="C1778" s="154">
        <v>129649</v>
      </c>
      <c r="D1778" s="157">
        <v>44882</v>
      </c>
      <c r="E1778" s="158">
        <v>32.65</v>
      </c>
      <c r="F1778" s="158">
        <v>-0.39660000000000001</v>
      </c>
      <c r="G1778" s="158">
        <v>-3.0599999999999999E-2</v>
      </c>
      <c r="H1778" s="158">
        <v>-0.85029999999999994</v>
      </c>
      <c r="I1778" s="158">
        <v>-3.0581999999999998</v>
      </c>
      <c r="J1778" s="158">
        <v>-2.0990000000000002</v>
      </c>
      <c r="K1778" s="158">
        <v>1.8085</v>
      </c>
      <c r="L1778" s="158">
        <v>14.5212</v>
      </c>
      <c r="M1778" s="158">
        <v>9.1242999999999999</v>
      </c>
      <c r="N1778" s="158">
        <v>4.1135000000000002</v>
      </c>
      <c r="O1778" s="158">
        <v>31.2148</v>
      </c>
      <c r="P1778" s="158">
        <v>15.123100000000001</v>
      </c>
      <c r="Q1778" s="158">
        <v>15.0427</v>
      </c>
      <c r="R1778" s="158">
        <v>37.857399999999998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1349</v>
      </c>
      <c r="B1779" s="154" t="s">
        <v>1393</v>
      </c>
      <c r="C1779" s="154">
        <v>129647</v>
      </c>
      <c r="D1779" s="157">
        <v>44882</v>
      </c>
      <c r="E1779" s="158">
        <v>30.5</v>
      </c>
      <c r="F1779" s="158">
        <v>-0.39190000000000003</v>
      </c>
      <c r="G1779" s="158">
        <v>-6.5500000000000003E-2</v>
      </c>
      <c r="H1779" s="158">
        <v>-0.87749999999999995</v>
      </c>
      <c r="I1779" s="158">
        <v>-3.0823</v>
      </c>
      <c r="J1779" s="158">
        <v>-2.1808999999999998</v>
      </c>
      <c r="K1779" s="158">
        <v>1.5313000000000001</v>
      </c>
      <c r="L1779" s="158">
        <v>13.9335</v>
      </c>
      <c r="M1779" s="158">
        <v>8.3096999999999994</v>
      </c>
      <c r="N1779" s="158">
        <v>3.1101999999999999</v>
      </c>
      <c r="O1779" s="158">
        <v>30.1647</v>
      </c>
      <c r="P1779" s="158">
        <v>14.2682</v>
      </c>
      <c r="Q1779" s="158">
        <v>14.1183</v>
      </c>
      <c r="R1779" s="158">
        <v>36.706699999999998</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1349</v>
      </c>
      <c r="B1780" s="154" t="s">
        <v>1811</v>
      </c>
      <c r="C1780" s="154">
        <v>148618</v>
      </c>
      <c r="D1780" s="157">
        <v>44882</v>
      </c>
      <c r="E1780" s="158">
        <v>16.324400000000001</v>
      </c>
      <c r="F1780" s="158">
        <v>0.10979999999999999</v>
      </c>
      <c r="G1780" s="158">
        <v>0.1983</v>
      </c>
      <c r="H1780" s="158">
        <v>1.093</v>
      </c>
      <c r="I1780" s="158">
        <v>-0.60399999999999998</v>
      </c>
      <c r="J1780" s="158">
        <v>0.36459999999999998</v>
      </c>
      <c r="K1780" s="158">
        <v>3.0145</v>
      </c>
      <c r="L1780" s="158">
        <v>11.7536</v>
      </c>
      <c r="M1780" s="158">
        <v>6.2606999999999999</v>
      </c>
      <c r="N1780" s="158">
        <v>2.8820999999999999</v>
      </c>
      <c r="O1780" s="158"/>
      <c r="P1780" s="158"/>
      <c r="Q1780" s="158">
        <v>29.353400000000001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1349</v>
      </c>
      <c r="B1781" s="154" t="s">
        <v>1812</v>
      </c>
      <c r="C1781" s="154">
        <v>148617</v>
      </c>
      <c r="D1781" s="157">
        <v>44882</v>
      </c>
      <c r="E1781" s="158">
        <v>15.7371</v>
      </c>
      <c r="F1781" s="158">
        <v>0.105</v>
      </c>
      <c r="G1781" s="158">
        <v>0.184</v>
      </c>
      <c r="H1781" s="158">
        <v>1.0589</v>
      </c>
      <c r="I1781" s="158">
        <v>-0.67030000000000001</v>
      </c>
      <c r="J1781" s="158">
        <v>0.2172</v>
      </c>
      <c r="K1781" s="158">
        <v>2.5666000000000002</v>
      </c>
      <c r="L1781" s="158">
        <v>10.7677</v>
      </c>
      <c r="M1781" s="158">
        <v>4.8391999999999999</v>
      </c>
      <c r="N1781" s="158">
        <v>0.998</v>
      </c>
      <c r="O1781" s="158"/>
      <c r="P1781" s="158"/>
      <c r="Q1781" s="158">
        <v>26.888100000000001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-5.9395652173913051E-2</v>
      </c>
      <c r="G1782" s="160">
        <v>3.8713043478260864E-2</v>
      </c>
      <c r="H1782" s="160">
        <v>0.30148260869565213</v>
      </c>
      <c r="I1782" s="160">
        <v>-0.71146739130434811</v>
      </c>
      <c r="J1782" s="160">
        <v>0.87782608695652176</v>
      </c>
      <c r="K1782" s="160">
        <v>2.9926239130434782</v>
      </c>
      <c r="L1782" s="160">
        <v>12.508373913043476</v>
      </c>
      <c r="M1782" s="160">
        <v>6.4386065217391311</v>
      </c>
      <c r="N1782" s="160">
        <v>0.91482608695652157</v>
      </c>
      <c r="O1782" s="160">
        <v>30.886775000000007</v>
      </c>
      <c r="P1782" s="160">
        <v>13.553676666666666</v>
      </c>
      <c r="Q1782" s="160">
        <v>20.532741304347827</v>
      </c>
      <c r="R1782" s="160">
        <v>36.606509090909093</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-9.4750000000000001E-2</v>
      </c>
      <c r="G1783" s="160">
        <v>0.10489999999999999</v>
      </c>
      <c r="H1783" s="160">
        <v>0.47894999999999999</v>
      </c>
      <c r="I1783" s="160">
        <v>-0.59624999999999995</v>
      </c>
      <c r="J1783" s="160">
        <v>1.0045500000000001</v>
      </c>
      <c r="K1783" s="160">
        <v>2.6863000000000001</v>
      </c>
      <c r="L1783" s="160">
        <v>13.41675</v>
      </c>
      <c r="M1783" s="160">
        <v>6.9345999999999997</v>
      </c>
      <c r="N1783" s="160">
        <v>2.0931999999999999</v>
      </c>
      <c r="O1783" s="160">
        <v>29.240949999999998</v>
      </c>
      <c r="P1783" s="160">
        <v>13.66445</v>
      </c>
      <c r="Q1783" s="160">
        <v>20.067450000000001</v>
      </c>
      <c r="R1783" s="160">
        <v>37.086199999999998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1813</v>
      </c>
      <c r="C1786" s="154">
        <v>148637</v>
      </c>
      <c r="D1786" s="157">
        <v>44882</v>
      </c>
      <c r="E1786" s="158">
        <v>12.63</v>
      </c>
      <c r="F1786" s="158">
        <v>-0.4728</v>
      </c>
      <c r="G1786" s="158">
        <v>-0.78549999999999998</v>
      </c>
      <c r="H1786" s="158">
        <v>0</v>
      </c>
      <c r="I1786" s="158">
        <v>-1.9410000000000001</v>
      </c>
      <c r="J1786" s="158">
        <v>1.2019</v>
      </c>
      <c r="K1786" s="158">
        <v>-0.70750000000000002</v>
      </c>
      <c r="L1786" s="158">
        <v>8.7855000000000008</v>
      </c>
      <c r="M1786" s="158">
        <v>-3.2183999999999999</v>
      </c>
      <c r="N1786" s="158">
        <v>-12.896599999999999</v>
      </c>
      <c r="O1786" s="158"/>
      <c r="P1786" s="158"/>
      <c r="Q1786" s="158">
        <v>13.086</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1814</v>
      </c>
      <c r="C1787" s="154">
        <v>148635</v>
      </c>
      <c r="D1787" s="157">
        <v>44882</v>
      </c>
      <c r="E1787" s="158">
        <v>12.2</v>
      </c>
      <c r="F1787" s="158">
        <v>-0.4894</v>
      </c>
      <c r="G1787" s="158">
        <v>-0.89359999999999995</v>
      </c>
      <c r="H1787" s="158">
        <v>-8.1900000000000001E-2</v>
      </c>
      <c r="I1787" s="158">
        <v>-2.008</v>
      </c>
      <c r="J1787" s="158">
        <v>0.99339999999999995</v>
      </c>
      <c r="K1787" s="158">
        <v>-1.1345000000000001</v>
      </c>
      <c r="L1787" s="158">
        <v>7.8691000000000004</v>
      </c>
      <c r="M1787" s="158">
        <v>-4.4635999999999996</v>
      </c>
      <c r="N1787" s="158">
        <v>-14.446</v>
      </c>
      <c r="O1787" s="158"/>
      <c r="P1787" s="158"/>
      <c r="Q1787" s="158">
        <v>11.041499999999999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44882</v>
      </c>
      <c r="E1788" s="158">
        <v>15.53</v>
      </c>
      <c r="F1788" s="158">
        <v>-0.83009999999999995</v>
      </c>
      <c r="G1788" s="158">
        <v>-1.0198</v>
      </c>
      <c r="H1788" s="158">
        <v>1.8361000000000001</v>
      </c>
      <c r="I1788" s="158">
        <v>1.3708</v>
      </c>
      <c r="J1788" s="158">
        <v>4.3682999999999996</v>
      </c>
      <c r="K1788" s="158">
        <v>-3.4803999999999999</v>
      </c>
      <c r="L1788" s="158">
        <v>8.4497</v>
      </c>
      <c r="M1788" s="158">
        <v>-2.5720999999999998</v>
      </c>
      <c r="N1788" s="158">
        <v>-12.457700000000001</v>
      </c>
      <c r="O1788" s="158"/>
      <c r="P1788" s="158"/>
      <c r="Q1788" s="158">
        <v>17.261399999999998</v>
      </c>
      <c r="R1788" s="158">
        <v>11.152200000000001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44882</v>
      </c>
      <c r="E1789" s="158">
        <v>14.87</v>
      </c>
      <c r="F1789" s="158">
        <v>-0.80049999999999999</v>
      </c>
      <c r="G1789" s="158">
        <v>-0.99870000000000003</v>
      </c>
      <c r="H1789" s="158">
        <v>1.8492999999999999</v>
      </c>
      <c r="I1789" s="158">
        <v>1.2943</v>
      </c>
      <c r="J1789" s="158">
        <v>4.2777000000000003</v>
      </c>
      <c r="K1789" s="158">
        <v>-3.8163</v>
      </c>
      <c r="L1789" s="158">
        <v>7.6756000000000002</v>
      </c>
      <c r="M1789" s="158">
        <v>-3.6293000000000002</v>
      </c>
      <c r="N1789" s="158">
        <v>-13.7471</v>
      </c>
      <c r="O1789" s="158"/>
      <c r="P1789" s="158"/>
      <c r="Q1789" s="158">
        <v>15.4337</v>
      </c>
      <c r="R1789" s="158">
        <v>9.4635999999999996</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1815</v>
      </c>
      <c r="C1790" s="154">
        <v>148517</v>
      </c>
      <c r="D1790" s="157">
        <v>44882</v>
      </c>
      <c r="E1790" s="158">
        <v>13.6</v>
      </c>
      <c r="F1790" s="158">
        <v>-0.43919999999999998</v>
      </c>
      <c r="G1790" s="158">
        <v>-0.14680000000000001</v>
      </c>
      <c r="H1790" s="158">
        <v>1.1904999999999999</v>
      </c>
      <c r="I1790" s="158">
        <v>0.81540000000000001</v>
      </c>
      <c r="J1790" s="158">
        <v>4.0551000000000004</v>
      </c>
      <c r="K1790" s="158">
        <v>1.7202999999999999</v>
      </c>
      <c r="L1790" s="158">
        <v>10.9299</v>
      </c>
      <c r="M1790" s="158">
        <v>5.3446999999999996</v>
      </c>
      <c r="N1790" s="158">
        <v>-3.2027999999999999</v>
      </c>
      <c r="O1790" s="158"/>
      <c r="P1790" s="158"/>
      <c r="Q1790" s="158">
        <v>15.7133</v>
      </c>
      <c r="R1790" s="158">
        <v>12.9512</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1816</v>
      </c>
      <c r="C1791" s="154">
        <v>148516</v>
      </c>
      <c r="D1791" s="157">
        <v>44882</v>
      </c>
      <c r="E1791" s="158">
        <v>14.03</v>
      </c>
      <c r="F1791" s="158">
        <v>-0.4965</v>
      </c>
      <c r="G1791" s="158">
        <v>-0.14230000000000001</v>
      </c>
      <c r="H1791" s="158">
        <v>1.2265999999999999</v>
      </c>
      <c r="I1791" s="158">
        <v>0.86270000000000002</v>
      </c>
      <c r="J1791" s="158">
        <v>4.1574</v>
      </c>
      <c r="K1791" s="158">
        <v>2.0364</v>
      </c>
      <c r="L1791" s="158">
        <v>11.703799999999999</v>
      </c>
      <c r="M1791" s="158">
        <v>6.4492000000000003</v>
      </c>
      <c r="N1791" s="158">
        <v>-1.8880999999999999</v>
      </c>
      <c r="O1791" s="158"/>
      <c r="P1791" s="158"/>
      <c r="Q1791" s="158">
        <v>17.435600000000001</v>
      </c>
      <c r="R1791" s="158">
        <v>14.615500000000001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1817</v>
      </c>
      <c r="C1792" s="154">
        <v>148751</v>
      </c>
      <c r="D1792" s="157">
        <v>44882</v>
      </c>
      <c r="E1792" s="158">
        <v>12.52</v>
      </c>
      <c r="F1792" s="158">
        <v>-0.31850000000000001</v>
      </c>
      <c r="G1792" s="158">
        <v>0.16</v>
      </c>
      <c r="H1792" s="158">
        <v>1.7059</v>
      </c>
      <c r="I1792" s="158">
        <v>0.48149999999999998</v>
      </c>
      <c r="J1792" s="158">
        <v>2.2875999999999999</v>
      </c>
      <c r="K1792" s="158">
        <v>-1.1057999999999999</v>
      </c>
      <c r="L1792" s="158">
        <v>6.7348999999999997</v>
      </c>
      <c r="M1792" s="158">
        <v>-2.7949999999999999</v>
      </c>
      <c r="N1792" s="158">
        <v>-8.6130999999999993</v>
      </c>
      <c r="O1792" s="158"/>
      <c r="P1792" s="158"/>
      <c r="Q1792" s="158">
        <v>14.469900000000001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1818</v>
      </c>
      <c r="C1793" s="154">
        <v>148753</v>
      </c>
      <c r="D1793" s="157">
        <v>44882</v>
      </c>
      <c r="E1793" s="158">
        <v>12.15</v>
      </c>
      <c r="F1793" s="158">
        <v>-0.24629999999999999</v>
      </c>
      <c r="G1793" s="158">
        <v>0.16489999999999999</v>
      </c>
      <c r="H1793" s="158">
        <v>1.7587999999999999</v>
      </c>
      <c r="I1793" s="158">
        <v>0.41320000000000001</v>
      </c>
      <c r="J1793" s="158">
        <v>2.1867000000000001</v>
      </c>
      <c r="K1793" s="158">
        <v>-1.4599</v>
      </c>
      <c r="L1793" s="158">
        <v>5.8361999999999998</v>
      </c>
      <c r="M1793" s="158">
        <v>-4.0284000000000004</v>
      </c>
      <c r="N1793" s="158">
        <v>-10.2659</v>
      </c>
      <c r="O1793" s="158"/>
      <c r="P1793" s="158"/>
      <c r="Q1793" s="158">
        <v>12.423500000000001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1819</v>
      </c>
      <c r="C1794" s="154">
        <v>148606</v>
      </c>
      <c r="D1794" s="157">
        <v>44882</v>
      </c>
      <c r="E1794" s="158">
        <v>12.471</v>
      </c>
      <c r="F1794" s="158">
        <v>-0.44700000000000001</v>
      </c>
      <c r="G1794" s="158">
        <v>-0.27189999999999998</v>
      </c>
      <c r="H1794" s="158">
        <v>1.1681999999999999</v>
      </c>
      <c r="I1794" s="158">
        <v>1.1435999999999999</v>
      </c>
      <c r="J1794" s="158">
        <v>5.4897999999999998</v>
      </c>
      <c r="K1794" s="158">
        <v>2.8875999999999999</v>
      </c>
      <c r="L1794" s="158">
        <v>11.3482</v>
      </c>
      <c r="M1794" s="158">
        <v>2.0790999999999999</v>
      </c>
      <c r="N1794" s="158">
        <v>-1.9498</v>
      </c>
      <c r="O1794" s="158"/>
      <c r="P1794" s="158"/>
      <c r="Q1794" s="158">
        <v>12.0215</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1820</v>
      </c>
      <c r="C1795" s="154">
        <v>148602</v>
      </c>
      <c r="D1795" s="157">
        <v>44882</v>
      </c>
      <c r="E1795" s="158">
        <v>12.061</v>
      </c>
      <c r="F1795" s="158">
        <v>-0.44569999999999999</v>
      </c>
      <c r="G1795" s="158">
        <v>-0.28110000000000002</v>
      </c>
      <c r="H1795" s="158">
        <v>1.1405000000000001</v>
      </c>
      <c r="I1795" s="158">
        <v>1.0810999999999999</v>
      </c>
      <c r="J1795" s="158">
        <v>5.3453999999999997</v>
      </c>
      <c r="K1795" s="158">
        <v>2.4462999999999999</v>
      </c>
      <c r="L1795" s="158">
        <v>10.398199999999999</v>
      </c>
      <c r="M1795" s="158">
        <v>0.79390000000000005</v>
      </c>
      <c r="N1795" s="158">
        <v>-3.5968</v>
      </c>
      <c r="O1795" s="158"/>
      <c r="P1795" s="158"/>
      <c r="Q1795" s="158">
        <v>10.1128</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2038</v>
      </c>
      <c r="C1796" s="154">
        <v>148572</v>
      </c>
      <c r="D1796" s="157">
        <v>44882</v>
      </c>
      <c r="E1796" s="158">
        <v>30.555</v>
      </c>
      <c r="F1796" s="158">
        <v>-0.56950000000000001</v>
      </c>
      <c r="G1796" s="158">
        <v>-0.13730000000000001</v>
      </c>
      <c r="H1796" s="158">
        <v>2.1941000000000002</v>
      </c>
      <c r="I1796" s="158">
        <v>1.7821</v>
      </c>
      <c r="J1796" s="158">
        <v>6.0385</v>
      </c>
      <c r="K1796" s="158">
        <v>1.4510000000000001</v>
      </c>
      <c r="L1796" s="158">
        <v>11.1616</v>
      </c>
      <c r="M1796" s="158">
        <v>4.3688000000000002</v>
      </c>
      <c r="N1796" s="158">
        <v>0.2</v>
      </c>
      <c r="O1796" s="158"/>
      <c r="P1796" s="158"/>
      <c r="Q1796" s="158">
        <v>17.066800000000001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1821</v>
      </c>
      <c r="C1797" s="154">
        <v>148564</v>
      </c>
      <c r="D1797" s="157">
        <v>44882</v>
      </c>
      <c r="E1797" s="158">
        <v>22.7607</v>
      </c>
      <c r="F1797" s="158">
        <v>0.1641</v>
      </c>
      <c r="G1797" s="158">
        <v>-0.26379999999999998</v>
      </c>
      <c r="H1797" s="158">
        <v>-0.59960000000000002</v>
      </c>
      <c r="I1797" s="158">
        <v>-0.21740000000000001</v>
      </c>
      <c r="J1797" s="158">
        <v>3.6240000000000001</v>
      </c>
      <c r="K1797" s="158">
        <v>5.2196999999999996</v>
      </c>
      <c r="L1797" s="158">
        <v>17.427900000000001</v>
      </c>
      <c r="M1797" s="158">
        <v>18.036300000000001</v>
      </c>
      <c r="N1797" s="158">
        <v>18.532299999999999</v>
      </c>
      <c r="O1797" s="158"/>
      <c r="P1797" s="158"/>
      <c r="Q1797" s="158">
        <v>49.866500000000002</v>
      </c>
      <c r="R1797" s="158">
        <v>48.573900000000002</v>
      </c>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1822</v>
      </c>
      <c r="C1798" s="154">
        <v>148560</v>
      </c>
      <c r="D1798" s="157">
        <v>44882</v>
      </c>
      <c r="E1798" s="158">
        <v>22.106000000000002</v>
      </c>
      <c r="F1798" s="158">
        <v>0.15859999999999999</v>
      </c>
      <c r="G1798" s="158">
        <v>-0.28100000000000003</v>
      </c>
      <c r="H1798" s="158">
        <v>-0.63919999999999999</v>
      </c>
      <c r="I1798" s="158">
        <v>-0.2954</v>
      </c>
      <c r="J1798" s="158">
        <v>3.4420999999999999</v>
      </c>
      <c r="K1798" s="158">
        <v>4.7424999999999997</v>
      </c>
      <c r="L1798" s="158">
        <v>16.2837</v>
      </c>
      <c r="M1798" s="158">
        <v>16.530799999999999</v>
      </c>
      <c r="N1798" s="158">
        <v>16.6174</v>
      </c>
      <c r="O1798" s="158"/>
      <c r="P1798" s="158"/>
      <c r="Q1798" s="158">
        <v>47.730200000000004</v>
      </c>
      <c r="R1798" s="158">
        <v>46.451999999999998</v>
      </c>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44882</v>
      </c>
      <c r="E1799" s="158">
        <v>17.260000000000002</v>
      </c>
      <c r="F1799" s="158">
        <v>-0.51870000000000005</v>
      </c>
      <c r="G1799" s="158">
        <v>-0.23119999999999999</v>
      </c>
      <c r="H1799" s="158">
        <v>0.99470000000000003</v>
      </c>
      <c r="I1799" s="158">
        <v>-0.23119999999999999</v>
      </c>
      <c r="J1799" s="158">
        <v>3.1680000000000001</v>
      </c>
      <c r="K1799" s="158">
        <v>0.1741</v>
      </c>
      <c r="L1799" s="158">
        <v>10.2171</v>
      </c>
      <c r="M1799" s="158">
        <v>3.1680000000000001</v>
      </c>
      <c r="N1799" s="158">
        <v>-3.3595000000000002</v>
      </c>
      <c r="O1799" s="158">
        <v>18.077500000000001</v>
      </c>
      <c r="P1799" s="158"/>
      <c r="Q1799" s="158">
        <v>17.6755</v>
      </c>
      <c r="R1799" s="158">
        <v>18.8947</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44882</v>
      </c>
      <c r="E1800" s="158">
        <v>16.87</v>
      </c>
      <c r="F1800" s="158">
        <v>-0.53069999999999995</v>
      </c>
      <c r="G1800" s="158">
        <v>-0.29549999999999998</v>
      </c>
      <c r="H1800" s="158">
        <v>1.018</v>
      </c>
      <c r="I1800" s="158">
        <v>-0.23649999999999999</v>
      </c>
      <c r="J1800" s="158">
        <v>3.0543999999999998</v>
      </c>
      <c r="K1800" s="158">
        <v>-5.9200000000000003E-2</v>
      </c>
      <c r="L1800" s="158">
        <v>9.8307000000000002</v>
      </c>
      <c r="M1800" s="158">
        <v>2.6156000000000001</v>
      </c>
      <c r="N1800" s="158">
        <v>-4.0932000000000004</v>
      </c>
      <c r="O1800" s="158">
        <v>17.258299999999998</v>
      </c>
      <c r="P1800" s="158"/>
      <c r="Q1800" s="158">
        <v>16.876300000000001</v>
      </c>
      <c r="R1800" s="158">
        <v>18.028099999999998</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44882</v>
      </c>
      <c r="E1801" s="158">
        <v>179.96850000000001</v>
      </c>
      <c r="F1801" s="158">
        <v>-0.24560000000000001</v>
      </c>
      <c r="G1801" s="158">
        <v>-0.1588</v>
      </c>
      <c r="H1801" s="158">
        <v>1.2717000000000001</v>
      </c>
      <c r="I1801" s="158">
        <v>0.45619999999999999</v>
      </c>
      <c r="J1801" s="158">
        <v>4.0372000000000003</v>
      </c>
      <c r="K1801" s="158">
        <v>-4.9700000000000001E-2</v>
      </c>
      <c r="L1801" s="158">
        <v>12.488300000000001</v>
      </c>
      <c r="M1801" s="158">
        <v>3.1341000000000001</v>
      </c>
      <c r="N1801" s="158">
        <v>-3.4615999999999998</v>
      </c>
      <c r="O1801" s="158">
        <v>15.153700000000001</v>
      </c>
      <c r="P1801" s="158">
        <v>12.9937</v>
      </c>
      <c r="Q1801" s="158">
        <v>14.253500000000001</v>
      </c>
      <c r="R1801" s="158">
        <v>19.682200000000002</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44882</v>
      </c>
      <c r="E1802" s="158">
        <v>736.91794519643599</v>
      </c>
      <c r="F1802" s="158">
        <v>-0.24740000000000001</v>
      </c>
      <c r="G1802" s="158">
        <v>-0.16420000000000001</v>
      </c>
      <c r="H1802" s="158">
        <v>1.2586999999999999</v>
      </c>
      <c r="I1802" s="158">
        <v>0.4304</v>
      </c>
      <c r="J1802" s="158">
        <v>3.9786999999999999</v>
      </c>
      <c r="K1802" s="158">
        <v>-0.21210000000000001</v>
      </c>
      <c r="L1802" s="158">
        <v>12.135999999999999</v>
      </c>
      <c r="M1802" s="158">
        <v>2.6276000000000002</v>
      </c>
      <c r="N1802" s="158">
        <v>-4.1185</v>
      </c>
      <c r="O1802" s="158">
        <v>14.285500000000001</v>
      </c>
      <c r="P1802" s="158">
        <v>12.075900000000001</v>
      </c>
      <c r="Q1802" s="158">
        <v>14.4306</v>
      </c>
      <c r="R1802" s="158">
        <v>18.8002</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-0.39854117647058818</v>
      </c>
      <c r="G1803" s="160">
        <v>-0.33803529411764704</v>
      </c>
      <c r="H1803" s="160">
        <v>1.0172000000000001</v>
      </c>
      <c r="I1803" s="160">
        <v>0.30598823529411762</v>
      </c>
      <c r="J1803" s="160">
        <v>3.6297764705882352</v>
      </c>
      <c r="K1803" s="160">
        <v>0.50897058823529395</v>
      </c>
      <c r="L1803" s="160">
        <v>10.545670588235296</v>
      </c>
      <c r="M1803" s="160">
        <v>2.6141941176470587</v>
      </c>
      <c r="N1803" s="160">
        <v>-3.6909999999999985</v>
      </c>
      <c r="O1803" s="160">
        <v>16.193750000000001</v>
      </c>
      <c r="P1803" s="160">
        <v>12.534800000000001</v>
      </c>
      <c r="Q1803" s="160">
        <v>18.641094117647057</v>
      </c>
      <c r="R1803" s="160">
        <v>21.861359999999998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-0.44700000000000001</v>
      </c>
      <c r="G1804" s="160">
        <v>-0.26379999999999998</v>
      </c>
      <c r="H1804" s="160">
        <v>1.1904999999999999</v>
      </c>
      <c r="I1804" s="160">
        <v>0.45619999999999999</v>
      </c>
      <c r="J1804" s="160">
        <v>3.9786999999999999</v>
      </c>
      <c r="K1804" s="160">
        <v>-4.9700000000000001E-2</v>
      </c>
      <c r="L1804" s="160">
        <v>10.398199999999999</v>
      </c>
      <c r="M1804" s="160">
        <v>2.6156000000000001</v>
      </c>
      <c r="N1804" s="160">
        <v>-3.5968</v>
      </c>
      <c r="O1804" s="160">
        <v>16.206</v>
      </c>
      <c r="P1804" s="160">
        <v>12.534800000000001</v>
      </c>
      <c r="Q1804" s="160">
        <v>15.4337</v>
      </c>
      <c r="R1804" s="160">
        <v>18.414149999999999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1394</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1395</v>
      </c>
      <c r="B1807" s="154" t="s">
        <v>1823</v>
      </c>
      <c r="C1807" s="154">
        <v>112016</v>
      </c>
      <c r="D1807" s="157">
        <v>44882</v>
      </c>
      <c r="E1807" s="158">
        <v>260.8605</v>
      </c>
      <c r="F1807" s="158">
        <v>8.2571999999999992</v>
      </c>
      <c r="G1807" s="158">
        <v>6.9626999999999999</v>
      </c>
      <c r="H1807" s="158">
        <v>7.9877000000000002</v>
      </c>
      <c r="I1807" s="158">
        <v>7.7214999999999998</v>
      </c>
      <c r="J1807" s="158">
        <v>6.6306000000000003</v>
      </c>
      <c r="K1807" s="158">
        <v>5.1371000000000002</v>
      </c>
      <c r="L1807" s="158">
        <v>5.1988000000000003</v>
      </c>
      <c r="M1807" s="158">
        <v>4.2572999999999999</v>
      </c>
      <c r="N1807" s="158">
        <v>4.1851000000000003</v>
      </c>
      <c r="O1807" s="158">
        <v>5.2107000000000001</v>
      </c>
      <c r="P1807" s="158">
        <v>6.4291999999999998</v>
      </c>
      <c r="Q1807" s="158">
        <v>7.4100999999999999</v>
      </c>
      <c r="R1807" s="158">
        <v>4.0576999999999996</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1395</v>
      </c>
      <c r="B1808" s="154" t="s">
        <v>1396</v>
      </c>
      <c r="C1808" s="154">
        <v>119501</v>
      </c>
      <c r="D1808" s="157">
        <v>44882</v>
      </c>
      <c r="E1808" s="158">
        <v>458.39210000000003</v>
      </c>
      <c r="F1808" s="158">
        <v>8.7291000000000007</v>
      </c>
      <c r="G1808" s="158">
        <v>7.3779000000000003</v>
      </c>
      <c r="H1808" s="158">
        <v>8.2932000000000006</v>
      </c>
      <c r="I1808" s="158">
        <v>7.9790000000000001</v>
      </c>
      <c r="J1808" s="158">
        <v>7.0812999999999997</v>
      </c>
      <c r="K1808" s="158">
        <v>5.4363999999999999</v>
      </c>
      <c r="L1808" s="158">
        <v>5.5949</v>
      </c>
      <c r="M1808" s="158">
        <v>4.6555</v>
      </c>
      <c r="N1808" s="158">
        <v>4.5880000000000001</v>
      </c>
      <c r="O1808" s="158">
        <v>5.3566000000000003</v>
      </c>
      <c r="P1808" s="158">
        <v>6.4313000000000002</v>
      </c>
      <c r="Q1808" s="158">
        <v>7.7534999999999998</v>
      </c>
      <c r="R1808" s="158">
        <v>4.3670999999999998</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1395</v>
      </c>
      <c r="B1809" s="154" t="s">
        <v>1397</v>
      </c>
      <c r="C1809" s="154">
        <v>101317</v>
      </c>
      <c r="D1809" s="157">
        <v>44882</v>
      </c>
      <c r="E1809" s="158">
        <v>452.75850000000003</v>
      </c>
      <c r="F1809" s="158">
        <v>8.5473999999999997</v>
      </c>
      <c r="G1809" s="158">
        <v>7.1980000000000004</v>
      </c>
      <c r="H1809" s="158">
        <v>8.1122999999999994</v>
      </c>
      <c r="I1809" s="158">
        <v>7.7976000000000001</v>
      </c>
      <c r="J1809" s="158">
        <v>6.8990999999999998</v>
      </c>
      <c r="K1809" s="158">
        <v>5.2564000000000002</v>
      </c>
      <c r="L1809" s="158">
        <v>5.4131999999999998</v>
      </c>
      <c r="M1809" s="158">
        <v>4.4786000000000001</v>
      </c>
      <c r="N1809" s="158">
        <v>4.4151999999999996</v>
      </c>
      <c r="O1809" s="158">
        <v>5.1980000000000004</v>
      </c>
      <c r="P1809" s="158">
        <v>6.2843</v>
      </c>
      <c r="Q1809" s="158">
        <v>7.4088000000000003</v>
      </c>
      <c r="R1809" s="158">
        <v>4.1997</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1395</v>
      </c>
      <c r="B1810" s="154" t="s">
        <v>1398</v>
      </c>
      <c r="C1810" s="154">
        <v>144754</v>
      </c>
      <c r="D1810" s="157">
        <v>44882</v>
      </c>
      <c r="E1810" s="158">
        <v>12.8468</v>
      </c>
      <c r="F1810" s="158">
        <v>9.0939999999999994</v>
      </c>
      <c r="G1810" s="158">
        <v>8.8140000000000001</v>
      </c>
      <c r="H1810" s="158">
        <v>8.2117000000000004</v>
      </c>
      <c r="I1810" s="158">
        <v>7.5509000000000004</v>
      </c>
      <c r="J1810" s="158">
        <v>6.9234</v>
      </c>
      <c r="K1810" s="158">
        <v>5.5521000000000003</v>
      </c>
      <c r="L1810" s="158">
        <v>5.6242999999999999</v>
      </c>
      <c r="M1810" s="158">
        <v>4.8097000000000003</v>
      </c>
      <c r="N1810" s="158">
        <v>4.6779000000000002</v>
      </c>
      <c r="O1810" s="158">
        <v>5.0826000000000002</v>
      </c>
      <c r="P1810" s="158"/>
      <c r="Q1810" s="158">
        <v>6.1624999999999996</v>
      </c>
      <c r="R1810" s="158">
        <v>4.4024000000000001</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1395</v>
      </c>
      <c r="B1811" s="154" t="s">
        <v>1399</v>
      </c>
      <c r="C1811" s="154">
        <v>144759</v>
      </c>
      <c r="D1811" s="157">
        <v>44882</v>
      </c>
      <c r="E1811" s="158">
        <v>12.378399999999999</v>
      </c>
      <c r="F1811" s="158">
        <v>7.9631999999999996</v>
      </c>
      <c r="G1811" s="158">
        <v>7.8681999999999999</v>
      </c>
      <c r="H1811" s="158">
        <v>7.3399000000000001</v>
      </c>
      <c r="I1811" s="158">
        <v>6.6515000000000004</v>
      </c>
      <c r="J1811" s="158">
        <v>6.0423999999999998</v>
      </c>
      <c r="K1811" s="158">
        <v>4.6565000000000003</v>
      </c>
      <c r="L1811" s="158">
        <v>4.7186000000000003</v>
      </c>
      <c r="M1811" s="158">
        <v>3.8995000000000002</v>
      </c>
      <c r="N1811" s="158">
        <v>3.7595000000000001</v>
      </c>
      <c r="O1811" s="158">
        <v>4.1516000000000002</v>
      </c>
      <c r="P1811" s="158"/>
      <c r="Q1811" s="158">
        <v>5.2253999999999996</v>
      </c>
      <c r="R1811" s="158">
        <v>3.4845999999999999</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1395</v>
      </c>
      <c r="B1812" s="154" t="s">
        <v>2036</v>
      </c>
      <c r="C1812" s="154">
        <v>119379</v>
      </c>
      <c r="D1812" s="157">
        <v>44882</v>
      </c>
      <c r="E1812" s="158">
        <v>2733.6025</v>
      </c>
      <c r="F1812" s="158">
        <v>8.4046000000000003</v>
      </c>
      <c r="G1812" s="158">
        <v>8.2680000000000007</v>
      </c>
      <c r="H1812" s="158">
        <v>7.6528</v>
      </c>
      <c r="I1812" s="158">
        <v>7.2131999999999996</v>
      </c>
      <c r="J1812" s="158">
        <v>6.6257000000000001</v>
      </c>
      <c r="K1812" s="158">
        <v>5.2035</v>
      </c>
      <c r="L1812" s="158">
        <v>5.2068000000000003</v>
      </c>
      <c r="M1812" s="158">
        <v>4.3155999999999999</v>
      </c>
      <c r="N1812" s="158">
        <v>4.1585000000000001</v>
      </c>
      <c r="O1812" s="158">
        <v>4.3122999999999996</v>
      </c>
      <c r="P1812" s="158">
        <v>5.7030000000000003</v>
      </c>
      <c r="Q1812" s="158">
        <v>7.4088000000000003</v>
      </c>
      <c r="R1812" s="158">
        <v>3.7362000000000002</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1395</v>
      </c>
      <c r="B1813" s="154" t="s">
        <v>2037</v>
      </c>
      <c r="C1813" s="154">
        <v>109269</v>
      </c>
      <c r="D1813" s="157">
        <v>44882</v>
      </c>
      <c r="E1813" s="158">
        <v>2673.9117999999999</v>
      </c>
      <c r="F1813" s="158">
        <v>8.0855999999999995</v>
      </c>
      <c r="G1813" s="158">
        <v>7.9474999999999998</v>
      </c>
      <c r="H1813" s="158">
        <v>7.3301999999999996</v>
      </c>
      <c r="I1813" s="158">
        <v>6.8901000000000003</v>
      </c>
      <c r="J1813" s="158">
        <v>6.3075999999999999</v>
      </c>
      <c r="K1813" s="158">
        <v>4.8795000000000002</v>
      </c>
      <c r="L1813" s="158">
        <v>4.9635999999999996</v>
      </c>
      <c r="M1813" s="158">
        <v>4.1219000000000001</v>
      </c>
      <c r="N1813" s="158">
        <v>3.9695999999999998</v>
      </c>
      <c r="O1813" s="158">
        <v>4.0902000000000003</v>
      </c>
      <c r="P1813" s="158">
        <v>5.484</v>
      </c>
      <c r="Q1813" s="158">
        <v>7.0952999999999999</v>
      </c>
      <c r="R1813" s="158">
        <v>3.5280999999999998</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1395</v>
      </c>
      <c r="B1814" s="154" t="s">
        <v>1984</v>
      </c>
      <c r="C1814" s="154">
        <v>143508</v>
      </c>
      <c r="D1814" s="157">
        <v>44882</v>
      </c>
      <c r="E1814" s="158">
        <v>1289.4935</v>
      </c>
      <c r="F1814" s="158">
        <v>9.9267000000000003</v>
      </c>
      <c r="G1814" s="158">
        <v>10.0814</v>
      </c>
      <c r="H1814" s="158">
        <v>8.5765999999999991</v>
      </c>
      <c r="I1814" s="158">
        <v>7.6835000000000004</v>
      </c>
      <c r="J1814" s="158">
        <v>6.9180999999999999</v>
      </c>
      <c r="K1814" s="158">
        <v>5.8160999999999996</v>
      </c>
      <c r="L1814" s="158">
        <v>5.8296999999999999</v>
      </c>
      <c r="M1814" s="158">
        <v>4.7651000000000003</v>
      </c>
      <c r="N1814" s="158">
        <v>4.7007000000000003</v>
      </c>
      <c r="O1814" s="158">
        <v>4.6897000000000002</v>
      </c>
      <c r="P1814" s="158"/>
      <c r="Q1814" s="158">
        <v>5.8585000000000003</v>
      </c>
      <c r="R1814" s="158">
        <v>4.2511000000000001</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1395</v>
      </c>
      <c r="B1815" s="154" t="s">
        <v>2002</v>
      </c>
      <c r="C1815" s="154">
        <v>143464</v>
      </c>
      <c r="D1815" s="157">
        <v>44882</v>
      </c>
      <c r="E1815" s="158">
        <v>1278.9173000000001</v>
      </c>
      <c r="F1815" s="158">
        <v>9.8059999999999992</v>
      </c>
      <c r="G1815" s="158">
        <v>9.9609000000000005</v>
      </c>
      <c r="H1815" s="158">
        <v>8.4565999999999999</v>
      </c>
      <c r="I1815" s="158">
        <v>7.5631000000000004</v>
      </c>
      <c r="J1815" s="158">
        <v>6.7973999999999997</v>
      </c>
      <c r="K1815" s="158">
        <v>5.6954000000000002</v>
      </c>
      <c r="L1815" s="158">
        <v>5.7073</v>
      </c>
      <c r="M1815" s="158">
        <v>4.6223000000000001</v>
      </c>
      <c r="N1815" s="158">
        <v>4.5414000000000003</v>
      </c>
      <c r="O1815" s="158">
        <v>4.4996999999999998</v>
      </c>
      <c r="P1815" s="158"/>
      <c r="Q1815" s="158">
        <v>5.6635</v>
      </c>
      <c r="R1815" s="158">
        <v>4.0613000000000001</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1395</v>
      </c>
      <c r="B1816" s="154" t="s">
        <v>1400</v>
      </c>
      <c r="C1816" s="154">
        <v>118317</v>
      </c>
      <c r="D1816" s="157">
        <v>44882</v>
      </c>
      <c r="E1816" s="158">
        <v>3361.5403999999999</v>
      </c>
      <c r="F1816" s="158">
        <v>7.9173</v>
      </c>
      <c r="G1816" s="158">
        <v>8.0627999999999993</v>
      </c>
      <c r="H1816" s="158">
        <v>7.4385000000000003</v>
      </c>
      <c r="I1816" s="158">
        <v>6.9671000000000003</v>
      </c>
      <c r="J1816" s="158">
        <v>6.3834999999999997</v>
      </c>
      <c r="K1816" s="158">
        <v>5.1336000000000004</v>
      </c>
      <c r="L1816" s="158">
        <v>5.0525000000000002</v>
      </c>
      <c r="M1816" s="158">
        <v>4.2916999999999996</v>
      </c>
      <c r="N1816" s="158">
        <v>4.0796999999999999</v>
      </c>
      <c r="O1816" s="158">
        <v>4.2275</v>
      </c>
      <c r="P1816" s="158">
        <v>5.3089000000000004</v>
      </c>
      <c r="Q1816" s="158">
        <v>6.8526999999999996</v>
      </c>
      <c r="R1816" s="158">
        <v>3.6288999999999998</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1395</v>
      </c>
      <c r="B1817" s="154" t="s">
        <v>1401</v>
      </c>
      <c r="C1817" s="154">
        <v>109371</v>
      </c>
      <c r="D1817" s="157">
        <v>44882</v>
      </c>
      <c r="E1817" s="158">
        <v>3206.143</v>
      </c>
      <c r="F1817" s="158">
        <v>7.3648999999999996</v>
      </c>
      <c r="G1817" s="158">
        <v>7.5095999999999998</v>
      </c>
      <c r="H1817" s="158">
        <v>6.8808999999999996</v>
      </c>
      <c r="I1817" s="158">
        <v>6.4191000000000003</v>
      </c>
      <c r="J1817" s="158">
        <v>5.8268000000000004</v>
      </c>
      <c r="K1817" s="158">
        <v>4.5808</v>
      </c>
      <c r="L1817" s="158">
        <v>4.4947999999999997</v>
      </c>
      <c r="M1817" s="158">
        <v>3.7374000000000001</v>
      </c>
      <c r="N1817" s="158">
        <v>3.5146000000000002</v>
      </c>
      <c r="O1817" s="158">
        <v>3.6438000000000001</v>
      </c>
      <c r="P1817" s="158">
        <v>4.7225000000000001</v>
      </c>
      <c r="Q1817" s="158">
        <v>6.8339999999999996</v>
      </c>
      <c r="R1817" s="158">
        <v>3.0594999999999999</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1395</v>
      </c>
      <c r="B1818" s="154" t="s">
        <v>1402</v>
      </c>
      <c r="C1818" s="154">
        <v>119205</v>
      </c>
      <c r="D1818" s="157">
        <v>44882</v>
      </c>
      <c r="E1818" s="158">
        <v>3047.3141999999998</v>
      </c>
      <c r="F1818" s="158">
        <v>7.3331</v>
      </c>
      <c r="G1818" s="158">
        <v>7.7438000000000002</v>
      </c>
      <c r="H1818" s="158">
        <v>7.7226999999999997</v>
      </c>
      <c r="I1818" s="158">
        <v>7.0507</v>
      </c>
      <c r="J1818" s="158">
        <v>6.6627999999999998</v>
      </c>
      <c r="K1818" s="158">
        <v>5.2728000000000002</v>
      </c>
      <c r="L1818" s="158">
        <v>5.2996999999999996</v>
      </c>
      <c r="M1818" s="158">
        <v>4.5278</v>
      </c>
      <c r="N1818" s="158">
        <v>4.3945999999999996</v>
      </c>
      <c r="O1818" s="158">
        <v>4.5625999999999998</v>
      </c>
      <c r="P1818" s="158">
        <v>5.5068999999999999</v>
      </c>
      <c r="Q1818" s="158">
        <v>7.0167999999999999</v>
      </c>
      <c r="R1818" s="158">
        <v>3.9971999999999999</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1395</v>
      </c>
      <c r="B1819" s="154" t="s">
        <v>1403</v>
      </c>
      <c r="C1819" s="154">
        <v>104138</v>
      </c>
      <c r="D1819" s="157">
        <v>44882</v>
      </c>
      <c r="E1819" s="158">
        <v>2856.0989</v>
      </c>
      <c r="F1819" s="158">
        <v>6.6517999999999997</v>
      </c>
      <c r="G1819" s="158">
        <v>7.0627000000000004</v>
      </c>
      <c r="H1819" s="158">
        <v>7.0549999999999997</v>
      </c>
      <c r="I1819" s="158">
        <v>6.3758999999999997</v>
      </c>
      <c r="J1819" s="158">
        <v>5.9706999999999999</v>
      </c>
      <c r="K1819" s="158">
        <v>4.5545</v>
      </c>
      <c r="L1819" s="158">
        <v>4.5670999999999999</v>
      </c>
      <c r="M1819" s="158">
        <v>3.7940999999999998</v>
      </c>
      <c r="N1819" s="158">
        <v>3.6558999999999999</v>
      </c>
      <c r="O1819" s="158">
        <v>3.8308</v>
      </c>
      <c r="P1819" s="158">
        <v>4.7458</v>
      </c>
      <c r="Q1819" s="158">
        <v>6.6460999999999997</v>
      </c>
      <c r="R1819" s="158">
        <v>3.2642000000000002</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1395</v>
      </c>
      <c r="B1820" s="154" t="s">
        <v>1404</v>
      </c>
      <c r="C1820" s="154">
        <v>147970</v>
      </c>
      <c r="D1820" s="157"/>
      <c r="E1820" s="158"/>
      <c r="F1820" s="158"/>
      <c r="G1820" s="158"/>
      <c r="H1820" s="158"/>
      <c r="I1820" s="158"/>
      <c r="J1820" s="158"/>
      <c r="K1820" s="158"/>
      <c r="L1820" s="158"/>
      <c r="M1820" s="158"/>
      <c r="N1820" s="158"/>
      <c r="O1820" s="158"/>
      <c r="P1820" s="158"/>
      <c r="Q1820" s="158"/>
      <c r="R1820" s="158"/>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1395</v>
      </c>
      <c r="B1821" s="154" t="s">
        <v>1405</v>
      </c>
      <c r="C1821" s="154">
        <v>147973</v>
      </c>
      <c r="D1821" s="157"/>
      <c r="E1821" s="158"/>
      <c r="F1821" s="158"/>
      <c r="G1821" s="158"/>
      <c r="H1821" s="158"/>
      <c r="I1821" s="158"/>
      <c r="J1821" s="158"/>
      <c r="K1821" s="158"/>
      <c r="L1821" s="158"/>
      <c r="M1821" s="158"/>
      <c r="N1821" s="158"/>
      <c r="O1821" s="158"/>
      <c r="P1821" s="158"/>
      <c r="Q1821" s="158"/>
      <c r="R1821" s="158"/>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1395</v>
      </c>
      <c r="B1822" s="154" t="s">
        <v>1406</v>
      </c>
      <c r="C1822" s="154">
        <v>107249</v>
      </c>
      <c r="D1822" s="157"/>
      <c r="E1822" s="158"/>
      <c r="F1822" s="158"/>
      <c r="G1822" s="158"/>
      <c r="H1822" s="158"/>
      <c r="I1822" s="158"/>
      <c r="J1822" s="158"/>
      <c r="K1822" s="158"/>
      <c r="L1822" s="158"/>
      <c r="M1822" s="158"/>
      <c r="N1822" s="158"/>
      <c r="O1822" s="158"/>
      <c r="P1822" s="158"/>
      <c r="Q1822" s="158"/>
      <c r="R1822" s="158"/>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1395</v>
      </c>
      <c r="B1823" s="154" t="s">
        <v>1407</v>
      </c>
      <c r="C1823" s="154">
        <v>118560</v>
      </c>
      <c r="D1823" s="157"/>
      <c r="E1823" s="158"/>
      <c r="F1823" s="158"/>
      <c r="G1823" s="158"/>
      <c r="H1823" s="158"/>
      <c r="I1823" s="158"/>
      <c r="J1823" s="158"/>
      <c r="K1823" s="158"/>
      <c r="L1823" s="158"/>
      <c r="M1823" s="158"/>
      <c r="N1823" s="158"/>
      <c r="O1823" s="158"/>
      <c r="P1823" s="158"/>
      <c r="Q1823" s="158"/>
      <c r="R1823" s="158"/>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1395</v>
      </c>
      <c r="B1824" s="154" t="s">
        <v>1408</v>
      </c>
      <c r="C1824" s="154">
        <v>145034</v>
      </c>
      <c r="D1824" s="157">
        <v>44882</v>
      </c>
      <c r="E1824" s="158">
        <v>12.7735</v>
      </c>
      <c r="F1824" s="158">
        <v>8.5744000000000007</v>
      </c>
      <c r="G1824" s="158">
        <v>8.3877000000000006</v>
      </c>
      <c r="H1824" s="158">
        <v>7.7266000000000004</v>
      </c>
      <c r="I1824" s="158">
        <v>7.3070000000000004</v>
      </c>
      <c r="J1824" s="158">
        <v>6.8141999999999996</v>
      </c>
      <c r="K1824" s="158">
        <v>5.4184000000000001</v>
      </c>
      <c r="L1824" s="158">
        <v>5.3688000000000002</v>
      </c>
      <c r="M1824" s="158">
        <v>4.5792000000000002</v>
      </c>
      <c r="N1824" s="158">
        <v>4.4157999999999999</v>
      </c>
      <c r="O1824" s="158">
        <v>5.0728999999999997</v>
      </c>
      <c r="P1824" s="158"/>
      <c r="Q1824" s="158">
        <v>6.0749000000000004</v>
      </c>
      <c r="R1824" s="158">
        <v>4.1624999999999996</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1395</v>
      </c>
      <c r="B1825" s="154" t="s">
        <v>1409</v>
      </c>
      <c r="C1825" s="154">
        <v>145040</v>
      </c>
      <c r="D1825" s="157">
        <v>44882</v>
      </c>
      <c r="E1825" s="158">
        <v>12.610300000000001</v>
      </c>
      <c r="F1825" s="158">
        <v>8.1062999999999992</v>
      </c>
      <c r="G1825" s="158">
        <v>8.0132999999999992</v>
      </c>
      <c r="H1825" s="158">
        <v>7.4120999999999997</v>
      </c>
      <c r="I1825" s="158">
        <v>7.0068000000000001</v>
      </c>
      <c r="J1825" s="158">
        <v>6.5063000000000004</v>
      </c>
      <c r="K1825" s="158">
        <v>5.1147</v>
      </c>
      <c r="L1825" s="158">
        <v>5.0606</v>
      </c>
      <c r="M1825" s="158">
        <v>4.2679999999999998</v>
      </c>
      <c r="N1825" s="158">
        <v>4.1029</v>
      </c>
      <c r="O1825" s="158">
        <v>4.7481999999999998</v>
      </c>
      <c r="P1825" s="158"/>
      <c r="Q1825" s="158">
        <v>5.7468000000000004</v>
      </c>
      <c r="R1825" s="158">
        <v>3.8395000000000001</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1395</v>
      </c>
      <c r="B1826" s="154" t="s">
        <v>1410</v>
      </c>
      <c r="C1826" s="154">
        <v>147908</v>
      </c>
      <c r="D1826" s="157">
        <v>44882</v>
      </c>
      <c r="E1826" s="158">
        <v>1134.3643999999999</v>
      </c>
      <c r="F1826" s="158">
        <v>7.6661000000000001</v>
      </c>
      <c r="G1826" s="158">
        <v>8.7228999999999992</v>
      </c>
      <c r="H1826" s="158">
        <v>7.9358000000000004</v>
      </c>
      <c r="I1826" s="158">
        <v>7.4503000000000004</v>
      </c>
      <c r="J1826" s="158">
        <v>6.7563000000000004</v>
      </c>
      <c r="K1826" s="158">
        <v>5.5556999999999999</v>
      </c>
      <c r="L1826" s="158">
        <v>5.4934000000000003</v>
      </c>
      <c r="M1826" s="158">
        <v>4.5648</v>
      </c>
      <c r="N1826" s="158">
        <v>4.4269999999999996</v>
      </c>
      <c r="O1826" s="158"/>
      <c r="P1826" s="158"/>
      <c r="Q1826" s="158">
        <v>4.6009000000000002</v>
      </c>
      <c r="R1826" s="158">
        <v>4.0670999999999999</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1395</v>
      </c>
      <c r="B1827" s="154" t="s">
        <v>1411</v>
      </c>
      <c r="C1827" s="154">
        <v>147907</v>
      </c>
      <c r="D1827" s="157">
        <v>44882</v>
      </c>
      <c r="E1827" s="158">
        <v>1126.1470999999999</v>
      </c>
      <c r="F1827" s="158">
        <v>7.4074999999999998</v>
      </c>
      <c r="G1827" s="158">
        <v>8.4652999999999992</v>
      </c>
      <c r="H1827" s="158">
        <v>7.6779999999999999</v>
      </c>
      <c r="I1827" s="158">
        <v>7.1921999999999997</v>
      </c>
      <c r="J1827" s="158">
        <v>6.4973000000000001</v>
      </c>
      <c r="K1827" s="158">
        <v>5.2948000000000004</v>
      </c>
      <c r="L1827" s="158">
        <v>5.2285000000000004</v>
      </c>
      <c r="M1827" s="158">
        <v>4.2979000000000003</v>
      </c>
      <c r="N1827" s="158">
        <v>4.1574</v>
      </c>
      <c r="O1827" s="158"/>
      <c r="P1827" s="158"/>
      <c r="Q1827" s="158">
        <v>4.3299000000000003</v>
      </c>
      <c r="R1827" s="158">
        <v>3.7961</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1395</v>
      </c>
      <c r="B1828" s="154" t="s">
        <v>1412</v>
      </c>
      <c r="C1828" s="154">
        <v>115092</v>
      </c>
      <c r="D1828" s="157">
        <v>44882</v>
      </c>
      <c r="E1828" s="158">
        <v>23.042400000000001</v>
      </c>
      <c r="F1828" s="158">
        <v>11.4086</v>
      </c>
      <c r="G1828" s="158">
        <v>8.6655999999999995</v>
      </c>
      <c r="H1828" s="158">
        <v>7.7732999999999999</v>
      </c>
      <c r="I1828" s="158">
        <v>7.1363000000000003</v>
      </c>
      <c r="J1828" s="158">
        <v>6.5046999999999997</v>
      </c>
      <c r="K1828" s="158">
        <v>5.0868000000000002</v>
      </c>
      <c r="L1828" s="158">
        <v>5.0903999999999998</v>
      </c>
      <c r="M1828" s="158">
        <v>4.3044000000000002</v>
      </c>
      <c r="N1828" s="158">
        <v>4.2104999999999997</v>
      </c>
      <c r="O1828" s="158">
        <v>5.0515999999999996</v>
      </c>
      <c r="P1828" s="158">
        <v>6.1079999999999997</v>
      </c>
      <c r="Q1828" s="158">
        <v>7.4943999999999997</v>
      </c>
      <c r="R1828" s="158">
        <v>4.1166</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1395</v>
      </c>
      <c r="B1829" s="154" t="s">
        <v>1413</v>
      </c>
      <c r="C1829" s="154">
        <v>120676</v>
      </c>
      <c r="D1829" s="157">
        <v>44882</v>
      </c>
      <c r="E1829" s="158">
        <v>24.6492</v>
      </c>
      <c r="F1829" s="158">
        <v>11.850099999999999</v>
      </c>
      <c r="G1829" s="158">
        <v>9.1382999999999992</v>
      </c>
      <c r="H1829" s="158">
        <v>8.2630999999999997</v>
      </c>
      <c r="I1829" s="158">
        <v>7.6165000000000003</v>
      </c>
      <c r="J1829" s="158">
        <v>6.9865000000000004</v>
      </c>
      <c r="K1829" s="158">
        <v>5.5738000000000003</v>
      </c>
      <c r="L1829" s="158">
        <v>5.5826000000000002</v>
      </c>
      <c r="M1829" s="158">
        <v>4.8048000000000002</v>
      </c>
      <c r="N1829" s="158">
        <v>4.7257999999999996</v>
      </c>
      <c r="O1829" s="158">
        <v>5.6355000000000004</v>
      </c>
      <c r="P1829" s="158">
        <v>6.7060000000000004</v>
      </c>
      <c r="Q1829" s="158">
        <v>8.1274999999999995</v>
      </c>
      <c r="R1829" s="158">
        <v>4.6658999999999997</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1395</v>
      </c>
      <c r="B1830" s="154" t="s">
        <v>1414</v>
      </c>
      <c r="C1830" s="154">
        <v>113251</v>
      </c>
      <c r="D1830" s="157">
        <v>44882</v>
      </c>
      <c r="E1830" s="158">
        <v>2318.0493999999999</v>
      </c>
      <c r="F1830" s="158">
        <v>8.6056000000000008</v>
      </c>
      <c r="G1830" s="158">
        <v>8.5770999999999997</v>
      </c>
      <c r="H1830" s="158">
        <v>7.6417000000000002</v>
      </c>
      <c r="I1830" s="158">
        <v>7.0141999999999998</v>
      </c>
      <c r="J1830" s="158">
        <v>6.6833999999999998</v>
      </c>
      <c r="K1830" s="158">
        <v>5.5471000000000004</v>
      </c>
      <c r="L1830" s="158">
        <v>5.2539999999999996</v>
      </c>
      <c r="M1830" s="158">
        <v>4.3928000000000003</v>
      </c>
      <c r="N1830" s="158">
        <v>4.1543000000000001</v>
      </c>
      <c r="O1830" s="158">
        <v>4.5358000000000001</v>
      </c>
      <c r="P1830" s="158">
        <v>5.3986000000000001</v>
      </c>
      <c r="Q1830" s="158">
        <v>7.1258999999999997</v>
      </c>
      <c r="R1830" s="158">
        <v>4.1302000000000003</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1395</v>
      </c>
      <c r="B1831" s="154" t="s">
        <v>1415</v>
      </c>
      <c r="C1831" s="154">
        <v>118350</v>
      </c>
      <c r="D1831" s="157">
        <v>44882</v>
      </c>
      <c r="E1831" s="158">
        <v>2436.6046000000001</v>
      </c>
      <c r="F1831" s="158">
        <v>8.7997999999999994</v>
      </c>
      <c r="G1831" s="158">
        <v>8.7705000000000002</v>
      </c>
      <c r="H1831" s="158">
        <v>7.8354999999999997</v>
      </c>
      <c r="I1831" s="158">
        <v>7.2084000000000001</v>
      </c>
      <c r="J1831" s="158">
        <v>6.8781999999999996</v>
      </c>
      <c r="K1831" s="158">
        <v>5.7332999999999998</v>
      </c>
      <c r="L1831" s="158">
        <v>5.4668999999999999</v>
      </c>
      <c r="M1831" s="158">
        <v>4.6451000000000002</v>
      </c>
      <c r="N1831" s="158">
        <v>4.4287999999999998</v>
      </c>
      <c r="O1831" s="158">
        <v>4.8795999999999999</v>
      </c>
      <c r="P1831" s="158">
        <v>5.8673000000000002</v>
      </c>
      <c r="Q1831" s="158">
        <v>7.1939000000000002</v>
      </c>
      <c r="R1831" s="158">
        <v>4.4343000000000004</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1395</v>
      </c>
      <c r="B1832" s="154" t="s">
        <v>1416</v>
      </c>
      <c r="C1832" s="154">
        <v>144173</v>
      </c>
      <c r="D1832" s="157">
        <v>44882</v>
      </c>
      <c r="E1832" s="158">
        <v>12.748699999999999</v>
      </c>
      <c r="F1832" s="158">
        <v>7.4454000000000002</v>
      </c>
      <c r="G1832" s="158">
        <v>8.1173999999999999</v>
      </c>
      <c r="H1832" s="158">
        <v>8.0288000000000004</v>
      </c>
      <c r="I1832" s="158">
        <v>7.3418000000000001</v>
      </c>
      <c r="J1832" s="158">
        <v>6.6780999999999997</v>
      </c>
      <c r="K1832" s="158">
        <v>5.0679999999999996</v>
      </c>
      <c r="L1832" s="158">
        <v>5.2008000000000001</v>
      </c>
      <c r="M1832" s="158">
        <v>4.3140000000000001</v>
      </c>
      <c r="N1832" s="158">
        <v>4.1985999999999999</v>
      </c>
      <c r="O1832" s="158">
        <v>4.5620000000000003</v>
      </c>
      <c r="P1832" s="158"/>
      <c r="Q1832" s="158">
        <v>5.7591000000000001</v>
      </c>
      <c r="R1832" s="158">
        <v>3.8090000000000002</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1395</v>
      </c>
      <c r="B1833" s="154" t="s">
        <v>1417</v>
      </c>
      <c r="C1833" s="154">
        <v>144171</v>
      </c>
      <c r="D1833" s="157">
        <v>44882</v>
      </c>
      <c r="E1833" s="158">
        <v>12.6564</v>
      </c>
      <c r="F1833" s="158">
        <v>7.4996999999999998</v>
      </c>
      <c r="G1833" s="158">
        <v>7.9840999999999998</v>
      </c>
      <c r="H1833" s="158">
        <v>7.8808999999999996</v>
      </c>
      <c r="I1833" s="158">
        <v>7.1676000000000002</v>
      </c>
      <c r="J1833" s="158">
        <v>6.5012999999999996</v>
      </c>
      <c r="K1833" s="158">
        <v>4.8901000000000003</v>
      </c>
      <c r="L1833" s="158">
        <v>5.0170000000000003</v>
      </c>
      <c r="M1833" s="158">
        <v>4.125</v>
      </c>
      <c r="N1833" s="158">
        <v>4.0061</v>
      </c>
      <c r="O1833" s="158">
        <v>4.3882000000000003</v>
      </c>
      <c r="P1833" s="158"/>
      <c r="Q1833" s="158">
        <v>5.5820999999999996</v>
      </c>
      <c r="R1833" s="158">
        <v>3.6280999999999999</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1395</v>
      </c>
      <c r="B1834" s="154" t="s">
        <v>1418</v>
      </c>
      <c r="C1834" s="154">
        <v>116424</v>
      </c>
      <c r="D1834" s="157"/>
      <c r="E1834" s="158"/>
      <c r="F1834" s="158"/>
      <c r="G1834" s="158"/>
      <c r="H1834" s="158"/>
      <c r="I1834" s="158"/>
      <c r="J1834" s="158"/>
      <c r="K1834" s="158"/>
      <c r="L1834" s="158"/>
      <c r="M1834" s="158"/>
      <c r="N1834" s="158"/>
      <c r="O1834" s="158"/>
      <c r="P1834" s="158"/>
      <c r="Q1834" s="158"/>
      <c r="R1834" s="158"/>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1395</v>
      </c>
      <c r="B1835" s="154" t="s">
        <v>1419</v>
      </c>
      <c r="C1835" s="154">
        <v>119143</v>
      </c>
      <c r="D1835" s="157"/>
      <c r="E1835" s="158"/>
      <c r="F1835" s="158"/>
      <c r="G1835" s="158"/>
      <c r="H1835" s="158"/>
      <c r="I1835" s="158"/>
      <c r="J1835" s="158"/>
      <c r="K1835" s="158"/>
      <c r="L1835" s="158"/>
      <c r="M1835" s="158"/>
      <c r="N1835" s="158"/>
      <c r="O1835" s="158"/>
      <c r="P1835" s="158"/>
      <c r="Q1835" s="158"/>
      <c r="R1835" s="158"/>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1395</v>
      </c>
      <c r="B1836" s="154" t="s">
        <v>1420</v>
      </c>
      <c r="C1836" s="154">
        <v>114359</v>
      </c>
      <c r="D1836" s="157">
        <v>44882</v>
      </c>
      <c r="E1836" s="158">
        <v>2251.2633999999998</v>
      </c>
      <c r="F1836" s="158">
        <v>7.7417999999999996</v>
      </c>
      <c r="G1836" s="158">
        <v>7.4962</v>
      </c>
      <c r="H1836" s="158">
        <v>7.0937999999999999</v>
      </c>
      <c r="I1836" s="158">
        <v>6.6186999999999996</v>
      </c>
      <c r="J1836" s="158">
        <v>6.0575000000000001</v>
      </c>
      <c r="K1836" s="158">
        <v>4.5392000000000001</v>
      </c>
      <c r="L1836" s="158">
        <v>4.6643999999999997</v>
      </c>
      <c r="M1836" s="158">
        <v>3.8113000000000001</v>
      </c>
      <c r="N1836" s="158">
        <v>3.6981999999999999</v>
      </c>
      <c r="O1836" s="158">
        <v>4.0136000000000003</v>
      </c>
      <c r="P1836" s="158">
        <v>5.3605</v>
      </c>
      <c r="Q1836" s="158">
        <v>7.0629999999999997</v>
      </c>
      <c r="R1836" s="158">
        <v>3.3611</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1395</v>
      </c>
      <c r="B1837" s="154" t="s">
        <v>1421</v>
      </c>
      <c r="C1837" s="154">
        <v>120541</v>
      </c>
      <c r="D1837" s="157">
        <v>44882</v>
      </c>
      <c r="E1837" s="158">
        <v>2374.0104999999999</v>
      </c>
      <c r="F1837" s="158">
        <v>8.3903999999999996</v>
      </c>
      <c r="G1837" s="158">
        <v>8.1463999999999999</v>
      </c>
      <c r="H1837" s="158">
        <v>7.7454999999999998</v>
      </c>
      <c r="I1837" s="158">
        <v>7.2709999999999999</v>
      </c>
      <c r="J1837" s="158">
        <v>6.7114000000000003</v>
      </c>
      <c r="K1837" s="158">
        <v>5.1974999999999998</v>
      </c>
      <c r="L1837" s="158">
        <v>5.3311000000000002</v>
      </c>
      <c r="M1837" s="158">
        <v>4.4810999999999996</v>
      </c>
      <c r="N1837" s="158">
        <v>4.3731999999999998</v>
      </c>
      <c r="O1837" s="158">
        <v>4.6805000000000003</v>
      </c>
      <c r="P1837" s="158">
        <v>5.9767999999999999</v>
      </c>
      <c r="Q1837" s="158">
        <v>7.3388999999999998</v>
      </c>
      <c r="R1837" s="158">
        <v>4.0346000000000002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1395</v>
      </c>
      <c r="B1838" s="154" t="s">
        <v>1422</v>
      </c>
      <c r="C1838" s="154">
        <v>104271</v>
      </c>
      <c r="D1838" s="157"/>
      <c r="E1838" s="158"/>
      <c r="F1838" s="158"/>
      <c r="G1838" s="158"/>
      <c r="H1838" s="158"/>
      <c r="I1838" s="158"/>
      <c r="J1838" s="158"/>
      <c r="K1838" s="158"/>
      <c r="L1838" s="158"/>
      <c r="M1838" s="158"/>
      <c r="N1838" s="158"/>
      <c r="O1838" s="158"/>
      <c r="P1838" s="158"/>
      <c r="Q1838" s="158"/>
      <c r="R1838" s="158"/>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1395</v>
      </c>
      <c r="B1839" s="154" t="s">
        <v>1423</v>
      </c>
      <c r="C1839" s="154">
        <v>120458</v>
      </c>
      <c r="D1839" s="157"/>
      <c r="E1839" s="158"/>
      <c r="F1839" s="158"/>
      <c r="G1839" s="158"/>
      <c r="H1839" s="158"/>
      <c r="I1839" s="158"/>
      <c r="J1839" s="158"/>
      <c r="K1839" s="158"/>
      <c r="L1839" s="158"/>
      <c r="M1839" s="158"/>
      <c r="N1839" s="158"/>
      <c r="O1839" s="158"/>
      <c r="P1839" s="158"/>
      <c r="Q1839" s="158"/>
      <c r="R1839" s="158"/>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1395</v>
      </c>
      <c r="B1840" s="154" t="s">
        <v>1424</v>
      </c>
      <c r="C1840" s="154">
        <v>102591</v>
      </c>
      <c r="D1840" s="157">
        <v>44882</v>
      </c>
      <c r="E1840" s="158">
        <v>35.825299999999999</v>
      </c>
      <c r="F1840" s="158">
        <v>8.4582999999999995</v>
      </c>
      <c r="G1840" s="158">
        <v>8.2581000000000007</v>
      </c>
      <c r="H1840" s="158">
        <v>7.4188999999999998</v>
      </c>
      <c r="I1840" s="158">
        <v>7.1586999999999996</v>
      </c>
      <c r="J1840" s="158">
        <v>6.3076999999999996</v>
      </c>
      <c r="K1840" s="158">
        <v>4.9276</v>
      </c>
      <c r="L1840" s="158">
        <v>5.0209999999999999</v>
      </c>
      <c r="M1840" s="158">
        <v>4.2069999999999999</v>
      </c>
      <c r="N1840" s="158">
        <v>4.0719000000000003</v>
      </c>
      <c r="O1840" s="158">
        <v>4.4562999999999997</v>
      </c>
      <c r="P1840" s="158">
        <v>5.6913999999999998</v>
      </c>
      <c r="Q1840" s="158">
        <v>7.2325999999999997</v>
      </c>
      <c r="R1840" s="158">
        <v>3.65</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1395</v>
      </c>
      <c r="B1841" s="154" t="s">
        <v>1425</v>
      </c>
      <c r="C1841" s="154">
        <v>119750</v>
      </c>
      <c r="D1841" s="157">
        <v>44882</v>
      </c>
      <c r="E1841" s="158">
        <v>37.096800000000002</v>
      </c>
      <c r="F1841" s="158">
        <v>8.8574000000000002</v>
      </c>
      <c r="G1841" s="158">
        <v>8.6974</v>
      </c>
      <c r="H1841" s="158">
        <v>7.8691000000000004</v>
      </c>
      <c r="I1841" s="158">
        <v>7.5982000000000003</v>
      </c>
      <c r="J1841" s="158">
        <v>6.7545000000000002</v>
      </c>
      <c r="K1841" s="158">
        <v>5.3754</v>
      </c>
      <c r="L1841" s="158">
        <v>5.4667000000000003</v>
      </c>
      <c r="M1841" s="158">
        <v>4.6478999999999999</v>
      </c>
      <c r="N1841" s="158">
        <v>4.5153999999999996</v>
      </c>
      <c r="O1841" s="158">
        <v>4.9127999999999998</v>
      </c>
      <c r="P1841" s="158">
        <v>6.1258999999999997</v>
      </c>
      <c r="Q1841" s="158">
        <v>7.4219999999999997</v>
      </c>
      <c r="R1841" s="158">
        <v>4.0994000000000002</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1395</v>
      </c>
      <c r="B1842" s="154" t="s">
        <v>1426</v>
      </c>
      <c r="C1842" s="154">
        <v>112423</v>
      </c>
      <c r="D1842" s="157">
        <v>44882</v>
      </c>
      <c r="E1842" s="158">
        <v>36.401800000000001</v>
      </c>
      <c r="F1842" s="158">
        <v>7.2209000000000003</v>
      </c>
      <c r="G1842" s="158">
        <v>7.9264999999999999</v>
      </c>
      <c r="H1842" s="158">
        <v>7.5598000000000001</v>
      </c>
      <c r="I1842" s="158">
        <v>7.0953999999999997</v>
      </c>
      <c r="J1842" s="158">
        <v>6.5308999999999999</v>
      </c>
      <c r="K1842" s="158">
        <v>5.1167999999999996</v>
      </c>
      <c r="L1842" s="158">
        <v>5.0591999999999997</v>
      </c>
      <c r="M1842" s="158">
        <v>4.2998000000000003</v>
      </c>
      <c r="N1842" s="158">
        <v>4.1456</v>
      </c>
      <c r="O1842" s="158">
        <v>4.4020999999999999</v>
      </c>
      <c r="P1842" s="158">
        <v>5.6082000000000001</v>
      </c>
      <c r="Q1842" s="158">
        <v>3.8456000000000001</v>
      </c>
      <c r="R1842" s="158">
        <v>3.7279</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1395</v>
      </c>
      <c r="B1843" s="154" t="s">
        <v>1427</v>
      </c>
      <c r="C1843" s="154">
        <v>119849</v>
      </c>
      <c r="D1843" s="157">
        <v>44882</v>
      </c>
      <c r="E1843" s="158">
        <v>37.418199999999999</v>
      </c>
      <c r="F1843" s="158">
        <v>7.415</v>
      </c>
      <c r="G1843" s="158">
        <v>8.1016999999999992</v>
      </c>
      <c r="H1843" s="158">
        <v>7.7314999999999996</v>
      </c>
      <c r="I1843" s="158">
        <v>7.2595000000000001</v>
      </c>
      <c r="J1843" s="158">
        <v>6.6929999999999996</v>
      </c>
      <c r="K1843" s="158">
        <v>5.2796000000000003</v>
      </c>
      <c r="L1843" s="158">
        <v>5.2239000000000004</v>
      </c>
      <c r="M1843" s="158">
        <v>4.4649000000000001</v>
      </c>
      <c r="N1843" s="158">
        <v>4.3124000000000002</v>
      </c>
      <c r="O1843" s="158">
        <v>4.6125999999999996</v>
      </c>
      <c r="P1843" s="158">
        <v>5.8727999999999998</v>
      </c>
      <c r="Q1843" s="158">
        <v>7.3422999999999998</v>
      </c>
      <c r="R1843" s="158">
        <v>3.8938999999999999</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1395</v>
      </c>
      <c r="B1844" s="154" t="s">
        <v>1428</v>
      </c>
      <c r="C1844" s="154">
        <v>147772</v>
      </c>
      <c r="D1844" s="157">
        <v>44882</v>
      </c>
      <c r="E1844" s="158">
        <v>1126.8233</v>
      </c>
      <c r="F1844" s="158">
        <v>10.358599999999999</v>
      </c>
      <c r="G1844" s="158">
        <v>9.0127000000000006</v>
      </c>
      <c r="H1844" s="158">
        <v>7.7049000000000003</v>
      </c>
      <c r="I1844" s="158">
        <v>6.8133999999999997</v>
      </c>
      <c r="J1844" s="158">
        <v>6.3181000000000003</v>
      </c>
      <c r="K1844" s="158">
        <v>5.0250000000000004</v>
      </c>
      <c r="L1844" s="158">
        <v>5.1109999999999998</v>
      </c>
      <c r="M1844" s="158">
        <v>4.2953999999999999</v>
      </c>
      <c r="N1844" s="158">
        <v>4.0936000000000003</v>
      </c>
      <c r="O1844" s="158"/>
      <c r="P1844" s="158"/>
      <c r="Q1844" s="158">
        <v>4.0946999999999996</v>
      </c>
      <c r="R1844" s="158">
        <v>3.7467000000000001</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1395</v>
      </c>
      <c r="B1845" s="154" t="s">
        <v>1429</v>
      </c>
      <c r="C1845" s="154">
        <v>147770</v>
      </c>
      <c r="D1845" s="157">
        <v>44882</v>
      </c>
      <c r="E1845" s="158">
        <v>1119.4933000000001</v>
      </c>
      <c r="F1845" s="158">
        <v>10.1557</v>
      </c>
      <c r="G1845" s="158">
        <v>8.8116000000000003</v>
      </c>
      <c r="H1845" s="158">
        <v>7.5045999999999999</v>
      </c>
      <c r="I1845" s="158">
        <v>6.6128</v>
      </c>
      <c r="J1845" s="158">
        <v>6.1238999999999999</v>
      </c>
      <c r="K1845" s="158">
        <v>4.8240999999999996</v>
      </c>
      <c r="L1845" s="158">
        <v>4.8993000000000002</v>
      </c>
      <c r="M1845" s="158">
        <v>4.0849000000000002</v>
      </c>
      <c r="N1845" s="158">
        <v>3.8822000000000001</v>
      </c>
      <c r="O1845" s="158"/>
      <c r="P1845" s="158"/>
      <c r="Q1845" s="158">
        <v>3.8666</v>
      </c>
      <c r="R1845" s="158">
        <v>3.5409999999999999</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1395</v>
      </c>
      <c r="B1846" s="154" t="s">
        <v>1430</v>
      </c>
      <c r="C1846" s="154">
        <v>147731</v>
      </c>
      <c r="D1846" s="157">
        <v>44882</v>
      </c>
      <c r="E1846" s="158">
        <v>1162.8358000000001</v>
      </c>
      <c r="F1846" s="158">
        <v>8.3419000000000008</v>
      </c>
      <c r="G1846" s="158">
        <v>8.0795999999999992</v>
      </c>
      <c r="H1846" s="158">
        <v>7.6337000000000002</v>
      </c>
      <c r="I1846" s="158">
        <v>7.3262999999999998</v>
      </c>
      <c r="J1846" s="158">
        <v>6.7644000000000002</v>
      </c>
      <c r="K1846" s="158">
        <v>5.5411000000000001</v>
      </c>
      <c r="L1846" s="158">
        <v>5.4884000000000004</v>
      </c>
      <c r="M1846" s="158">
        <v>4.5998000000000001</v>
      </c>
      <c r="N1846" s="158">
        <v>4.4337999999999997</v>
      </c>
      <c r="O1846" s="158">
        <v>4.9466000000000001</v>
      </c>
      <c r="P1846" s="158"/>
      <c r="Q1846" s="158">
        <v>5.0072999999999999</v>
      </c>
      <c r="R1846" s="158">
        <v>4.0617999999999999</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1395</v>
      </c>
      <c r="B1847" s="154" t="s">
        <v>1431</v>
      </c>
      <c r="C1847" s="154">
        <v>147734</v>
      </c>
      <c r="D1847" s="157">
        <v>44882</v>
      </c>
      <c r="E1847" s="158">
        <v>1147.8412000000001</v>
      </c>
      <c r="F1847" s="158">
        <v>7.9227999999999996</v>
      </c>
      <c r="G1847" s="158">
        <v>7.6566999999999998</v>
      </c>
      <c r="H1847" s="158">
        <v>7.2083000000000004</v>
      </c>
      <c r="I1847" s="158">
        <v>6.9013</v>
      </c>
      <c r="J1847" s="158">
        <v>6.3395000000000001</v>
      </c>
      <c r="K1847" s="158">
        <v>5.1139999999999999</v>
      </c>
      <c r="L1847" s="158">
        <v>5.0563000000000002</v>
      </c>
      <c r="M1847" s="158">
        <v>4.1654</v>
      </c>
      <c r="N1847" s="158">
        <v>3.9956</v>
      </c>
      <c r="O1847" s="158">
        <v>4.5067000000000004</v>
      </c>
      <c r="P1847" s="158"/>
      <c r="Q1847" s="158">
        <v>4.5667999999999997</v>
      </c>
      <c r="R1847" s="158">
        <v>3.6265000000000001</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1395</v>
      </c>
      <c r="B1848" s="154" t="s">
        <v>1824</v>
      </c>
      <c r="C1848" s="154">
        <v>148529</v>
      </c>
      <c r="D1848" s="157">
        <v>44882</v>
      </c>
      <c r="E1848" s="158">
        <v>1088.6442999999999</v>
      </c>
      <c r="F1848" s="158">
        <v>9.7794000000000008</v>
      </c>
      <c r="G1848" s="158">
        <v>8.9832000000000001</v>
      </c>
      <c r="H1848" s="158">
        <v>7.7003000000000004</v>
      </c>
      <c r="I1848" s="158">
        <v>7.3647999999999998</v>
      </c>
      <c r="J1848" s="158">
        <v>6.8079000000000001</v>
      </c>
      <c r="K1848" s="158">
        <v>5.3564999999999996</v>
      </c>
      <c r="L1848" s="158">
        <v>5.3132000000000001</v>
      </c>
      <c r="M1848" s="158">
        <v>4.6802999999999999</v>
      </c>
      <c r="N1848" s="158">
        <v>4.4965999999999999</v>
      </c>
      <c r="O1848" s="158"/>
      <c r="P1848" s="158"/>
      <c r="Q1848" s="158">
        <v>4.1028000000000002</v>
      </c>
      <c r="R1848" s="158">
        <v>4.0724</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1395</v>
      </c>
      <c r="B1849" s="154" t="s">
        <v>1825</v>
      </c>
      <c r="C1849" s="154">
        <v>148530</v>
      </c>
      <c r="D1849" s="157">
        <v>44882</v>
      </c>
      <c r="E1849" s="158">
        <v>1083.6107999999999</v>
      </c>
      <c r="F1849" s="158">
        <v>9.5854999999999997</v>
      </c>
      <c r="G1849" s="158">
        <v>8.7911000000000001</v>
      </c>
      <c r="H1849" s="158">
        <v>7.5092999999999996</v>
      </c>
      <c r="I1849" s="158">
        <v>7.1723999999999997</v>
      </c>
      <c r="J1849" s="158">
        <v>6.6131000000000002</v>
      </c>
      <c r="K1849" s="158">
        <v>5.1608000000000001</v>
      </c>
      <c r="L1849" s="158">
        <v>5.1177999999999999</v>
      </c>
      <c r="M1849" s="158">
        <v>4.4867999999999997</v>
      </c>
      <c r="N1849" s="158">
        <v>4.2968999999999999</v>
      </c>
      <c r="O1849" s="158"/>
      <c r="P1849" s="158"/>
      <c r="Q1849" s="158">
        <v>3.8746</v>
      </c>
      <c r="R1849" s="158">
        <v>3.8521000000000001</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1395</v>
      </c>
      <c r="B1850" s="154" t="s">
        <v>1432</v>
      </c>
      <c r="C1850" s="154">
        <v>124234</v>
      </c>
      <c r="D1850" s="157">
        <v>44882</v>
      </c>
      <c r="E1850" s="158">
        <v>14.771599999999999</v>
      </c>
      <c r="F1850" s="158">
        <v>9.6393000000000004</v>
      </c>
      <c r="G1850" s="158">
        <v>9.2318999999999996</v>
      </c>
      <c r="H1850" s="158">
        <v>7.7065999999999999</v>
      </c>
      <c r="I1850" s="158">
        <v>6.7950999999999997</v>
      </c>
      <c r="J1850" s="158">
        <v>6.2260999999999997</v>
      </c>
      <c r="K1850" s="158">
        <v>4.9767000000000001</v>
      </c>
      <c r="L1850" s="158">
        <v>4.7664</v>
      </c>
      <c r="M1850" s="158">
        <v>4.0019999999999998</v>
      </c>
      <c r="N1850" s="158">
        <v>3.7608000000000001</v>
      </c>
      <c r="O1850" s="158">
        <v>3.8447</v>
      </c>
      <c r="P1850" s="158">
        <v>1.8658999999999999</v>
      </c>
      <c r="Q1850" s="158">
        <v>4.3303000000000003</v>
      </c>
      <c r="R1850" s="158">
        <v>3.49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1395</v>
      </c>
      <c r="B1851" s="154" t="s">
        <v>1433</v>
      </c>
      <c r="C1851" s="154">
        <v>124233</v>
      </c>
      <c r="D1851" s="157">
        <v>44882</v>
      </c>
      <c r="E1851" s="158">
        <v>14.192</v>
      </c>
      <c r="F1851" s="158">
        <v>9.2611000000000008</v>
      </c>
      <c r="G1851" s="158">
        <v>8.8364999999999991</v>
      </c>
      <c r="H1851" s="158">
        <v>7.2480000000000002</v>
      </c>
      <c r="I1851" s="158">
        <v>6.3163999999999998</v>
      </c>
      <c r="J1851" s="158">
        <v>5.7356999999999996</v>
      </c>
      <c r="K1851" s="158">
        <v>4.4837999999999996</v>
      </c>
      <c r="L1851" s="158">
        <v>4.2663000000000002</v>
      </c>
      <c r="M1851" s="158">
        <v>3.4935999999999998</v>
      </c>
      <c r="N1851" s="158">
        <v>3.2490999999999999</v>
      </c>
      <c r="O1851" s="158">
        <v>3.4295</v>
      </c>
      <c r="P1851" s="158">
        <v>1.5383</v>
      </c>
      <c r="Q1851" s="158">
        <v>3.8774999999999999</v>
      </c>
      <c r="R1851" s="158">
        <v>2.8679000000000001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1395</v>
      </c>
      <c r="B1852" s="154" t="s">
        <v>1873</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1395</v>
      </c>
      <c r="B1853" s="154" t="s">
        <v>1874</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1395</v>
      </c>
      <c r="B1854" s="154" t="s">
        <v>1434</v>
      </c>
      <c r="C1854" s="154">
        <v>143493</v>
      </c>
      <c r="D1854" s="157">
        <v>44882</v>
      </c>
      <c r="E1854" s="158">
        <v>3370.6471000000001</v>
      </c>
      <c r="F1854" s="158">
        <v>9.1288</v>
      </c>
      <c r="G1854" s="158">
        <v>8.3956</v>
      </c>
      <c r="H1854" s="158">
        <v>7.7119999999999997</v>
      </c>
      <c r="I1854" s="158">
        <v>6.9941000000000004</v>
      </c>
      <c r="J1854" s="158">
        <v>6.3531000000000004</v>
      </c>
      <c r="K1854" s="158">
        <v>4.8909000000000002</v>
      </c>
      <c r="L1854" s="158">
        <v>5.0749000000000004</v>
      </c>
      <c r="M1854" s="158">
        <v>4.2797000000000001</v>
      </c>
      <c r="N1854" s="158">
        <v>4.2885</v>
      </c>
      <c r="O1854" s="158">
        <v>5.7789999999999999</v>
      </c>
      <c r="P1854" s="158">
        <v>5.0369999999999999</v>
      </c>
      <c r="Q1854" s="158">
        <v>5.9680999999999997</v>
      </c>
      <c r="R1854" s="158">
        <v>6.1082999999999998</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1395</v>
      </c>
      <c r="B1855" s="154" t="s">
        <v>1435</v>
      </c>
      <c r="C1855" s="154">
        <v>143494</v>
      </c>
      <c r="D1855" s="157">
        <v>44882</v>
      </c>
      <c r="E1855" s="158">
        <v>3644.0590999999999</v>
      </c>
      <c r="F1855" s="158">
        <v>9.9268999999999998</v>
      </c>
      <c r="G1855" s="158">
        <v>9.1956000000000007</v>
      </c>
      <c r="H1855" s="158">
        <v>8.5129000000000001</v>
      </c>
      <c r="I1855" s="158">
        <v>7.7965</v>
      </c>
      <c r="J1855" s="158">
        <v>7.1574</v>
      </c>
      <c r="K1855" s="158">
        <v>5.7016999999999998</v>
      </c>
      <c r="L1855" s="158">
        <v>5.8973000000000004</v>
      </c>
      <c r="M1855" s="158">
        <v>5.1074999999999999</v>
      </c>
      <c r="N1855" s="158">
        <v>5.1318000000000001</v>
      </c>
      <c r="O1855" s="158">
        <v>6.6284999999999998</v>
      </c>
      <c r="P1855" s="158">
        <v>5.8926999999999996</v>
      </c>
      <c r="Q1855" s="158">
        <v>7.0747</v>
      </c>
      <c r="R1855" s="158">
        <v>6.9751000000000003</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1395</v>
      </c>
      <c r="B1856" s="154" t="s">
        <v>1436</v>
      </c>
      <c r="C1856" s="154">
        <v>147674</v>
      </c>
      <c r="D1856" s="157"/>
      <c r="E1856" s="158"/>
      <c r="F1856" s="158"/>
      <c r="G1856" s="158"/>
      <c r="H1856" s="158"/>
      <c r="I1856" s="158"/>
      <c r="J1856" s="158"/>
      <c r="K1856" s="158"/>
      <c r="L1856" s="158"/>
      <c r="M1856" s="158"/>
      <c r="N1856" s="158"/>
      <c r="O1856" s="158"/>
      <c r="P1856" s="158"/>
      <c r="Q1856" s="158"/>
      <c r="R1856" s="158"/>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1395</v>
      </c>
      <c r="B1857" s="154" t="s">
        <v>1437</v>
      </c>
      <c r="C1857" s="154">
        <v>147675</v>
      </c>
      <c r="D1857" s="157"/>
      <c r="E1857" s="158"/>
      <c r="F1857" s="158"/>
      <c r="G1857" s="158"/>
      <c r="H1857" s="158"/>
      <c r="I1857" s="158"/>
      <c r="J1857" s="158"/>
      <c r="K1857" s="158"/>
      <c r="L1857" s="158"/>
      <c r="M1857" s="158"/>
      <c r="N1857" s="158"/>
      <c r="O1857" s="158"/>
      <c r="P1857" s="158"/>
      <c r="Q1857" s="158"/>
      <c r="R1857" s="158"/>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1395</v>
      </c>
      <c r="B1858" s="154" t="s">
        <v>1942</v>
      </c>
      <c r="C1858" s="154">
        <v>138343</v>
      </c>
      <c r="D1858" s="157">
        <v>44882</v>
      </c>
      <c r="E1858" s="158">
        <v>28.700399999999998</v>
      </c>
      <c r="F1858" s="158">
        <v>7.5049000000000001</v>
      </c>
      <c r="G1858" s="158">
        <v>7.2533000000000003</v>
      </c>
      <c r="H1858" s="158">
        <v>6.3666</v>
      </c>
      <c r="I1858" s="158">
        <v>6.0183999999999997</v>
      </c>
      <c r="J1858" s="158">
        <v>6.0118999999999998</v>
      </c>
      <c r="K1858" s="158">
        <v>4.8753000000000002</v>
      </c>
      <c r="L1858" s="158">
        <v>4.851</v>
      </c>
      <c r="M1858" s="158">
        <v>4.0735999999999999</v>
      </c>
      <c r="N1858" s="158">
        <v>3.9214000000000002</v>
      </c>
      <c r="O1858" s="158">
        <v>4.3700999999999999</v>
      </c>
      <c r="P1858" s="158">
        <v>6.8906999999999998</v>
      </c>
      <c r="Q1858" s="158">
        <v>7.6069000000000004</v>
      </c>
      <c r="R1858" s="158">
        <v>3.6072000000000002</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1395</v>
      </c>
      <c r="B1859" s="154" t="s">
        <v>1943</v>
      </c>
      <c r="C1859" s="154">
        <v>138358</v>
      </c>
      <c r="D1859" s="157">
        <v>44882</v>
      </c>
      <c r="E1859" s="158">
        <v>29.506900000000002</v>
      </c>
      <c r="F1859" s="158">
        <v>8.1660000000000004</v>
      </c>
      <c r="G1859" s="158">
        <v>7.8807</v>
      </c>
      <c r="H1859" s="158">
        <v>7.0072999999999999</v>
      </c>
      <c r="I1859" s="158">
        <v>6.6524999999999999</v>
      </c>
      <c r="J1859" s="158">
        <v>6.6372</v>
      </c>
      <c r="K1859" s="158">
        <v>5.5115999999999996</v>
      </c>
      <c r="L1859" s="158">
        <v>5.4833999999999996</v>
      </c>
      <c r="M1859" s="158">
        <v>4.6886000000000001</v>
      </c>
      <c r="N1859" s="158">
        <v>4.5239000000000003</v>
      </c>
      <c r="O1859" s="158">
        <v>4.9005000000000001</v>
      </c>
      <c r="P1859" s="158">
        <v>7.2556000000000003</v>
      </c>
      <c r="Q1859" s="158">
        <v>8.1327999999999996</v>
      </c>
      <c r="R1859" s="158">
        <v>4.1471999999999998</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1395</v>
      </c>
      <c r="B1860" s="154" t="s">
        <v>1438</v>
      </c>
      <c r="C1860" s="154">
        <v>119828</v>
      </c>
      <c r="D1860" s="157">
        <v>44882</v>
      </c>
      <c r="E1860" s="158">
        <v>5029.9331000000002</v>
      </c>
      <c r="F1860" s="158">
        <v>7.9664999999999999</v>
      </c>
      <c r="G1860" s="158">
        <v>8.9117999999999995</v>
      </c>
      <c r="H1860" s="158">
        <v>8.3051999999999992</v>
      </c>
      <c r="I1860" s="158">
        <v>7.3597000000000001</v>
      </c>
      <c r="J1860" s="158">
        <v>6.8156999999999996</v>
      </c>
      <c r="K1860" s="158">
        <v>5.2163000000000004</v>
      </c>
      <c r="L1860" s="158">
        <v>5.2416</v>
      </c>
      <c r="M1860" s="158">
        <v>4.3219000000000003</v>
      </c>
      <c r="N1860" s="158">
        <v>4.2275999999999998</v>
      </c>
      <c r="O1860" s="158">
        <v>4.7058</v>
      </c>
      <c r="P1860" s="158">
        <v>6.0568999999999997</v>
      </c>
      <c r="Q1860" s="158">
        <v>7.1616999999999997</v>
      </c>
      <c r="R1860" s="158">
        <v>3.8952</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1395</v>
      </c>
      <c r="B1861" s="154" t="s">
        <v>1439</v>
      </c>
      <c r="C1861" s="154">
        <v>100641</v>
      </c>
      <c r="D1861" s="157">
        <v>44882</v>
      </c>
      <c r="E1861" s="158">
        <v>4971.4214000000002</v>
      </c>
      <c r="F1861" s="158">
        <v>7.7862999999999998</v>
      </c>
      <c r="G1861" s="158">
        <v>8.7302</v>
      </c>
      <c r="H1861" s="158">
        <v>8.1234000000000002</v>
      </c>
      <c r="I1861" s="158">
        <v>7.1783000000000001</v>
      </c>
      <c r="J1861" s="158">
        <v>6.6338999999999997</v>
      </c>
      <c r="K1861" s="158">
        <v>5.0323000000000002</v>
      </c>
      <c r="L1861" s="158">
        <v>5.0559000000000003</v>
      </c>
      <c r="M1861" s="158">
        <v>4.1363000000000003</v>
      </c>
      <c r="N1861" s="158">
        <v>4.0403000000000002</v>
      </c>
      <c r="O1861" s="158">
        <v>4.5220000000000002</v>
      </c>
      <c r="P1861" s="158">
        <v>5.8905000000000003</v>
      </c>
      <c r="Q1861" s="158">
        <v>7.0578000000000003</v>
      </c>
      <c r="R1861" s="158">
        <v>3.7081</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1395</v>
      </c>
      <c r="B1862" s="154" t="s">
        <v>1922</v>
      </c>
      <c r="C1862" s="154">
        <v>149535</v>
      </c>
      <c r="D1862" s="157">
        <v>44882</v>
      </c>
      <c r="E1862" s="158">
        <v>2286.9816000000001</v>
      </c>
      <c r="F1862" s="158">
        <v>6.5175999999999998</v>
      </c>
      <c r="G1862" s="158">
        <v>6.5993000000000004</v>
      </c>
      <c r="H1862" s="158">
        <v>6.2070999999999996</v>
      </c>
      <c r="I1862" s="158">
        <v>5.8524000000000003</v>
      </c>
      <c r="J1862" s="158">
        <v>5.4656000000000002</v>
      </c>
      <c r="K1862" s="158">
        <v>4.3692000000000002</v>
      </c>
      <c r="L1862" s="158">
        <v>4.2031000000000001</v>
      </c>
      <c r="M1862" s="158">
        <v>3.4882</v>
      </c>
      <c r="N1862" s="158">
        <v>3.2902</v>
      </c>
      <c r="O1862" s="158">
        <v>3.4125999999999999</v>
      </c>
      <c r="P1862" s="158">
        <v>3.5920000000000001</v>
      </c>
      <c r="Q1862" s="158">
        <v>5.7093999999999996</v>
      </c>
      <c r="R1862" s="158">
        <v>2.9855999999999998</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1395</v>
      </c>
      <c r="B1863" s="154" t="s">
        <v>1923</v>
      </c>
      <c r="C1863" s="154">
        <v>149539</v>
      </c>
      <c r="D1863" s="157">
        <v>44882</v>
      </c>
      <c r="E1863" s="158">
        <v>2415.8253</v>
      </c>
      <c r="F1863" s="158">
        <v>7.7781000000000002</v>
      </c>
      <c r="G1863" s="158">
        <v>7.8611000000000004</v>
      </c>
      <c r="H1863" s="158">
        <v>7.4687999999999999</v>
      </c>
      <c r="I1863" s="158">
        <v>7.1150000000000002</v>
      </c>
      <c r="J1863" s="158">
        <v>6.7316000000000003</v>
      </c>
      <c r="K1863" s="158">
        <v>5.6444999999999999</v>
      </c>
      <c r="L1863" s="158">
        <v>5.4945000000000004</v>
      </c>
      <c r="M1863" s="158">
        <v>4.7721</v>
      </c>
      <c r="N1863" s="158">
        <v>4.5255999999999998</v>
      </c>
      <c r="O1863" s="158">
        <v>4.3902000000000001</v>
      </c>
      <c r="P1863" s="158">
        <v>4.5213000000000001</v>
      </c>
      <c r="Q1863" s="158">
        <v>6.5881999999999996</v>
      </c>
      <c r="R1863" s="158">
        <v>4.0168999999999997</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1395</v>
      </c>
      <c r="B1864" s="154" t="s">
        <v>1440</v>
      </c>
      <c r="C1864" s="154">
        <v>147440</v>
      </c>
      <c r="D1864" s="157"/>
      <c r="E1864" s="158"/>
      <c r="F1864" s="158"/>
      <c r="G1864" s="158"/>
      <c r="H1864" s="158"/>
      <c r="I1864" s="158"/>
      <c r="J1864" s="158"/>
      <c r="K1864" s="158"/>
      <c r="L1864" s="158"/>
      <c r="M1864" s="158"/>
      <c r="N1864" s="158"/>
      <c r="O1864" s="158"/>
      <c r="P1864" s="158"/>
      <c r="Q1864" s="158"/>
      <c r="R1864" s="158"/>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1395</v>
      </c>
      <c r="B1865" s="154" t="s">
        <v>1441</v>
      </c>
      <c r="C1865" s="154">
        <v>147425</v>
      </c>
      <c r="D1865" s="157"/>
      <c r="E1865" s="158"/>
      <c r="F1865" s="158"/>
      <c r="G1865" s="158"/>
      <c r="H1865" s="158"/>
      <c r="I1865" s="158"/>
      <c r="J1865" s="158"/>
      <c r="K1865" s="158"/>
      <c r="L1865" s="158"/>
      <c r="M1865" s="158"/>
      <c r="N1865" s="158"/>
      <c r="O1865" s="158"/>
      <c r="P1865" s="158"/>
      <c r="Q1865" s="158"/>
      <c r="R1865" s="158"/>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1395</v>
      </c>
      <c r="B1866" s="154" t="s">
        <v>1442</v>
      </c>
      <c r="C1866" s="154">
        <v>146075</v>
      </c>
      <c r="D1866" s="157">
        <v>44882</v>
      </c>
      <c r="E1866" s="158">
        <v>12.259</v>
      </c>
      <c r="F1866" s="158">
        <v>7.4450000000000003</v>
      </c>
      <c r="G1866" s="158">
        <v>7.8456000000000001</v>
      </c>
      <c r="H1866" s="158">
        <v>7.7953999999999999</v>
      </c>
      <c r="I1866" s="158">
        <v>7.4006999999999996</v>
      </c>
      <c r="J1866" s="158">
        <v>6.8978000000000002</v>
      </c>
      <c r="K1866" s="158">
        <v>5.5358000000000001</v>
      </c>
      <c r="L1866" s="158">
        <v>5.4619999999999997</v>
      </c>
      <c r="M1866" s="158">
        <v>4.6402999999999999</v>
      </c>
      <c r="N1866" s="158">
        <v>4.5614999999999997</v>
      </c>
      <c r="O1866" s="158">
        <v>4.7834000000000003</v>
      </c>
      <c r="P1866" s="158"/>
      <c r="Q1866" s="158">
        <v>5.4737</v>
      </c>
      <c r="R1866" s="158">
        <v>4.2419000000000002</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1395</v>
      </c>
      <c r="B1867" s="154" t="s">
        <v>1443</v>
      </c>
      <c r="C1867" s="154">
        <v>146070</v>
      </c>
      <c r="D1867" s="157">
        <v>44882</v>
      </c>
      <c r="E1867" s="158">
        <v>11.923999999999999</v>
      </c>
      <c r="F1867" s="158">
        <v>6.4292999999999996</v>
      </c>
      <c r="G1867" s="158">
        <v>6.9423000000000004</v>
      </c>
      <c r="H1867" s="158">
        <v>7.0061</v>
      </c>
      <c r="I1867" s="158">
        <v>6.6199000000000003</v>
      </c>
      <c r="J1867" s="158">
        <v>6.0542999999999996</v>
      </c>
      <c r="K1867" s="158">
        <v>4.7271000000000001</v>
      </c>
      <c r="L1867" s="158">
        <v>4.6497999999999999</v>
      </c>
      <c r="M1867" s="158">
        <v>3.8315999999999999</v>
      </c>
      <c r="N1867" s="158">
        <v>3.7501000000000002</v>
      </c>
      <c r="O1867" s="158">
        <v>3.9914000000000001</v>
      </c>
      <c r="P1867" s="158"/>
      <c r="Q1867" s="158">
        <v>4.7118000000000002</v>
      </c>
      <c r="R1867" s="158">
        <v>3.4144999999999999</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1395</v>
      </c>
      <c r="B1868" s="154" t="s">
        <v>1444</v>
      </c>
      <c r="C1868" s="154">
        <v>120746</v>
      </c>
      <c r="D1868" s="157">
        <v>44882</v>
      </c>
      <c r="E1868" s="158">
        <v>3750.8103000000001</v>
      </c>
      <c r="F1868" s="158">
        <v>7.7009999999999996</v>
      </c>
      <c r="G1868" s="158">
        <v>8.3917999999999999</v>
      </c>
      <c r="H1868" s="158">
        <v>7.7385999999999999</v>
      </c>
      <c r="I1868" s="158">
        <v>7.1969000000000003</v>
      </c>
      <c r="J1868" s="158">
        <v>6.6330999999999998</v>
      </c>
      <c r="K1868" s="158">
        <v>5.3106</v>
      </c>
      <c r="L1868" s="158">
        <v>5.3445999999999998</v>
      </c>
      <c r="M1868" s="158">
        <v>4.5251999999999999</v>
      </c>
      <c r="N1868" s="158">
        <v>4.3852000000000002</v>
      </c>
      <c r="O1868" s="158">
        <v>5.7397</v>
      </c>
      <c r="P1868" s="158">
        <v>5.7068000000000003</v>
      </c>
      <c r="Q1868" s="158">
        <v>7.4280999999999997</v>
      </c>
      <c r="R1868" s="158">
        <v>5.5892999999999997</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1395</v>
      </c>
      <c r="B1869" s="154" t="s">
        <v>1445</v>
      </c>
      <c r="C1869" s="154">
        <v>102532</v>
      </c>
      <c r="D1869" s="157">
        <v>44882</v>
      </c>
      <c r="E1869" s="158">
        <v>3547.8892999999998</v>
      </c>
      <c r="F1869" s="158">
        <v>7.1813000000000002</v>
      </c>
      <c r="G1869" s="158">
        <v>7.8715000000000002</v>
      </c>
      <c r="H1869" s="158">
        <v>7.2179000000000002</v>
      </c>
      <c r="I1869" s="158">
        <v>6.6755000000000004</v>
      </c>
      <c r="J1869" s="158">
        <v>6.1101999999999999</v>
      </c>
      <c r="K1869" s="158">
        <v>4.7839999999999998</v>
      </c>
      <c r="L1869" s="158">
        <v>4.8013000000000003</v>
      </c>
      <c r="M1869" s="158">
        <v>3.9618000000000002</v>
      </c>
      <c r="N1869" s="158">
        <v>3.8077000000000001</v>
      </c>
      <c r="O1869" s="158">
        <v>5.1620999999999997</v>
      </c>
      <c r="P1869" s="158">
        <v>5.1148999999999996</v>
      </c>
      <c r="Q1869" s="158">
        <v>6.8059000000000003</v>
      </c>
      <c r="R1869" s="158">
        <v>5.0143000000000004</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1395</v>
      </c>
      <c r="B1870" s="154" t="s">
        <v>1934</v>
      </c>
      <c r="C1870" s="154">
        <v>147311</v>
      </c>
      <c r="D1870" s="157">
        <v>44882</v>
      </c>
      <c r="E1870" s="158">
        <v>1171.1036999999999</v>
      </c>
      <c r="F1870" s="158">
        <v>8.0647000000000002</v>
      </c>
      <c r="G1870" s="158">
        <v>8.1453000000000007</v>
      </c>
      <c r="H1870" s="158">
        <v>7.4448999999999996</v>
      </c>
      <c r="I1870" s="158">
        <v>6.9196</v>
      </c>
      <c r="J1870" s="158">
        <v>6.4020999999999999</v>
      </c>
      <c r="K1870" s="158">
        <v>5.2081999999999997</v>
      </c>
      <c r="L1870" s="158">
        <v>5.0610999999999997</v>
      </c>
      <c r="M1870" s="158">
        <v>4.3811999999999998</v>
      </c>
      <c r="N1870" s="158">
        <v>4.1727999999999996</v>
      </c>
      <c r="O1870" s="158">
        <v>4.327</v>
      </c>
      <c r="P1870" s="158"/>
      <c r="Q1870" s="158">
        <v>4.6817000000000002</v>
      </c>
      <c r="R1870" s="158">
        <v>4.3112000000000004</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1395</v>
      </c>
      <c r="B1871" s="154" t="s">
        <v>1935</v>
      </c>
      <c r="C1871" s="154">
        <v>147307</v>
      </c>
      <c r="D1871" s="157">
        <v>44882</v>
      </c>
      <c r="E1871" s="158">
        <v>1148.5310999999999</v>
      </c>
      <c r="F1871" s="158">
        <v>7.3647999999999998</v>
      </c>
      <c r="G1871" s="158">
        <v>7.4442000000000004</v>
      </c>
      <c r="H1871" s="158">
        <v>6.7436999999999996</v>
      </c>
      <c r="I1871" s="158">
        <v>6.2289000000000003</v>
      </c>
      <c r="J1871" s="158">
        <v>5.7138</v>
      </c>
      <c r="K1871" s="158">
        <v>4.5052000000000003</v>
      </c>
      <c r="L1871" s="158">
        <v>4.3465999999999996</v>
      </c>
      <c r="M1871" s="158">
        <v>3.6627000000000001</v>
      </c>
      <c r="N1871" s="158">
        <v>3.4802</v>
      </c>
      <c r="O1871" s="158">
        <v>3.7463000000000002</v>
      </c>
      <c r="P1871" s="158"/>
      <c r="Q1871" s="158">
        <v>4.0932000000000004</v>
      </c>
      <c r="R1871" s="158">
        <v>3.7044000000000001</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8.3830137254901995</v>
      </c>
      <c r="G1872" s="160">
        <v>8.2195607843137299</v>
      </c>
      <c r="H1872" s="160">
        <v>7.6180019607843139</v>
      </c>
      <c r="I1872" s="160">
        <v>7.0709156862745068</v>
      </c>
      <c r="J1872" s="160">
        <v>6.4995509803921578</v>
      </c>
      <c r="K1872" s="160">
        <v>5.1507490196078418</v>
      </c>
      <c r="L1872" s="160">
        <v>5.1409098039215682</v>
      </c>
      <c r="M1872" s="160">
        <v>4.3169294117647059</v>
      </c>
      <c r="N1872" s="160">
        <v>4.174509803921568</v>
      </c>
      <c r="O1872" s="160">
        <v>4.6220866666666653</v>
      </c>
      <c r="P1872" s="160">
        <v>5.4417419354838712</v>
      </c>
      <c r="Q1872" s="160">
        <v>6.1143215686274486</v>
      </c>
      <c r="R1872" s="160">
        <v>4.0084666666666662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8.1062999999999992</v>
      </c>
      <c r="G1873" s="160">
        <v>8.1453000000000007</v>
      </c>
      <c r="H1873" s="160">
        <v>7.7003000000000004</v>
      </c>
      <c r="I1873" s="160">
        <v>7.1586999999999996</v>
      </c>
      <c r="J1873" s="160">
        <v>6.6257000000000001</v>
      </c>
      <c r="K1873" s="160">
        <v>5.1608000000000001</v>
      </c>
      <c r="L1873" s="160">
        <v>5.1988000000000003</v>
      </c>
      <c r="M1873" s="160">
        <v>4.3140000000000001</v>
      </c>
      <c r="N1873" s="160">
        <v>4.1851000000000003</v>
      </c>
      <c r="O1873" s="160">
        <v>4.5620000000000003</v>
      </c>
      <c r="P1873" s="160">
        <v>5.7030000000000003</v>
      </c>
      <c r="Q1873" s="160">
        <v>6.5881999999999996</v>
      </c>
      <c r="R1873" s="160">
        <v>3.8952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44882</v>
      </c>
      <c r="E1876" s="158">
        <v>73.764099999999999</v>
      </c>
      <c r="F1876" s="158">
        <v>-0.32690000000000002</v>
      </c>
      <c r="G1876" s="158">
        <v>-0.75</v>
      </c>
      <c r="H1876" s="158">
        <v>0.17510000000000001</v>
      </c>
      <c r="I1876" s="158">
        <v>-0.20319999999999999</v>
      </c>
      <c r="J1876" s="158">
        <v>2.8222999999999998</v>
      </c>
      <c r="K1876" s="158">
        <v>2.0865</v>
      </c>
      <c r="L1876" s="158">
        <v>11.4596</v>
      </c>
      <c r="M1876" s="158">
        <v>4.1544999999999996</v>
      </c>
      <c r="N1876" s="158">
        <v>-1.3641000000000001</v>
      </c>
      <c r="O1876" s="158">
        <v>16.885300000000001</v>
      </c>
      <c r="P1876" s="158">
        <v>3.2033999999999998</v>
      </c>
      <c r="Q1876" s="158">
        <v>14.612</v>
      </c>
      <c r="R1876" s="158">
        <v>24.005199999999999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44882</v>
      </c>
      <c r="E1877" s="158">
        <v>81.161000000000001</v>
      </c>
      <c r="F1877" s="158">
        <v>-0.32429999999999998</v>
      </c>
      <c r="G1877" s="158">
        <v>-0.74250000000000005</v>
      </c>
      <c r="H1877" s="158">
        <v>0.19259999999999999</v>
      </c>
      <c r="I1877" s="158">
        <v>-0.16830000000000001</v>
      </c>
      <c r="J1877" s="158">
        <v>2.9018999999999999</v>
      </c>
      <c r="K1877" s="158">
        <v>2.3239000000000001</v>
      </c>
      <c r="L1877" s="158">
        <v>11.98</v>
      </c>
      <c r="M1877" s="158">
        <v>4.8789999999999996</v>
      </c>
      <c r="N1877" s="158">
        <v>-0.45850000000000002</v>
      </c>
      <c r="O1877" s="158">
        <v>18.027799999999999</v>
      </c>
      <c r="P1877" s="158">
        <v>4.3121999999999998</v>
      </c>
      <c r="Q1877" s="158">
        <v>16.1799</v>
      </c>
      <c r="R1877" s="158">
        <v>25.154699999999998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1826</v>
      </c>
      <c r="C1878" s="154">
        <v>148595</v>
      </c>
      <c r="D1878" s="157">
        <v>44882</v>
      </c>
      <c r="E1878" s="158">
        <v>13.438000000000001</v>
      </c>
      <c r="F1878" s="158">
        <v>-0.25979999999999998</v>
      </c>
      <c r="G1878" s="158">
        <v>0.36599999999999999</v>
      </c>
      <c r="H1878" s="158">
        <v>1.9034</v>
      </c>
      <c r="I1878" s="158">
        <v>1.3194999999999999</v>
      </c>
      <c r="J1878" s="158">
        <v>4.3727999999999998</v>
      </c>
      <c r="K1878" s="158">
        <v>0.44850000000000001</v>
      </c>
      <c r="L1878" s="158">
        <v>9.0393000000000008</v>
      </c>
      <c r="M1878" s="158">
        <v>3.4807000000000001</v>
      </c>
      <c r="N1878" s="158">
        <v>-0.96540000000000004</v>
      </c>
      <c r="O1878" s="158"/>
      <c r="P1878" s="158"/>
      <c r="Q1878" s="158">
        <v>16.480899999999998</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1827</v>
      </c>
      <c r="C1879" s="154">
        <v>148594</v>
      </c>
      <c r="D1879" s="157">
        <v>44882</v>
      </c>
      <c r="E1879" s="158">
        <v>13.241</v>
      </c>
      <c r="F1879" s="158">
        <v>-0.27110000000000001</v>
      </c>
      <c r="G1879" s="158">
        <v>0.35620000000000002</v>
      </c>
      <c r="H1879" s="158">
        <v>1.8774</v>
      </c>
      <c r="I1879" s="158">
        <v>1.2773000000000001</v>
      </c>
      <c r="J1879" s="158">
        <v>4.3009000000000004</v>
      </c>
      <c r="K1879" s="158">
        <v>0.24979999999999999</v>
      </c>
      <c r="L1879" s="158">
        <v>8.6128999999999998</v>
      </c>
      <c r="M1879" s="158">
        <v>2.8906999999999998</v>
      </c>
      <c r="N1879" s="158">
        <v>-1.722</v>
      </c>
      <c r="O1879" s="158"/>
      <c r="P1879" s="158"/>
      <c r="Q1879" s="158">
        <v>15.5962</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44882</v>
      </c>
      <c r="E1880" s="158">
        <v>456.90899999999999</v>
      </c>
      <c r="F1880" s="158">
        <v>-0.3327</v>
      </c>
      <c r="G1880" s="158">
        <v>-0.1008</v>
      </c>
      <c r="H1880" s="158">
        <v>0.93579999999999997</v>
      </c>
      <c r="I1880" s="158">
        <v>0.42880000000000001</v>
      </c>
      <c r="J1880" s="158">
        <v>4.8636999999999997</v>
      </c>
      <c r="K1880" s="158">
        <v>4.0301999999999998</v>
      </c>
      <c r="L1880" s="158">
        <v>14.315799999999999</v>
      </c>
      <c r="M1880" s="158">
        <v>6.5892999999999997</v>
      </c>
      <c r="N1880" s="158">
        <v>2.0411999999999999</v>
      </c>
      <c r="O1880" s="158">
        <v>17.8081</v>
      </c>
      <c r="P1880" s="158">
        <v>9.7086000000000006</v>
      </c>
      <c r="Q1880" s="158">
        <v>14.185499999999999</v>
      </c>
      <c r="R1880" s="158">
        <v>23.788599999999999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44882</v>
      </c>
      <c r="E1881" s="158">
        <v>498.87400000000002</v>
      </c>
      <c r="F1881" s="158">
        <v>-0.33029999999999998</v>
      </c>
      <c r="G1881" s="158">
        <v>-9.4100000000000003E-2</v>
      </c>
      <c r="H1881" s="158">
        <v>0.95309999999999995</v>
      </c>
      <c r="I1881" s="158">
        <v>0.4642</v>
      </c>
      <c r="J1881" s="158">
        <v>4.9534000000000002</v>
      </c>
      <c r="K1881" s="158">
        <v>4.2786</v>
      </c>
      <c r="L1881" s="158">
        <v>14.8712</v>
      </c>
      <c r="M1881" s="158">
        <v>7.3456999999999999</v>
      </c>
      <c r="N1881" s="158">
        <v>3.0165000000000002</v>
      </c>
      <c r="O1881" s="158">
        <v>18.9038</v>
      </c>
      <c r="P1881" s="158">
        <v>10.836499999999999</v>
      </c>
      <c r="Q1881" s="158">
        <v>15.823399999999999</v>
      </c>
      <c r="R1881" s="158">
        <v>24.9559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44882</v>
      </c>
      <c r="E1882" s="158">
        <v>275.91000000000003</v>
      </c>
      <c r="F1882" s="158">
        <v>-0.26390000000000002</v>
      </c>
      <c r="G1882" s="158">
        <v>0.127</v>
      </c>
      <c r="H1882" s="158">
        <v>1.1881999999999999</v>
      </c>
      <c r="I1882" s="158">
        <v>1.0919000000000001</v>
      </c>
      <c r="J1882" s="158">
        <v>5.9115000000000002</v>
      </c>
      <c r="K1882" s="158">
        <v>4.0502000000000002</v>
      </c>
      <c r="L1882" s="158">
        <v>12.076499999999999</v>
      </c>
      <c r="M1882" s="158">
        <v>8.8488000000000007</v>
      </c>
      <c r="N1882" s="158">
        <v>10.3508</v>
      </c>
      <c r="O1882" s="158">
        <v>25.084700000000002</v>
      </c>
      <c r="P1882" s="158">
        <v>14.2494</v>
      </c>
      <c r="Q1882" s="158">
        <v>19.9163</v>
      </c>
      <c r="R1882" s="158">
        <v>31.883700000000001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44882</v>
      </c>
      <c r="E1883" s="158">
        <v>298.92</v>
      </c>
      <c r="F1883" s="158">
        <v>-0.2636</v>
      </c>
      <c r="G1883" s="158">
        <v>0.13059999999999999</v>
      </c>
      <c r="H1883" s="158">
        <v>1.1984999999999999</v>
      </c>
      <c r="I1883" s="158">
        <v>1.1094999999999999</v>
      </c>
      <c r="J1883" s="158">
        <v>5.9587000000000003</v>
      </c>
      <c r="K1883" s="158">
        <v>4.1859999999999999</v>
      </c>
      <c r="L1883" s="158">
        <v>12.3675</v>
      </c>
      <c r="M1883" s="158">
        <v>9.2942999999999998</v>
      </c>
      <c r="N1883" s="158">
        <v>10.9742</v>
      </c>
      <c r="O1883" s="158">
        <v>25.770099999999999</v>
      </c>
      <c r="P1883" s="158">
        <v>14.986000000000001</v>
      </c>
      <c r="Q1883" s="158">
        <v>18.040600000000001</v>
      </c>
      <c r="R1883" s="158">
        <v>32.602899999999998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44882</v>
      </c>
      <c r="E1884" s="158">
        <v>17.329999999999998</v>
      </c>
      <c r="F1884" s="158">
        <v>-0.45950000000000002</v>
      </c>
      <c r="G1884" s="158">
        <v>-0.2303</v>
      </c>
      <c r="H1884" s="158">
        <v>0.99070000000000003</v>
      </c>
      <c r="I1884" s="158">
        <v>1.2858000000000001</v>
      </c>
      <c r="J1884" s="158">
        <v>6.5151000000000003</v>
      </c>
      <c r="K1884" s="158">
        <v>2.5444</v>
      </c>
      <c r="L1884" s="158">
        <v>13.863300000000001</v>
      </c>
      <c r="M1884" s="158">
        <v>5.7998000000000003</v>
      </c>
      <c r="N1884" s="158">
        <v>1.7616000000000001</v>
      </c>
      <c r="O1884" s="158">
        <v>17.974799999999998</v>
      </c>
      <c r="P1884" s="158"/>
      <c r="Q1884" s="158">
        <v>13.8238</v>
      </c>
      <c r="R1884" s="158">
        <v>23.566700000000001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44882</v>
      </c>
      <c r="E1885" s="158">
        <v>16.54</v>
      </c>
      <c r="F1885" s="158">
        <v>-0.48130000000000001</v>
      </c>
      <c r="G1885" s="158">
        <v>-0.24129999999999999</v>
      </c>
      <c r="H1885" s="158">
        <v>0.9768</v>
      </c>
      <c r="I1885" s="158">
        <v>1.224</v>
      </c>
      <c r="J1885" s="158">
        <v>6.4349999999999996</v>
      </c>
      <c r="K1885" s="158">
        <v>2.3515000000000001</v>
      </c>
      <c r="L1885" s="158">
        <v>13.3653</v>
      </c>
      <c r="M1885" s="158">
        <v>5.1494</v>
      </c>
      <c r="N1885" s="158">
        <v>0.91520000000000001</v>
      </c>
      <c r="O1885" s="158">
        <v>17.0898</v>
      </c>
      <c r="P1885" s="158"/>
      <c r="Q1885" s="158">
        <v>12.5801</v>
      </c>
      <c r="R1885" s="158">
        <v>22.5672</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44882</v>
      </c>
      <c r="E1886" s="158">
        <v>101.721</v>
      </c>
      <c r="F1886" s="158">
        <v>-0.37019999999999997</v>
      </c>
      <c r="G1886" s="158">
        <v>-0.32629999999999998</v>
      </c>
      <c r="H1886" s="158">
        <v>-6.1899999999999997E-2</v>
      </c>
      <c r="I1886" s="158">
        <v>-0.77449999999999997</v>
      </c>
      <c r="J1886" s="158">
        <v>1.9646999999999999</v>
      </c>
      <c r="K1886" s="158">
        <v>1.6072</v>
      </c>
      <c r="L1886" s="158">
        <v>10.398300000000001</v>
      </c>
      <c r="M1886" s="158">
        <v>5.9151999999999996</v>
      </c>
      <c r="N1886" s="158">
        <v>5.0620000000000003</v>
      </c>
      <c r="O1886" s="158">
        <v>26.8994</v>
      </c>
      <c r="P1886" s="158">
        <v>12.3028</v>
      </c>
      <c r="Q1886" s="158">
        <v>16.817900000000002</v>
      </c>
      <c r="R1886" s="158">
        <v>38.276899999999998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44882</v>
      </c>
      <c r="E1887" s="158">
        <v>92.308000000000007</v>
      </c>
      <c r="F1887" s="158">
        <v>-0.37340000000000001</v>
      </c>
      <c r="G1887" s="158">
        <v>-0.33579999999999999</v>
      </c>
      <c r="H1887" s="158">
        <v>-8.3299999999999999E-2</v>
      </c>
      <c r="I1887" s="158">
        <v>-0.81659999999999999</v>
      </c>
      <c r="J1887" s="158">
        <v>1.8672</v>
      </c>
      <c r="K1887" s="158">
        <v>1.3205</v>
      </c>
      <c r="L1887" s="158">
        <v>9.7728999999999999</v>
      </c>
      <c r="M1887" s="158">
        <v>5.0506000000000002</v>
      </c>
      <c r="N1887" s="158">
        <v>3.9036</v>
      </c>
      <c r="O1887" s="158">
        <v>25.528600000000001</v>
      </c>
      <c r="P1887" s="158">
        <v>11.056699999999999</v>
      </c>
      <c r="Q1887" s="158">
        <v>16.314</v>
      </c>
      <c r="R1887" s="158">
        <v>36.7654</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44882</v>
      </c>
      <c r="E1888" s="158">
        <v>20.2818</v>
      </c>
      <c r="F1888" s="158">
        <v>-7.2900000000000006E-2</v>
      </c>
      <c r="G1888" s="158">
        <v>0.71560000000000001</v>
      </c>
      <c r="H1888" s="158">
        <v>1.08</v>
      </c>
      <c r="I1888" s="158">
        <v>1.1950000000000001</v>
      </c>
      <c r="J1888" s="158">
        <v>4.8345000000000002</v>
      </c>
      <c r="K1888" s="158">
        <v>1.8008999999999999</v>
      </c>
      <c r="L1888" s="158">
        <v>11.9848</v>
      </c>
      <c r="M1888" s="158">
        <v>5.6178999999999997</v>
      </c>
      <c r="N1888" s="158">
        <v>0.68059999999999998</v>
      </c>
      <c r="O1888" s="158">
        <v>17.493500000000001</v>
      </c>
      <c r="P1888" s="158">
        <v>7.5911999999999997</v>
      </c>
      <c r="Q1888" s="158">
        <v>10.319900000000001</v>
      </c>
      <c r="R1888" s="158">
        <v>20.604299999999999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44882</v>
      </c>
      <c r="E1889" s="158">
        <v>17.666799999999999</v>
      </c>
      <c r="F1889" s="158">
        <v>-7.7499999999999999E-2</v>
      </c>
      <c r="G1889" s="158">
        <v>0.70109999999999995</v>
      </c>
      <c r="H1889" s="158">
        <v>1.0489999999999999</v>
      </c>
      <c r="I1889" s="158">
        <v>1.1288</v>
      </c>
      <c r="J1889" s="158">
        <v>4.6772999999999998</v>
      </c>
      <c r="K1889" s="158">
        <v>1.351</v>
      </c>
      <c r="L1889" s="158">
        <v>10.987</v>
      </c>
      <c r="M1889" s="158">
        <v>4.2172000000000001</v>
      </c>
      <c r="N1889" s="158">
        <v>-1.0972999999999999</v>
      </c>
      <c r="O1889" s="158">
        <v>15.2255</v>
      </c>
      <c r="P1889" s="158">
        <v>5.7465000000000002</v>
      </c>
      <c r="Q1889" s="158">
        <v>8.2249999999999996</v>
      </c>
      <c r="R1889" s="158">
        <v>18.131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44882</v>
      </c>
      <c r="E1890" s="158">
        <v>432.10826520119201</v>
      </c>
      <c r="F1890" s="158">
        <v>-0.39639999999999997</v>
      </c>
      <c r="G1890" s="158">
        <v>-0.25490000000000002</v>
      </c>
      <c r="H1890" s="158">
        <v>1.0423</v>
      </c>
      <c r="I1890" s="158">
        <v>1.6478999999999999</v>
      </c>
      <c r="J1890" s="158">
        <v>5.8064</v>
      </c>
      <c r="K1890" s="158">
        <v>4.4911000000000003</v>
      </c>
      <c r="L1890" s="158">
        <v>14.7256</v>
      </c>
      <c r="M1890" s="158">
        <v>4.9180000000000001</v>
      </c>
      <c r="N1890" s="158">
        <v>-0.1459</v>
      </c>
      <c r="O1890" s="158">
        <v>16.968599999999999</v>
      </c>
      <c r="P1890" s="158">
        <v>10.3653</v>
      </c>
      <c r="Q1890" s="158">
        <v>15.930999999999999</v>
      </c>
      <c r="R1890" s="158">
        <v>23.457799999999999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44882</v>
      </c>
      <c r="E1891" s="158">
        <v>58.508800000000001</v>
      </c>
      <c r="F1891" s="158">
        <v>-0.39460000000000001</v>
      </c>
      <c r="G1891" s="158">
        <v>-0.24959999999999999</v>
      </c>
      <c r="H1891" s="158">
        <v>1.0549999999999999</v>
      </c>
      <c r="I1891" s="158">
        <v>1.6731</v>
      </c>
      <c r="J1891" s="158">
        <v>5.8643999999999998</v>
      </c>
      <c r="K1891" s="158">
        <v>4.6729000000000003</v>
      </c>
      <c r="L1891" s="158">
        <v>15.1256</v>
      </c>
      <c r="M1891" s="158">
        <v>5.4290000000000003</v>
      </c>
      <c r="N1891" s="158">
        <v>0.52829999999999999</v>
      </c>
      <c r="O1891" s="158">
        <v>17.740200000000002</v>
      </c>
      <c r="P1891" s="158">
        <v>11.0898</v>
      </c>
      <c r="Q1891" s="158">
        <v>15.173500000000001</v>
      </c>
      <c r="R1891" s="158">
        <v>24.277100000000001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44882</v>
      </c>
      <c r="E1892" s="158">
        <v>65.662000000000006</v>
      </c>
      <c r="F1892" s="158">
        <v>-0.27639999999999998</v>
      </c>
      <c r="G1892" s="158">
        <v>0.26719999999999999</v>
      </c>
      <c r="H1892" s="158">
        <v>0.7379</v>
      </c>
      <c r="I1892" s="158">
        <v>0.122</v>
      </c>
      <c r="J1892" s="158">
        <v>5.0525000000000002</v>
      </c>
      <c r="K1892" s="158">
        <v>4.3596000000000004</v>
      </c>
      <c r="L1892" s="158">
        <v>13.3843</v>
      </c>
      <c r="M1892" s="158">
        <v>6.4473000000000003</v>
      </c>
      <c r="N1892" s="158">
        <v>3.234</v>
      </c>
      <c r="O1892" s="158">
        <v>20.5549</v>
      </c>
      <c r="P1892" s="158">
        <v>11.187799999999999</v>
      </c>
      <c r="Q1892" s="158">
        <v>18.490400000000001</v>
      </c>
      <c r="R1892" s="158">
        <v>26.574000000000002</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44882</v>
      </c>
      <c r="E1893" s="158">
        <v>60.35</v>
      </c>
      <c r="F1893" s="158">
        <v>-0.27929999999999999</v>
      </c>
      <c r="G1893" s="158">
        <v>0.25919999999999999</v>
      </c>
      <c r="H1893" s="158">
        <v>0.71930000000000005</v>
      </c>
      <c r="I1893" s="158">
        <v>8.6199999999999999E-2</v>
      </c>
      <c r="J1893" s="158">
        <v>4.9675000000000002</v>
      </c>
      <c r="K1893" s="158">
        <v>4.1092000000000004</v>
      </c>
      <c r="L1893" s="158">
        <v>12.8375</v>
      </c>
      <c r="M1893" s="158">
        <v>5.6844000000000001</v>
      </c>
      <c r="N1893" s="158">
        <v>2.25</v>
      </c>
      <c r="O1893" s="158">
        <v>19.395800000000001</v>
      </c>
      <c r="P1893" s="158">
        <v>10.138299999999999</v>
      </c>
      <c r="Q1893" s="158">
        <v>14.994899999999999</v>
      </c>
      <c r="R1893" s="158">
        <v>25.369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44882</v>
      </c>
      <c r="E1894" s="158">
        <v>129.3288</v>
      </c>
      <c r="F1894" s="158">
        <v>-0.28939999999999999</v>
      </c>
      <c r="G1894" s="158">
        <v>5.5100000000000003E-2</v>
      </c>
      <c r="H1894" s="158">
        <v>1.661</v>
      </c>
      <c r="I1894" s="158">
        <v>0.41660000000000003</v>
      </c>
      <c r="J1894" s="158">
        <v>4.24</v>
      </c>
      <c r="K1894" s="158">
        <v>3.0287000000000002</v>
      </c>
      <c r="L1894" s="158">
        <v>13.917899999999999</v>
      </c>
      <c r="M1894" s="158">
        <v>6.9028</v>
      </c>
      <c r="N1894" s="158">
        <v>2.7002999999999999</v>
      </c>
      <c r="O1894" s="158">
        <v>20.519400000000001</v>
      </c>
      <c r="P1894" s="158">
        <v>12.002800000000001</v>
      </c>
      <c r="Q1894" s="158">
        <v>15.795</v>
      </c>
      <c r="R1894" s="158">
        <v>27.369399999999999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44882</v>
      </c>
      <c r="E1895" s="158">
        <v>138.90860000000001</v>
      </c>
      <c r="F1895" s="158">
        <v>-0.28720000000000001</v>
      </c>
      <c r="G1895" s="158">
        <v>6.1400000000000003E-2</v>
      </c>
      <c r="H1895" s="158">
        <v>1.6759999999999999</v>
      </c>
      <c r="I1895" s="158">
        <v>0.44640000000000002</v>
      </c>
      <c r="J1895" s="158">
        <v>4.3061999999999996</v>
      </c>
      <c r="K1895" s="158">
        <v>3.2078000000000002</v>
      </c>
      <c r="L1895" s="158">
        <v>14.324400000000001</v>
      </c>
      <c r="M1895" s="158">
        <v>7.4687000000000001</v>
      </c>
      <c r="N1895" s="158">
        <v>3.4251</v>
      </c>
      <c r="O1895" s="158">
        <v>21.3276</v>
      </c>
      <c r="P1895" s="158">
        <v>12.763199999999999</v>
      </c>
      <c r="Q1895" s="158">
        <v>15.194699999999999</v>
      </c>
      <c r="R1895" s="158">
        <v>28.228300000000001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44882</v>
      </c>
      <c r="E1896" s="158">
        <v>81.98</v>
      </c>
      <c r="F1896" s="158">
        <v>-0.42509999999999998</v>
      </c>
      <c r="G1896" s="158">
        <v>0.20780000000000001</v>
      </c>
      <c r="H1896" s="158">
        <v>1.5358000000000001</v>
      </c>
      <c r="I1896" s="158">
        <v>1.7121999999999999</v>
      </c>
      <c r="J1896" s="158">
        <v>5.4947999999999997</v>
      </c>
      <c r="K1896" s="158">
        <v>1.6491</v>
      </c>
      <c r="L1896" s="158">
        <v>11.750299999999999</v>
      </c>
      <c r="M1896" s="158">
        <v>7.7267000000000001</v>
      </c>
      <c r="N1896" s="158">
        <v>1.8637999999999999</v>
      </c>
      <c r="O1896" s="158">
        <v>15.5168</v>
      </c>
      <c r="P1896" s="158">
        <v>9.2590000000000003</v>
      </c>
      <c r="Q1896" s="158">
        <v>13.432</v>
      </c>
      <c r="R1896" s="158">
        <v>20.917400000000001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44882</v>
      </c>
      <c r="E1897" s="158">
        <v>80.209999999999994</v>
      </c>
      <c r="F1897" s="158">
        <v>-0.42209999999999998</v>
      </c>
      <c r="G1897" s="158">
        <v>0.21240000000000001</v>
      </c>
      <c r="H1897" s="158">
        <v>1.5187999999999999</v>
      </c>
      <c r="I1897" s="158">
        <v>1.6860999999999999</v>
      </c>
      <c r="J1897" s="158">
        <v>5.4561999999999999</v>
      </c>
      <c r="K1897" s="158">
        <v>1.5187999999999999</v>
      </c>
      <c r="L1897" s="158">
        <v>11.4802</v>
      </c>
      <c r="M1897" s="158">
        <v>7.3186999999999998</v>
      </c>
      <c r="N1897" s="158">
        <v>1.3648</v>
      </c>
      <c r="O1897" s="158">
        <v>14.9412</v>
      </c>
      <c r="P1897" s="158">
        <v>8.8040000000000003</v>
      </c>
      <c r="Q1897" s="158">
        <v>13.096500000000001</v>
      </c>
      <c r="R1897" s="158">
        <v>20.315100000000001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44882</v>
      </c>
      <c r="E1898" s="158">
        <v>210.55160000000001</v>
      </c>
      <c r="F1898" s="158">
        <v>-0.28889999999999999</v>
      </c>
      <c r="G1898" s="158">
        <v>0.125</v>
      </c>
      <c r="H1898" s="158">
        <v>0.58860000000000001</v>
      </c>
      <c r="I1898" s="158">
        <v>0.15690000000000001</v>
      </c>
      <c r="J1898" s="158">
        <v>4.3186999999999998</v>
      </c>
      <c r="K1898" s="158">
        <v>2.5438999999999998</v>
      </c>
      <c r="L1898" s="158">
        <v>13.292899999999999</v>
      </c>
      <c r="M1898" s="158">
        <v>9.2949000000000002</v>
      </c>
      <c r="N1898" s="158">
        <v>3.6675</v>
      </c>
      <c r="O1898" s="158">
        <v>15.4414</v>
      </c>
      <c r="P1898" s="158">
        <v>9.3230000000000004</v>
      </c>
      <c r="Q1898" s="158">
        <v>18.0137</v>
      </c>
      <c r="R1898" s="158">
        <v>20.326799999999999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44882</v>
      </c>
      <c r="E1899" s="158">
        <v>230.97900000000001</v>
      </c>
      <c r="F1899" s="158">
        <v>-0.28599999999999998</v>
      </c>
      <c r="G1899" s="158">
        <v>0.1343</v>
      </c>
      <c r="H1899" s="158">
        <v>0.60929999999999995</v>
      </c>
      <c r="I1899" s="158">
        <v>0.1966</v>
      </c>
      <c r="J1899" s="158">
        <v>4.4108000000000001</v>
      </c>
      <c r="K1899" s="158">
        <v>2.8126000000000002</v>
      </c>
      <c r="L1899" s="158">
        <v>13.889699999999999</v>
      </c>
      <c r="M1899" s="158">
        <v>10.1432</v>
      </c>
      <c r="N1899" s="158">
        <v>4.7484999999999999</v>
      </c>
      <c r="O1899" s="158">
        <v>16.7989</v>
      </c>
      <c r="P1899" s="158">
        <v>10.6623</v>
      </c>
      <c r="Q1899" s="158">
        <v>16.5776</v>
      </c>
      <c r="R1899" s="158">
        <v>21.622299999999999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44882</v>
      </c>
      <c r="E1904" s="158">
        <v>455.56959999999998</v>
      </c>
      <c r="F1904" s="158">
        <v>-8.0399999999999999E-2</v>
      </c>
      <c r="G1904" s="158">
        <v>0.71709999999999996</v>
      </c>
      <c r="H1904" s="158">
        <v>1.6845000000000001</v>
      </c>
      <c r="I1904" s="158">
        <v>1.3893</v>
      </c>
      <c r="J1904" s="158">
        <v>5.6059999999999999</v>
      </c>
      <c r="K1904" s="158">
        <v>5.6814999999999998</v>
      </c>
      <c r="L1904" s="158">
        <v>17.997499999999999</v>
      </c>
      <c r="M1904" s="158">
        <v>13.6069</v>
      </c>
      <c r="N1904" s="158">
        <v>9.2921999999999993</v>
      </c>
      <c r="O1904" s="158">
        <v>23.986999999999998</v>
      </c>
      <c r="P1904" s="158">
        <v>11.021599999999999</v>
      </c>
      <c r="Q1904" s="158">
        <v>17.488900000000001</v>
      </c>
      <c r="R1904" s="158">
        <v>36.733699999999999</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44882</v>
      </c>
      <c r="E1905" s="158">
        <v>492.0018</v>
      </c>
      <c r="F1905" s="158">
        <v>-7.7499999999999999E-2</v>
      </c>
      <c r="G1905" s="158">
        <v>0.72599999999999998</v>
      </c>
      <c r="H1905" s="158">
        <v>1.7051000000000001</v>
      </c>
      <c r="I1905" s="158">
        <v>1.4298999999999999</v>
      </c>
      <c r="J1905" s="158">
        <v>5.6994999999999996</v>
      </c>
      <c r="K1905" s="158">
        <v>5.9573999999999998</v>
      </c>
      <c r="L1905" s="158">
        <v>18.607099999999999</v>
      </c>
      <c r="M1905" s="158">
        <v>14.464399999999999</v>
      </c>
      <c r="N1905" s="158">
        <v>10.365600000000001</v>
      </c>
      <c r="O1905" s="158">
        <v>25.167400000000001</v>
      </c>
      <c r="P1905" s="158">
        <v>12.0076</v>
      </c>
      <c r="Q1905" s="158">
        <v>14.7864</v>
      </c>
      <c r="R1905" s="158">
        <v>38.002600000000001</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44882</v>
      </c>
      <c r="E1906" s="158">
        <v>18.23</v>
      </c>
      <c r="F1906" s="158">
        <v>-0.27350000000000002</v>
      </c>
      <c r="G1906" s="158">
        <v>5.4899999999999997E-2</v>
      </c>
      <c r="H1906" s="158">
        <v>0.71819999999999995</v>
      </c>
      <c r="I1906" s="158">
        <v>0.10979999999999999</v>
      </c>
      <c r="J1906" s="158">
        <v>4.6497999999999999</v>
      </c>
      <c r="K1906" s="158">
        <v>2.5308999999999999</v>
      </c>
      <c r="L1906" s="158">
        <v>14.5101</v>
      </c>
      <c r="M1906" s="158">
        <v>7.6151</v>
      </c>
      <c r="N1906" s="158">
        <v>2.3582000000000001</v>
      </c>
      <c r="O1906" s="158">
        <v>19.303699999999999</v>
      </c>
      <c r="P1906" s="158"/>
      <c r="Q1906" s="158">
        <v>16.403199999999998</v>
      </c>
      <c r="R1906" s="158">
        <v>24.0321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44882</v>
      </c>
      <c r="E1907" s="158">
        <v>17.670000000000002</v>
      </c>
      <c r="F1907" s="158">
        <v>-0.28220000000000001</v>
      </c>
      <c r="G1907" s="158">
        <v>5.6599999999999998E-2</v>
      </c>
      <c r="H1907" s="158">
        <v>0.68379999999999996</v>
      </c>
      <c r="I1907" s="158">
        <v>5.6599999999999998E-2</v>
      </c>
      <c r="J1907" s="158">
        <v>4.6181000000000001</v>
      </c>
      <c r="K1907" s="158">
        <v>2.3161999999999998</v>
      </c>
      <c r="L1907" s="158">
        <v>14</v>
      </c>
      <c r="M1907" s="158">
        <v>6.8966000000000003</v>
      </c>
      <c r="N1907" s="158">
        <v>1.4934000000000001</v>
      </c>
      <c r="O1907" s="158">
        <v>18.4041</v>
      </c>
      <c r="P1907" s="158"/>
      <c r="Q1907" s="158">
        <v>15.488099999999999</v>
      </c>
      <c r="R1907" s="158">
        <v>23.103100000000001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44882</v>
      </c>
      <c r="E1908" s="158">
        <v>112.49630000000001</v>
      </c>
      <c r="F1908" s="158">
        <v>-0.52669999999999995</v>
      </c>
      <c r="G1908" s="158">
        <v>-0.36840000000000001</v>
      </c>
      <c r="H1908" s="158">
        <v>0.98729999999999996</v>
      </c>
      <c r="I1908" s="158">
        <v>9.5799999999999996E-2</v>
      </c>
      <c r="J1908" s="158">
        <v>4.1372</v>
      </c>
      <c r="K1908" s="158">
        <v>2.0065</v>
      </c>
      <c r="L1908" s="158">
        <v>14.2948</v>
      </c>
      <c r="M1908" s="158">
        <v>6.5568999999999997</v>
      </c>
      <c r="N1908" s="158">
        <v>2.1139000000000001</v>
      </c>
      <c r="O1908" s="158">
        <v>19.5761</v>
      </c>
      <c r="P1908" s="158">
        <v>13.5495</v>
      </c>
      <c r="Q1908" s="158">
        <v>13.4414</v>
      </c>
      <c r="R1908" s="158">
        <v>22.4801</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44882</v>
      </c>
      <c r="E1909" s="158">
        <v>104.7323</v>
      </c>
      <c r="F1909" s="158">
        <v>-0.52900000000000003</v>
      </c>
      <c r="G1909" s="158">
        <v>-0.37490000000000001</v>
      </c>
      <c r="H1909" s="158">
        <v>0.97299999999999998</v>
      </c>
      <c r="I1909" s="158">
        <v>6.8000000000000005E-2</v>
      </c>
      <c r="J1909" s="158">
        <v>4.0727000000000002</v>
      </c>
      <c r="K1909" s="158">
        <v>1.8190999999999999</v>
      </c>
      <c r="L1909" s="158">
        <v>13.8711</v>
      </c>
      <c r="M1909" s="158">
        <v>5.9721000000000002</v>
      </c>
      <c r="N1909" s="158">
        <v>1.3633999999999999</v>
      </c>
      <c r="O1909" s="158">
        <v>18.749700000000001</v>
      </c>
      <c r="P1909" s="158">
        <v>12.752000000000001</v>
      </c>
      <c r="Q1909" s="158">
        <v>14.5062</v>
      </c>
      <c r="R1909" s="158">
        <v>21.603999999999999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-0.31073666666666655</v>
      </c>
      <c r="G1910" s="160">
        <v>4.0153333333333326E-2</v>
      </c>
      <c r="H1910" s="160">
        <v>1.0090433333333335</v>
      </c>
      <c r="I1910" s="160">
        <v>0.6618533333333334</v>
      </c>
      <c r="J1910" s="160">
        <v>4.702659999999999</v>
      </c>
      <c r="K1910" s="160">
        <v>2.8444833333333337</v>
      </c>
      <c r="L1910" s="160">
        <v>13.103446666666667</v>
      </c>
      <c r="M1910" s="160">
        <v>6.8559600000000023</v>
      </c>
      <c r="N1910" s="160">
        <v>2.7907166666666665</v>
      </c>
      <c r="O1910" s="160">
        <v>19.538721428571428</v>
      </c>
      <c r="P1910" s="160">
        <v>10.371645833333334</v>
      </c>
      <c r="Q1910" s="160">
        <v>15.257633333333333</v>
      </c>
      <c r="R1910" s="160">
        <v>25.954117857142865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-0.28915000000000002</v>
      </c>
      <c r="G1911" s="160">
        <v>5.8999999999999997E-2</v>
      </c>
      <c r="H1911" s="160">
        <v>0.98899999999999999</v>
      </c>
      <c r="I1911" s="160">
        <v>0.45530000000000004</v>
      </c>
      <c r="J1911" s="160">
        <v>4.7559000000000005</v>
      </c>
      <c r="K1911" s="160">
        <v>2.5373999999999999</v>
      </c>
      <c r="L1911" s="160">
        <v>13.3748</v>
      </c>
      <c r="M1911" s="160">
        <v>6.5021000000000004</v>
      </c>
      <c r="N1911" s="160">
        <v>2.07755</v>
      </c>
      <c r="O1911" s="160">
        <v>18.576900000000002</v>
      </c>
      <c r="P1911" s="160">
        <v>10.92905</v>
      </c>
      <c r="Q1911" s="160">
        <v>15.542149999999999</v>
      </c>
      <c r="R1911" s="160">
        <v>24.018650000000001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44882</v>
      </c>
      <c r="C8" s="60">
        <f>VLOOKUP($A8,'Return Data'!$B$7:$R$2292,4,0)</f>
        <v>29.692599999999999</v>
      </c>
      <c r="D8" s="60">
        <f>VLOOKUP($A8,'Return Data'!$B$7:$R$2292,10,0)</f>
        <v>-1.583</v>
      </c>
      <c r="E8" s="61">
        <f t="shared" ref="E8:E15" si="0">RANK(D8,D$8:D$15,0)</f>
        <v>8</v>
      </c>
      <c r="F8" s="60">
        <f>VLOOKUP($A8,'Return Data'!$B$7:$R$2292,11,0)</f>
        <v>6.9356</v>
      </c>
      <c r="G8" s="61">
        <f t="shared" ref="G8:G15" si="1">RANK(F8,F$8:F$15,0)</f>
        <v>8</v>
      </c>
      <c r="H8" s="60">
        <f>VLOOKUP($A8,'Return Data'!$B$7:$R$2292,12,0)</f>
        <v>-1.3486</v>
      </c>
      <c r="I8" s="61">
        <f t="shared" ref="I8:I15" si="2">RANK(H8,H$8:H$15,0)</f>
        <v>8</v>
      </c>
      <c r="J8" s="60">
        <f>VLOOKUP($A8,'Return Data'!$B$7:$R$2292,13,0)</f>
        <v>-6.8826999999999998</v>
      </c>
      <c r="K8" s="61">
        <f t="shared" ref="K8:K15" si="3">RANK(J8,J$8:J$15,0)</f>
        <v>8</v>
      </c>
      <c r="L8" s="60">
        <f>VLOOKUP($A8,'Return Data'!$B$7:$R$2292,17,0)</f>
        <v>11.8858</v>
      </c>
      <c r="M8" s="61">
        <f t="shared" ref="M8:M15" si="4">RANK(L8,L$8:L$15,0)</f>
        <v>5</v>
      </c>
      <c r="N8" s="60">
        <f>VLOOKUP($A8,'Return Data'!$B$7:$R$2292,14,0)</f>
        <v>11.848100000000001</v>
      </c>
      <c r="O8" s="61">
        <f t="shared" ref="O8:O13" si="5">RANK(N8,N$8:N$15,0)</f>
        <v>4</v>
      </c>
      <c r="P8" s="60">
        <f>VLOOKUP($A8,'Return Data'!$B$7:$R$2292,15,0)</f>
        <v>10.558299999999999</v>
      </c>
      <c r="Q8" s="61">
        <f t="shared" ref="Q8:Q13" si="6">RANK(P8,P$8:P$15,0)</f>
        <v>3</v>
      </c>
      <c r="R8" s="60">
        <f>VLOOKUP($A8,'Return Data'!$B$7:$R$2292,16,0)</f>
        <v>9.2957000000000001</v>
      </c>
      <c r="S8" s="62">
        <f t="shared" ref="S8:S15" si="7">RANK(R8,R$8:R$15,0)</f>
        <v>6</v>
      </c>
    </row>
    <row r="9" spans="1:20" x14ac:dyDescent="0.3">
      <c r="A9" s="58" t="s">
        <v>1170</v>
      </c>
      <c r="B9" s="59">
        <f>VLOOKUP($A9,'Return Data'!$B$7:$R$2292,3,0)</f>
        <v>44882</v>
      </c>
      <c r="C9" s="60">
        <f>VLOOKUP($A9,'Return Data'!$B$7:$R$2292,4,0)</f>
        <v>49.805999999999997</v>
      </c>
      <c r="D9" s="60">
        <f>VLOOKUP($A9,'Return Data'!$B$7:$R$2292,10,0)</f>
        <v>1.6636</v>
      </c>
      <c r="E9" s="61">
        <f t="shared" si="0"/>
        <v>6</v>
      </c>
      <c r="F9" s="60">
        <f>VLOOKUP($A9,'Return Data'!$B$7:$R$2292,11,0)</f>
        <v>8.4530999999999992</v>
      </c>
      <c r="G9" s="61">
        <f t="shared" si="1"/>
        <v>6</v>
      </c>
      <c r="H9" s="60">
        <f>VLOOKUP($A9,'Return Data'!$B$7:$R$2292,12,0)</f>
        <v>5.6824000000000003</v>
      </c>
      <c r="I9" s="61">
        <f t="shared" si="2"/>
        <v>5</v>
      </c>
      <c r="J9" s="60">
        <f>VLOOKUP($A9,'Return Data'!$B$7:$R$2292,13,0)</f>
        <v>2.7839</v>
      </c>
      <c r="K9" s="61">
        <f t="shared" si="3"/>
        <v>6</v>
      </c>
      <c r="L9" s="60">
        <f>VLOOKUP($A9,'Return Data'!$B$7:$R$2292,17,0)</f>
        <v>14.923</v>
      </c>
      <c r="M9" s="61">
        <f t="shared" si="4"/>
        <v>4</v>
      </c>
      <c r="N9" s="60">
        <f>VLOOKUP($A9,'Return Data'!$B$7:$R$2292,14,0)</f>
        <v>14.949400000000001</v>
      </c>
      <c r="O9" s="61">
        <f t="shared" si="5"/>
        <v>3</v>
      </c>
      <c r="P9" s="60">
        <f>VLOOKUP($A9,'Return Data'!$B$7:$R$2292,15,0)</f>
        <v>10.052899999999999</v>
      </c>
      <c r="Q9" s="61">
        <f t="shared" si="6"/>
        <v>4</v>
      </c>
      <c r="R9" s="60">
        <f>VLOOKUP($A9,'Return Data'!$B$7:$R$2292,16,0)</f>
        <v>9.7467000000000006</v>
      </c>
      <c r="S9" s="62">
        <f t="shared" si="7"/>
        <v>5</v>
      </c>
    </row>
    <row r="10" spans="1:20" x14ac:dyDescent="0.3">
      <c r="A10" s="58" t="s">
        <v>1172</v>
      </c>
      <c r="B10" s="59">
        <f>VLOOKUP($A10,'Return Data'!$B$7:$R$2292,3,0)</f>
        <v>44882</v>
      </c>
      <c r="C10" s="60">
        <f>VLOOKUP($A10,'Return Data'!$B$7:$R$2292,4,0)</f>
        <v>473.42579999999998</v>
      </c>
      <c r="D10" s="60">
        <f>VLOOKUP($A10,'Return Data'!$B$7:$R$2292,10,0)</f>
        <v>4.2335000000000003</v>
      </c>
      <c r="E10" s="61">
        <f t="shared" si="0"/>
        <v>3</v>
      </c>
      <c r="F10" s="60">
        <f>VLOOKUP($A10,'Return Data'!$B$7:$R$2292,11,0)</f>
        <v>10.444699999999999</v>
      </c>
      <c r="G10" s="61">
        <f t="shared" si="1"/>
        <v>3</v>
      </c>
      <c r="H10" s="60">
        <f>VLOOKUP($A10,'Return Data'!$B$7:$R$2292,12,0)</f>
        <v>10.2559</v>
      </c>
      <c r="I10" s="61">
        <f t="shared" si="2"/>
        <v>1</v>
      </c>
      <c r="J10" s="60">
        <f>VLOOKUP($A10,'Return Data'!$B$7:$R$2292,13,0)</f>
        <v>11.7514</v>
      </c>
      <c r="K10" s="61">
        <f t="shared" si="3"/>
        <v>1</v>
      </c>
      <c r="L10" s="60">
        <f>VLOOKUP($A10,'Return Data'!$B$7:$R$2292,17,0)</f>
        <v>30.924700000000001</v>
      </c>
      <c r="M10" s="61">
        <f t="shared" si="4"/>
        <v>2</v>
      </c>
      <c r="N10" s="60">
        <f>VLOOKUP($A10,'Return Data'!$B$7:$R$2292,14,0)</f>
        <v>20.704899999999999</v>
      </c>
      <c r="O10" s="61">
        <f t="shared" si="5"/>
        <v>2</v>
      </c>
      <c r="P10" s="60">
        <f>VLOOKUP($A10,'Return Data'!$B$7:$R$2292,15,0)</f>
        <v>13.069599999999999</v>
      </c>
      <c r="Q10" s="61">
        <f t="shared" si="6"/>
        <v>2</v>
      </c>
      <c r="R10" s="60">
        <f>VLOOKUP($A10,'Return Data'!$B$7:$R$2292,16,0)</f>
        <v>21.202300000000001</v>
      </c>
      <c r="S10" s="62">
        <f t="shared" si="7"/>
        <v>1</v>
      </c>
    </row>
    <row r="11" spans="1:20" x14ac:dyDescent="0.3">
      <c r="A11" s="58" t="s">
        <v>1174</v>
      </c>
      <c r="B11" s="59">
        <f>VLOOKUP($A11,'Return Data'!$B$7:$R$2292,3,0)</f>
        <v>44882</v>
      </c>
      <c r="C11" s="60">
        <f>VLOOKUP($A11,'Return Data'!$B$7:$R$2292,4,0)</f>
        <v>87.166600000000003</v>
      </c>
      <c r="D11" s="60">
        <f>VLOOKUP($A11,'Return Data'!$B$7:$R$2292,10,0)</f>
        <v>5.6966999999999999</v>
      </c>
      <c r="E11" s="61">
        <f t="shared" si="0"/>
        <v>2</v>
      </c>
      <c r="F11" s="60">
        <f>VLOOKUP($A11,'Return Data'!$B$7:$R$2292,11,0)</f>
        <v>12.424099999999999</v>
      </c>
      <c r="G11" s="61">
        <f t="shared" si="1"/>
        <v>2</v>
      </c>
      <c r="H11" s="60">
        <f>VLOOKUP($A11,'Return Data'!$B$7:$R$2292,12,0)</f>
        <v>10.024699999999999</v>
      </c>
      <c r="I11" s="61">
        <f t="shared" si="2"/>
        <v>2</v>
      </c>
      <c r="J11" s="60">
        <f>VLOOKUP($A11,'Return Data'!$B$7:$R$2292,13,0)</f>
        <v>10.965999999999999</v>
      </c>
      <c r="K11" s="61">
        <f t="shared" si="3"/>
        <v>2</v>
      </c>
      <c r="L11" s="60">
        <f>VLOOKUP($A11,'Return Data'!$B$7:$R$2292,17,0)</f>
        <v>34.396700000000003</v>
      </c>
      <c r="M11" s="61">
        <f t="shared" si="4"/>
        <v>1</v>
      </c>
      <c r="N11" s="60">
        <f>VLOOKUP($A11,'Return Data'!$B$7:$R$2292,14,0)</f>
        <v>28.952200000000001</v>
      </c>
      <c r="O11" s="61">
        <f t="shared" si="5"/>
        <v>1</v>
      </c>
      <c r="P11" s="60">
        <f>VLOOKUP($A11,'Return Data'!$B$7:$R$2292,15,0)</f>
        <v>20.245000000000001</v>
      </c>
      <c r="Q11" s="61">
        <f t="shared" si="6"/>
        <v>1</v>
      </c>
      <c r="R11" s="60">
        <f>VLOOKUP($A11,'Return Data'!$B$7:$R$2292,16,0)</f>
        <v>10.5047</v>
      </c>
      <c r="S11" s="62">
        <f t="shared" si="7"/>
        <v>4</v>
      </c>
    </row>
    <row r="12" spans="1:20" x14ac:dyDescent="0.3">
      <c r="A12" s="58" t="s">
        <v>1496</v>
      </c>
      <c r="B12" s="59">
        <f>VLOOKUP($A12,'Return Data'!$B$7:$R$2292,3,0)</f>
        <v>44882</v>
      </c>
      <c r="C12" s="60">
        <f>VLOOKUP($A12,'Return Data'!$B$7:$R$2292,4,0)</f>
        <v>24.704699999999999</v>
      </c>
      <c r="D12" s="60">
        <f>VLOOKUP($A12,'Return Data'!$B$7:$R$2292,10,0)</f>
        <v>6.2045000000000003</v>
      </c>
      <c r="E12" s="61">
        <f t="shared" si="0"/>
        <v>1</v>
      </c>
      <c r="F12" s="60">
        <f>VLOOKUP($A12,'Return Data'!$B$7:$R$2292,11,0)</f>
        <v>12.904999999999999</v>
      </c>
      <c r="G12" s="61">
        <f t="shared" si="1"/>
        <v>1</v>
      </c>
      <c r="H12" s="60">
        <f>VLOOKUP($A12,'Return Data'!$B$7:$R$2292,12,0)</f>
        <v>6.8821000000000003</v>
      </c>
      <c r="I12" s="61">
        <f t="shared" si="2"/>
        <v>3</v>
      </c>
      <c r="J12" s="60">
        <f>VLOOKUP($A12,'Return Data'!$B$7:$R$2292,13,0)</f>
        <v>4.6365999999999996</v>
      </c>
      <c r="K12" s="61">
        <f t="shared" si="3"/>
        <v>4</v>
      </c>
      <c r="L12" s="60">
        <f>VLOOKUP($A12,'Return Data'!$B$7:$R$2292,17,0)</f>
        <v>7.8982000000000001</v>
      </c>
      <c r="M12" s="61">
        <f t="shared" si="4"/>
        <v>8</v>
      </c>
      <c r="N12" s="60">
        <f>VLOOKUP($A12,'Return Data'!$B$7:$R$2292,14,0)</f>
        <v>9.1038999999999994</v>
      </c>
      <c r="O12" s="61">
        <f t="shared" si="5"/>
        <v>7</v>
      </c>
      <c r="P12" s="60">
        <f>VLOOKUP($A12,'Return Data'!$B$7:$R$2292,15,0)</f>
        <v>7.8647</v>
      </c>
      <c r="Q12" s="61">
        <f t="shared" si="6"/>
        <v>6</v>
      </c>
      <c r="R12" s="60">
        <f>VLOOKUP($A12,'Return Data'!$B$7:$R$2292,16,0)</f>
        <v>9.0734999999999992</v>
      </c>
      <c r="S12" s="62">
        <f t="shared" si="7"/>
        <v>7</v>
      </c>
    </row>
    <row r="13" spans="1:20" x14ac:dyDescent="0.3">
      <c r="A13" s="58" t="s">
        <v>1177</v>
      </c>
      <c r="B13" s="59">
        <f>VLOOKUP($A13,'Return Data'!$B$7:$R$2292,3,0)</f>
        <v>44882</v>
      </c>
      <c r="C13" s="60">
        <f>VLOOKUP($A13,'Return Data'!$B$7:$R$2292,4,0)</f>
        <v>39.032899999999998</v>
      </c>
      <c r="D13" s="60">
        <f>VLOOKUP($A13,'Return Data'!$B$7:$R$2292,10,0)</f>
        <v>1.8431</v>
      </c>
      <c r="E13" s="61">
        <f t="shared" si="0"/>
        <v>5</v>
      </c>
      <c r="F13" s="60">
        <f>VLOOKUP($A13,'Return Data'!$B$7:$R$2292,11,0)</f>
        <v>7.0277000000000003</v>
      </c>
      <c r="G13" s="61">
        <f t="shared" si="1"/>
        <v>7</v>
      </c>
      <c r="H13" s="60">
        <f>VLOOKUP($A13,'Return Data'!$B$7:$R$2292,12,0)</f>
        <v>4.5919999999999996</v>
      </c>
      <c r="I13" s="61">
        <f t="shared" si="2"/>
        <v>6</v>
      </c>
      <c r="J13" s="60">
        <f>VLOOKUP($A13,'Return Data'!$B$7:$R$2292,13,0)</f>
        <v>3.1086</v>
      </c>
      <c r="K13" s="61">
        <f t="shared" si="3"/>
        <v>5</v>
      </c>
      <c r="L13" s="60">
        <f>VLOOKUP($A13,'Return Data'!$B$7:$R$2292,17,0)</f>
        <v>11.3467</v>
      </c>
      <c r="M13" s="61">
        <f t="shared" si="4"/>
        <v>6</v>
      </c>
      <c r="N13" s="60">
        <f>VLOOKUP($A13,'Return Data'!$B$7:$R$2292,14,0)</f>
        <v>10.9392</v>
      </c>
      <c r="O13" s="61">
        <f t="shared" si="5"/>
        <v>5</v>
      </c>
      <c r="P13" s="60">
        <f>VLOOKUP($A13,'Return Data'!$B$7:$R$2292,15,0)</f>
        <v>8.9082000000000008</v>
      </c>
      <c r="Q13" s="61">
        <f t="shared" si="6"/>
        <v>5</v>
      </c>
      <c r="R13" s="60">
        <f>VLOOKUP($A13,'Return Data'!$B$7:$R$2292,16,0)</f>
        <v>8.3529</v>
      </c>
      <c r="S13" s="62">
        <f t="shared" si="7"/>
        <v>8</v>
      </c>
    </row>
    <row r="14" spans="1:20" x14ac:dyDescent="0.3">
      <c r="A14" s="58" t="s">
        <v>1179</v>
      </c>
      <c r="B14" s="59">
        <f>VLOOKUP($A14,'Return Data'!$B$7:$R$2292,3,0)</f>
        <v>44882</v>
      </c>
      <c r="C14" s="60">
        <f>VLOOKUP($A14,'Return Data'!$B$7:$R$2292,4,0)</f>
        <v>16.359000000000002</v>
      </c>
      <c r="D14" s="60">
        <f>VLOOKUP($A14,'Return Data'!$B$7:$R$2292,10,0)</f>
        <v>3.5215999999999998</v>
      </c>
      <c r="E14" s="61">
        <f t="shared" si="0"/>
        <v>4</v>
      </c>
      <c r="F14" s="60">
        <f>VLOOKUP($A14,'Return Data'!$B$7:$R$2292,11,0)</f>
        <v>9.4562000000000008</v>
      </c>
      <c r="G14" s="61">
        <f t="shared" si="1"/>
        <v>4</v>
      </c>
      <c r="H14" s="60">
        <f>VLOOKUP($A14,'Return Data'!$B$7:$R$2292,12,0)</f>
        <v>6.3177000000000003</v>
      </c>
      <c r="I14" s="61">
        <f t="shared" si="2"/>
        <v>4</v>
      </c>
      <c r="J14" s="60">
        <f>VLOOKUP($A14,'Return Data'!$B$7:$R$2292,13,0)</f>
        <v>4.9542000000000002</v>
      </c>
      <c r="K14" s="61">
        <f t="shared" si="3"/>
        <v>3</v>
      </c>
      <c r="L14" s="60">
        <f>VLOOKUP($A14,'Return Data'!$B$7:$R$2292,17,0)</f>
        <v>18.118600000000001</v>
      </c>
      <c r="M14" s="61">
        <f t="shared" si="4"/>
        <v>3</v>
      </c>
      <c r="N14" s="60"/>
      <c r="O14" s="61"/>
      <c r="P14" s="60"/>
      <c r="Q14" s="61"/>
      <c r="R14" s="60">
        <f>VLOOKUP($A14,'Return Data'!$B$7:$R$2292,16,0)</f>
        <v>19.941299999999998</v>
      </c>
      <c r="S14" s="62">
        <f t="shared" si="7"/>
        <v>2</v>
      </c>
    </row>
    <row r="15" spans="1:20" x14ac:dyDescent="0.3">
      <c r="A15" s="58" t="s">
        <v>1181</v>
      </c>
      <c r="B15" s="59">
        <f>VLOOKUP($A15,'Return Data'!$B$7:$R$2292,3,0)</f>
        <v>44882</v>
      </c>
      <c r="C15" s="60">
        <f>VLOOKUP($A15,'Return Data'!$B$7:$R$2292,4,0)</f>
        <v>45.597000000000001</v>
      </c>
      <c r="D15" s="60">
        <f>VLOOKUP($A15,'Return Data'!$B$7:$R$2292,10,0)</f>
        <v>1.4928999999999999</v>
      </c>
      <c r="E15" s="61">
        <f t="shared" si="0"/>
        <v>7</v>
      </c>
      <c r="F15" s="60">
        <f>VLOOKUP($A15,'Return Data'!$B$7:$R$2292,11,0)</f>
        <v>8.9037000000000006</v>
      </c>
      <c r="G15" s="61">
        <f t="shared" si="1"/>
        <v>5</v>
      </c>
      <c r="H15" s="60">
        <f>VLOOKUP($A15,'Return Data'!$B$7:$R$2292,12,0)</f>
        <v>4.5423999999999998</v>
      </c>
      <c r="I15" s="61">
        <f t="shared" si="2"/>
        <v>7</v>
      </c>
      <c r="J15" s="60">
        <f>VLOOKUP($A15,'Return Data'!$B$7:$R$2292,13,0)</f>
        <v>2.4990000000000001</v>
      </c>
      <c r="K15" s="61">
        <f t="shared" si="3"/>
        <v>7</v>
      </c>
      <c r="L15" s="60">
        <f>VLOOKUP($A15,'Return Data'!$B$7:$R$2292,17,0)</f>
        <v>9.4977</v>
      </c>
      <c r="M15" s="61">
        <f t="shared" si="4"/>
        <v>7</v>
      </c>
      <c r="N15" s="60">
        <f>VLOOKUP($A15,'Return Data'!$B$7:$R$2292,14,0)</f>
        <v>9.6435999999999993</v>
      </c>
      <c r="O15" s="61">
        <f>RANK(N15,N$8:N$15,0)</f>
        <v>6</v>
      </c>
      <c r="P15" s="60">
        <f>VLOOKUP($A15,'Return Data'!$B$7:$R$2292,15,0)</f>
        <v>6.5308000000000002</v>
      </c>
      <c r="Q15" s="61">
        <f>RANK(P15,P$8:P$15,0)</f>
        <v>7</v>
      </c>
      <c r="R15" s="60">
        <f>VLOOKUP($A15,'Return Data'!$B$7:$R$2292,16,0)</f>
        <v>11.5108</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2.8841124999999996</v>
      </c>
      <c r="E17" s="69"/>
      <c r="F17" s="70">
        <f>AVERAGE(F8:F15)</f>
        <v>9.5687625000000001</v>
      </c>
      <c r="G17" s="69"/>
      <c r="H17" s="70">
        <f>AVERAGE(H8:H15)</f>
        <v>5.8685750000000008</v>
      </c>
      <c r="I17" s="69"/>
      <c r="J17" s="70">
        <f>AVERAGE(J8:J15)</f>
        <v>4.227125</v>
      </c>
      <c r="K17" s="69"/>
      <c r="L17" s="70">
        <f>AVERAGE(L8:L15)</f>
        <v>17.373925</v>
      </c>
      <c r="M17" s="69"/>
      <c r="N17" s="70">
        <f>AVERAGE(N8:N15)</f>
        <v>15.163042857142857</v>
      </c>
      <c r="O17" s="69"/>
      <c r="P17" s="70">
        <f>AVERAGE(P8:P15)</f>
        <v>11.032785714285714</v>
      </c>
      <c r="Q17" s="69"/>
      <c r="R17" s="70">
        <f>AVERAGE(R8:R15)</f>
        <v>12.453487500000001</v>
      </c>
      <c r="S17" s="71"/>
    </row>
    <row r="18" spans="1:19" x14ac:dyDescent="0.3">
      <c r="A18" s="68" t="s">
        <v>28</v>
      </c>
      <c r="B18" s="69"/>
      <c r="C18" s="69"/>
      <c r="D18" s="70">
        <f>MIN(D8:D15)</f>
        <v>-1.583</v>
      </c>
      <c r="E18" s="69"/>
      <c r="F18" s="70">
        <f>MIN(F8:F15)</f>
        <v>6.9356</v>
      </c>
      <c r="G18" s="69"/>
      <c r="H18" s="70">
        <f>MIN(H8:H15)</f>
        <v>-1.3486</v>
      </c>
      <c r="I18" s="69"/>
      <c r="J18" s="70">
        <f>MIN(J8:J15)</f>
        <v>-6.8826999999999998</v>
      </c>
      <c r="K18" s="69"/>
      <c r="L18" s="70">
        <f>MIN(L8:L15)</f>
        <v>7.8982000000000001</v>
      </c>
      <c r="M18" s="69"/>
      <c r="N18" s="70">
        <f>MIN(N8:N15)</f>
        <v>9.1038999999999994</v>
      </c>
      <c r="O18" s="69"/>
      <c r="P18" s="70">
        <f>MIN(P8:P15)</f>
        <v>6.5308000000000002</v>
      </c>
      <c r="Q18" s="69"/>
      <c r="R18" s="70">
        <f>MIN(R8:R15)</f>
        <v>8.3529</v>
      </c>
      <c r="S18" s="71"/>
    </row>
    <row r="19" spans="1:19" ht="15" thickBot="1" x14ac:dyDescent="0.35">
      <c r="A19" s="72" t="s">
        <v>29</v>
      </c>
      <c r="B19" s="73"/>
      <c r="C19" s="73"/>
      <c r="D19" s="74">
        <f>MAX(D8:D15)</f>
        <v>6.2045000000000003</v>
      </c>
      <c r="E19" s="73"/>
      <c r="F19" s="74">
        <f>MAX(F8:F15)</f>
        <v>12.904999999999999</v>
      </c>
      <c r="G19" s="73"/>
      <c r="H19" s="74">
        <f>MAX(H8:H15)</f>
        <v>10.2559</v>
      </c>
      <c r="I19" s="73"/>
      <c r="J19" s="74">
        <f>MAX(J8:J15)</f>
        <v>11.7514</v>
      </c>
      <c r="K19" s="73"/>
      <c r="L19" s="74">
        <f>MAX(L8:L15)</f>
        <v>34.396700000000003</v>
      </c>
      <c r="M19" s="73"/>
      <c r="N19" s="74">
        <f>MAX(N8:N15)</f>
        <v>28.952200000000001</v>
      </c>
      <c r="O19" s="73"/>
      <c r="P19" s="74">
        <f>MAX(P8:P15)</f>
        <v>20.245000000000001</v>
      </c>
      <c r="Q19" s="73"/>
      <c r="R19" s="74">
        <f>MAX(R8:R15)</f>
        <v>21.202300000000001</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44882</v>
      </c>
      <c r="C8" s="60">
        <f>VLOOKUP($A8,'Return Data'!$B$7:$R$2292,4,0)</f>
        <v>83.62</v>
      </c>
      <c r="D8" s="60">
        <f>VLOOKUP($A8,'Return Data'!$B$7:$R$2292,10,0)</f>
        <v>2.1375000000000002</v>
      </c>
      <c r="E8" s="61">
        <f t="shared" ref="E8:E16" si="0">RANK(D8,D$8:D$16,0)</f>
        <v>4</v>
      </c>
      <c r="F8" s="60">
        <f>VLOOKUP($A8,'Return Data'!$B$7:$R$2292,11,0)</f>
        <v>8.8094000000000001</v>
      </c>
      <c r="G8" s="61">
        <f t="shared" ref="G8:G16" si="1">RANK(F8,F$8:F$16,0)</f>
        <v>3</v>
      </c>
      <c r="H8" s="60">
        <f>VLOOKUP($A8,'Return Data'!$B$7:$R$2292,12,0)</f>
        <v>6.1032999999999999</v>
      </c>
      <c r="I8" s="61">
        <f t="shared" ref="I8:I16" si="2">RANK(H8,H$8:H$16,0)</f>
        <v>5</v>
      </c>
      <c r="J8" s="60">
        <f>VLOOKUP($A8,'Return Data'!$B$7:$R$2292,13,0)</f>
        <v>4.0697000000000001</v>
      </c>
      <c r="K8" s="61">
        <f t="shared" ref="K8:K16" si="3">RANK(J8,J$8:J$16,0)</f>
        <v>5</v>
      </c>
      <c r="L8" s="60">
        <f>VLOOKUP($A8,'Return Data'!$B$7:$R$2292,17,0)</f>
        <v>13.3874</v>
      </c>
      <c r="M8" s="61">
        <f>RANK(L8,L$8:L$16,0)</f>
        <v>5</v>
      </c>
      <c r="N8" s="60">
        <f>VLOOKUP($A8,'Return Data'!$B$7:$R$2292,14,0)</f>
        <v>12.661199999999999</v>
      </c>
      <c r="O8" s="61">
        <f>RANK(N8,N$8:N$16,0)</f>
        <v>4</v>
      </c>
      <c r="P8" s="60">
        <f>VLOOKUP($A8,'Return Data'!$B$7:$R$2292,15,0)</f>
        <v>9.8766999999999996</v>
      </c>
      <c r="Q8" s="61">
        <f>RANK(P8,P$8:P$16,0)</f>
        <v>4</v>
      </c>
      <c r="R8" s="60">
        <f>VLOOKUP($A8,'Return Data'!$B$7:$R$2292,16,0)</f>
        <v>11.9649</v>
      </c>
      <c r="S8" s="62">
        <f>RANK(R8,R$8:R$16,0)</f>
        <v>5</v>
      </c>
    </row>
    <row r="9" spans="1:20" x14ac:dyDescent="0.3">
      <c r="A9" s="58" t="s">
        <v>539</v>
      </c>
      <c r="B9" s="59">
        <f>VLOOKUP($A9,'Return Data'!$B$7:$R$2292,3,0)</f>
        <v>44882</v>
      </c>
      <c r="C9" s="60">
        <f>VLOOKUP($A9,'Return Data'!$B$7:$R$2292,4,0)</f>
        <v>343.34699999999998</v>
      </c>
      <c r="D9" s="60">
        <f>VLOOKUP($A9,'Return Data'!$B$7:$R$2292,10,0)</f>
        <v>4.8087</v>
      </c>
      <c r="E9" s="61">
        <f t="shared" si="0"/>
        <v>1</v>
      </c>
      <c r="F9" s="60">
        <f>VLOOKUP($A9,'Return Data'!$B$7:$R$2292,11,0)</f>
        <v>14.893599999999999</v>
      </c>
      <c r="G9" s="61">
        <f t="shared" si="1"/>
        <v>1</v>
      </c>
      <c r="H9" s="60">
        <f>VLOOKUP($A9,'Return Data'!$B$7:$R$2292,12,0)</f>
        <v>15.117100000000001</v>
      </c>
      <c r="I9" s="61">
        <f t="shared" si="2"/>
        <v>1</v>
      </c>
      <c r="J9" s="60">
        <f>VLOOKUP($A9,'Return Data'!$B$7:$R$2292,13,0)</f>
        <v>14.797599999999999</v>
      </c>
      <c r="K9" s="61">
        <f t="shared" si="3"/>
        <v>1</v>
      </c>
      <c r="L9" s="60">
        <f>VLOOKUP($A9,'Return Data'!$B$7:$R$2292,17,0)</f>
        <v>28.637</v>
      </c>
      <c r="M9" s="61">
        <f t="shared" ref="M9:M16" si="4">RANK(L9,L$8:L$16,0)</f>
        <v>1</v>
      </c>
      <c r="N9" s="60">
        <f>VLOOKUP($A9,'Return Data'!$B$7:$R$2292,14,0)</f>
        <v>18.369499999999999</v>
      </c>
      <c r="O9" s="61">
        <f t="shared" ref="O9:O16" si="5">RANK(N9,N$8:N$16,0)</f>
        <v>1</v>
      </c>
      <c r="P9" s="60">
        <f>VLOOKUP($A9,'Return Data'!$B$7:$R$2292,15,0)</f>
        <v>11.676299999999999</v>
      </c>
      <c r="Q9" s="61">
        <f t="shared" ref="Q9:Q14" si="6">RANK(P9,P$8:P$16,0)</f>
        <v>1</v>
      </c>
      <c r="R9" s="60">
        <f>VLOOKUP($A9,'Return Data'!$B$7:$R$2292,16,0)</f>
        <v>14.6282</v>
      </c>
      <c r="S9" s="62">
        <f t="shared" ref="S9:S16" si="7">RANK(R9,R$8:R$16,0)</f>
        <v>1</v>
      </c>
    </row>
    <row r="10" spans="1:20" x14ac:dyDescent="0.3">
      <c r="A10" s="58" t="s">
        <v>541</v>
      </c>
      <c r="B10" s="59">
        <f>VLOOKUP($A10,'Return Data'!$B$7:$R$2292,3,0)</f>
        <v>44882</v>
      </c>
      <c r="C10" s="60">
        <f>VLOOKUP($A10,'Return Data'!$B$7:$R$2292,4,0)</f>
        <v>57.82</v>
      </c>
      <c r="D10" s="60">
        <f>VLOOKUP($A10,'Return Data'!$B$7:$R$2292,10,0)</f>
        <v>2.1916000000000002</v>
      </c>
      <c r="E10" s="61">
        <f t="shared" si="0"/>
        <v>2</v>
      </c>
      <c r="F10" s="60">
        <f>VLOOKUP($A10,'Return Data'!$B$7:$R$2292,11,0)</f>
        <v>8.1354000000000006</v>
      </c>
      <c r="G10" s="61">
        <f t="shared" si="1"/>
        <v>5</v>
      </c>
      <c r="H10" s="60">
        <f>VLOOKUP($A10,'Return Data'!$B$7:$R$2292,12,0)</f>
        <v>7.1136999999999997</v>
      </c>
      <c r="I10" s="61">
        <f t="shared" si="2"/>
        <v>3</v>
      </c>
      <c r="J10" s="60">
        <f>VLOOKUP($A10,'Return Data'!$B$7:$R$2292,13,0)</f>
        <v>6.8169000000000004</v>
      </c>
      <c r="K10" s="61">
        <f t="shared" si="3"/>
        <v>2</v>
      </c>
      <c r="L10" s="60">
        <f>VLOOKUP($A10,'Return Data'!$B$7:$R$2292,17,0)</f>
        <v>14.4259</v>
      </c>
      <c r="M10" s="61">
        <f t="shared" si="4"/>
        <v>4</v>
      </c>
      <c r="N10" s="60">
        <f>VLOOKUP($A10,'Return Data'!$B$7:$R$2292,14,0)</f>
        <v>12.638199999999999</v>
      </c>
      <c r="O10" s="61">
        <f t="shared" si="5"/>
        <v>5</v>
      </c>
      <c r="P10" s="60">
        <f>VLOOKUP($A10,'Return Data'!$B$7:$R$2292,15,0)</f>
        <v>10.6816</v>
      </c>
      <c r="Q10" s="61">
        <f t="shared" si="6"/>
        <v>2</v>
      </c>
      <c r="R10" s="60">
        <f>VLOOKUP($A10,'Return Data'!$B$7:$R$2292,16,0)</f>
        <v>12.993499999999999</v>
      </c>
      <c r="S10" s="62">
        <f t="shared" si="7"/>
        <v>3</v>
      </c>
    </row>
    <row r="11" spans="1:20" x14ac:dyDescent="0.3">
      <c r="A11" s="58" t="s">
        <v>542</v>
      </c>
      <c r="B11" s="59">
        <f>VLOOKUP($A11,'Return Data'!$B$7:$R$2292,3,0)</f>
        <v>44882</v>
      </c>
      <c r="C11" s="60">
        <f>VLOOKUP($A11,'Return Data'!$B$7:$R$2292,4,0)</f>
        <v>11.361800000000001</v>
      </c>
      <c r="D11" s="60">
        <f>VLOOKUP($A11,'Return Data'!$B$7:$R$2292,10,0)</f>
        <v>2.1175000000000002</v>
      </c>
      <c r="E11" s="61">
        <f t="shared" si="0"/>
        <v>5</v>
      </c>
      <c r="F11" s="60">
        <f>VLOOKUP($A11,'Return Data'!$B$7:$R$2292,11,0)</f>
        <v>6.4486999999999997</v>
      </c>
      <c r="G11" s="61">
        <f t="shared" si="1"/>
        <v>8</v>
      </c>
      <c r="H11" s="60">
        <f>VLOOKUP($A11,'Return Data'!$B$7:$R$2292,12,0)</f>
        <v>0.16750000000000001</v>
      </c>
      <c r="I11" s="61">
        <f t="shared" si="2"/>
        <v>9</v>
      </c>
      <c r="J11" s="60">
        <f>VLOOKUP($A11,'Return Data'!$B$7:$R$2292,13,0)</f>
        <v>-0.62709999999999999</v>
      </c>
      <c r="K11" s="61">
        <f t="shared" si="3"/>
        <v>9</v>
      </c>
      <c r="L11" s="60">
        <f>VLOOKUP($A11,'Return Data'!$B$7:$R$2292,17,0)</f>
        <v>12.883100000000001</v>
      </c>
      <c r="M11" s="61">
        <f t="shared" si="4"/>
        <v>6</v>
      </c>
      <c r="N11" s="60"/>
      <c r="O11" s="61"/>
      <c r="P11" s="60"/>
      <c r="Q11" s="61"/>
      <c r="R11" s="60">
        <f>VLOOKUP($A11,'Return Data'!$B$7:$R$2292,16,0)</f>
        <v>4.5293000000000001</v>
      </c>
      <c r="S11" s="62">
        <f t="shared" si="7"/>
        <v>9</v>
      </c>
    </row>
    <row r="12" spans="1:20" x14ac:dyDescent="0.3">
      <c r="A12" s="58" t="s">
        <v>544</v>
      </c>
      <c r="B12" s="59">
        <f>VLOOKUP($A12,'Return Data'!$B$7:$R$2292,3,0)</f>
        <v>44882</v>
      </c>
      <c r="C12" s="60">
        <f>VLOOKUP($A12,'Return Data'!$B$7:$R$2292,4,0)</f>
        <v>15.704000000000001</v>
      </c>
      <c r="D12" s="60">
        <f>VLOOKUP($A12,'Return Data'!$B$7:$R$2292,10,0)</f>
        <v>0.46060000000000001</v>
      </c>
      <c r="E12" s="61">
        <f t="shared" si="0"/>
        <v>9</v>
      </c>
      <c r="F12" s="60">
        <f>VLOOKUP($A12,'Return Data'!$B$7:$R$2292,11,0)</f>
        <v>7.5911</v>
      </c>
      <c r="G12" s="61">
        <f t="shared" si="1"/>
        <v>6</v>
      </c>
      <c r="H12" s="60">
        <f>VLOOKUP($A12,'Return Data'!$B$7:$R$2292,12,0)</f>
        <v>5.0716000000000001</v>
      </c>
      <c r="I12" s="61">
        <f t="shared" si="2"/>
        <v>6</v>
      </c>
      <c r="J12" s="60">
        <f>VLOOKUP($A12,'Return Data'!$B$7:$R$2292,13,0)</f>
        <v>3.7938000000000001</v>
      </c>
      <c r="K12" s="61">
        <f t="shared" si="3"/>
        <v>6</v>
      </c>
      <c r="L12" s="60">
        <f>VLOOKUP($A12,'Return Data'!$B$7:$R$2292,17,0)</f>
        <v>11.826499999999999</v>
      </c>
      <c r="M12" s="61">
        <f t="shared" si="4"/>
        <v>7</v>
      </c>
      <c r="N12" s="60">
        <f>VLOOKUP($A12,'Return Data'!$B$7:$R$2292,14,0)</f>
        <v>11.739100000000001</v>
      </c>
      <c r="O12" s="61">
        <f t="shared" si="5"/>
        <v>7</v>
      </c>
      <c r="P12" s="60"/>
      <c r="Q12" s="61"/>
      <c r="R12" s="60">
        <f>VLOOKUP($A12,'Return Data'!$B$7:$R$2292,16,0)</f>
        <v>11.0853</v>
      </c>
      <c r="S12" s="62">
        <f t="shared" si="7"/>
        <v>7</v>
      </c>
    </row>
    <row r="13" spans="1:20" x14ac:dyDescent="0.3">
      <c r="A13" s="58" t="s">
        <v>546</v>
      </c>
      <c r="B13" s="59">
        <f>VLOOKUP($A13,'Return Data'!$B$7:$R$2292,3,0)</f>
        <v>44882</v>
      </c>
      <c r="C13" s="60">
        <f>VLOOKUP($A13,'Return Data'!$B$7:$R$2292,4,0)</f>
        <v>35.192</v>
      </c>
      <c r="D13" s="60">
        <f>VLOOKUP($A13,'Return Data'!$B$7:$R$2292,10,0)</f>
        <v>0.89739999999999998</v>
      </c>
      <c r="E13" s="61">
        <f t="shared" si="0"/>
        <v>7</v>
      </c>
      <c r="F13" s="60">
        <f>VLOOKUP($A13,'Return Data'!$B$7:$R$2292,11,0)</f>
        <v>5.7801999999999998</v>
      </c>
      <c r="G13" s="61">
        <f t="shared" si="1"/>
        <v>9</v>
      </c>
      <c r="H13" s="60">
        <f>VLOOKUP($A13,'Return Data'!$B$7:$R$2292,12,0)</f>
        <v>3.8540999999999999</v>
      </c>
      <c r="I13" s="61">
        <f t="shared" si="2"/>
        <v>8</v>
      </c>
      <c r="J13" s="60">
        <f>VLOOKUP($A13,'Return Data'!$B$7:$R$2292,13,0)</f>
        <v>1.573</v>
      </c>
      <c r="K13" s="61">
        <f t="shared" si="3"/>
        <v>8</v>
      </c>
      <c r="L13" s="60">
        <f>VLOOKUP($A13,'Return Data'!$B$7:$R$2292,17,0)</f>
        <v>8.2217000000000002</v>
      </c>
      <c r="M13" s="61">
        <f t="shared" si="4"/>
        <v>9</v>
      </c>
      <c r="N13" s="60">
        <f>VLOOKUP($A13,'Return Data'!$B$7:$R$2292,14,0)</f>
        <v>9.3214000000000006</v>
      </c>
      <c r="O13" s="61">
        <f t="shared" si="5"/>
        <v>8</v>
      </c>
      <c r="P13" s="60">
        <f>VLOOKUP($A13,'Return Data'!$B$7:$R$2292,15,0)</f>
        <v>8.3367000000000004</v>
      </c>
      <c r="Q13" s="61">
        <f t="shared" si="6"/>
        <v>5</v>
      </c>
      <c r="R13" s="60">
        <f>VLOOKUP($A13,'Return Data'!$B$7:$R$2292,16,0)</f>
        <v>11.475899999999999</v>
      </c>
      <c r="S13" s="62">
        <f t="shared" si="7"/>
        <v>6</v>
      </c>
    </row>
    <row r="14" spans="1:20" x14ac:dyDescent="0.3">
      <c r="A14" s="58" t="s">
        <v>549</v>
      </c>
      <c r="B14" s="59">
        <f>VLOOKUP($A14,'Return Data'!$B$7:$R$2292,3,0)</f>
        <v>44882</v>
      </c>
      <c r="C14" s="60">
        <f>VLOOKUP($A14,'Return Data'!$B$7:$R$2292,4,0)</f>
        <v>140.2252</v>
      </c>
      <c r="D14" s="60">
        <f>VLOOKUP($A14,'Return Data'!$B$7:$R$2292,10,0)</f>
        <v>1.5602</v>
      </c>
      <c r="E14" s="61">
        <f t="shared" si="0"/>
        <v>6</v>
      </c>
      <c r="F14" s="60">
        <f>VLOOKUP($A14,'Return Data'!$B$7:$R$2292,11,0)</f>
        <v>9.3760999999999992</v>
      </c>
      <c r="G14" s="61">
        <f t="shared" si="1"/>
        <v>2</v>
      </c>
      <c r="H14" s="60">
        <f>VLOOKUP($A14,'Return Data'!$B$7:$R$2292,12,0)</f>
        <v>7.4866999999999999</v>
      </c>
      <c r="I14" s="61">
        <f t="shared" si="2"/>
        <v>2</v>
      </c>
      <c r="J14" s="60">
        <f>VLOOKUP($A14,'Return Data'!$B$7:$R$2292,13,0)</f>
        <v>5.3628999999999998</v>
      </c>
      <c r="K14" s="61">
        <f t="shared" si="3"/>
        <v>4</v>
      </c>
      <c r="L14" s="60">
        <f>VLOOKUP($A14,'Return Data'!$B$7:$R$2292,17,0)</f>
        <v>15.3531</v>
      </c>
      <c r="M14" s="61">
        <f t="shared" si="4"/>
        <v>3</v>
      </c>
      <c r="N14" s="60">
        <f>VLOOKUP($A14,'Return Data'!$B$7:$R$2292,14,0)</f>
        <v>12.733499999999999</v>
      </c>
      <c r="O14" s="61">
        <f t="shared" si="5"/>
        <v>3</v>
      </c>
      <c r="P14" s="60">
        <f>VLOOKUP($A14,'Return Data'!$B$7:$R$2292,15,0)</f>
        <v>10.0099</v>
      </c>
      <c r="Q14" s="61">
        <f t="shared" si="6"/>
        <v>3</v>
      </c>
      <c r="R14" s="60">
        <f>VLOOKUP($A14,'Return Data'!$B$7:$R$2292,16,0)</f>
        <v>12.187900000000001</v>
      </c>
      <c r="S14" s="62">
        <f t="shared" si="7"/>
        <v>4</v>
      </c>
    </row>
    <row r="15" spans="1:20" x14ac:dyDescent="0.3">
      <c r="A15" s="58" t="s">
        <v>550</v>
      </c>
      <c r="B15" s="59">
        <f>VLOOKUP($A15,'Return Data'!$B$7:$R$2292,3,0)</f>
        <v>44882</v>
      </c>
      <c r="C15" s="60">
        <f>VLOOKUP($A15,'Return Data'!$B$7:$R$2292,4,0)</f>
        <v>16.3934</v>
      </c>
      <c r="D15" s="60">
        <f>VLOOKUP($A15,'Return Data'!$B$7:$R$2292,10,0)</f>
        <v>2.1427</v>
      </c>
      <c r="E15" s="61">
        <f t="shared" si="0"/>
        <v>3</v>
      </c>
      <c r="F15" s="60">
        <f>VLOOKUP($A15,'Return Data'!$B$7:$R$2292,11,0)</f>
        <v>8.2951999999999995</v>
      </c>
      <c r="G15" s="61">
        <f t="shared" si="1"/>
        <v>4</v>
      </c>
      <c r="H15" s="60">
        <f>VLOOKUP($A15,'Return Data'!$B$7:$R$2292,12,0)</f>
        <v>6.8914</v>
      </c>
      <c r="I15" s="61">
        <f t="shared" si="2"/>
        <v>4</v>
      </c>
      <c r="J15" s="60">
        <f>VLOOKUP($A15,'Return Data'!$B$7:$R$2292,13,0)</f>
        <v>6.2361000000000004</v>
      </c>
      <c r="K15" s="61">
        <f t="shared" si="3"/>
        <v>3</v>
      </c>
      <c r="L15" s="60">
        <f>VLOOKUP($A15,'Return Data'!$B$7:$R$2292,17,0)</f>
        <v>15.5747</v>
      </c>
      <c r="M15" s="61">
        <f t="shared" si="4"/>
        <v>2</v>
      </c>
      <c r="N15" s="60">
        <f>VLOOKUP($A15,'Return Data'!$B$7:$R$2292,14,0)</f>
        <v>14.483599999999999</v>
      </c>
      <c r="O15" s="61">
        <f t="shared" ref="O15" si="8">RANK(N15,N$8:N$16,0)</f>
        <v>2</v>
      </c>
      <c r="P15" s="60"/>
      <c r="Q15" s="61"/>
      <c r="R15" s="60">
        <f>VLOOKUP($A15,'Return Data'!$B$7:$R$2292,16,0)</f>
        <v>13.8703</v>
      </c>
      <c r="S15" s="62">
        <f t="shared" si="7"/>
        <v>2</v>
      </c>
    </row>
    <row r="16" spans="1:20" x14ac:dyDescent="0.3">
      <c r="A16" s="58" t="s">
        <v>552</v>
      </c>
      <c r="B16" s="59">
        <f>VLOOKUP($A16,'Return Data'!$B$7:$R$2292,3,0)</f>
        <v>44882</v>
      </c>
      <c r="C16" s="60">
        <f>VLOOKUP($A16,'Return Data'!$B$7:$R$2292,4,0)</f>
        <v>16.059999999999999</v>
      </c>
      <c r="D16" s="60">
        <f>VLOOKUP($A16,'Return Data'!$B$7:$R$2292,10,0)</f>
        <v>0.56359999999999999</v>
      </c>
      <c r="E16" s="61">
        <f t="shared" si="0"/>
        <v>8</v>
      </c>
      <c r="F16" s="60">
        <f>VLOOKUP($A16,'Return Data'!$B$7:$R$2292,11,0)</f>
        <v>7.0667</v>
      </c>
      <c r="G16" s="61">
        <f t="shared" si="1"/>
        <v>7</v>
      </c>
      <c r="H16" s="60">
        <f>VLOOKUP($A16,'Return Data'!$B$7:$R$2292,12,0)</f>
        <v>4.3535000000000004</v>
      </c>
      <c r="I16" s="61">
        <f t="shared" si="2"/>
        <v>7</v>
      </c>
      <c r="J16" s="60">
        <f>VLOOKUP($A16,'Return Data'!$B$7:$R$2292,13,0)</f>
        <v>2.8828</v>
      </c>
      <c r="K16" s="61">
        <f t="shared" si="3"/>
        <v>7</v>
      </c>
      <c r="L16" s="60">
        <f>VLOOKUP($A16,'Return Data'!$B$7:$R$2292,17,0)</f>
        <v>9.4763999999999999</v>
      </c>
      <c r="M16" s="61">
        <f t="shared" si="4"/>
        <v>8</v>
      </c>
      <c r="N16" s="60">
        <f>VLOOKUP($A16,'Return Data'!$B$7:$R$2292,14,0)</f>
        <v>12.395799999999999</v>
      </c>
      <c r="O16" s="61">
        <f t="shared" si="5"/>
        <v>6</v>
      </c>
      <c r="P16" s="60"/>
      <c r="Q16" s="61"/>
      <c r="R16" s="60">
        <f>VLOOKUP($A16,'Return Data'!$B$7:$R$2292,16,0)</f>
        <v>10.178000000000001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1.8755333333333333</v>
      </c>
      <c r="E18" s="69"/>
      <c r="F18" s="70">
        <f>AVERAGE(F8:F16)</f>
        <v>8.4884888888888881</v>
      </c>
      <c r="G18" s="69"/>
      <c r="H18" s="70">
        <f>AVERAGE(H8:H16)</f>
        <v>6.2398777777777781</v>
      </c>
      <c r="I18" s="69"/>
      <c r="J18" s="70">
        <f>AVERAGE(J8:J16)</f>
        <v>4.9895222222222229</v>
      </c>
      <c r="K18" s="69"/>
      <c r="L18" s="70">
        <f>AVERAGE(L8:L16)</f>
        <v>14.420644444444443</v>
      </c>
      <c r="M18" s="69"/>
      <c r="N18" s="70">
        <f>AVERAGE(N8:N16)</f>
        <v>13.042787499999998</v>
      </c>
      <c r="O18" s="69"/>
      <c r="P18" s="70">
        <f>AVERAGE(P8:P16)</f>
        <v>10.116240000000001</v>
      </c>
      <c r="Q18" s="69"/>
      <c r="R18" s="70">
        <f>AVERAGE(R8:R16)</f>
        <v>11.434811111111109</v>
      </c>
      <c r="S18" s="71"/>
    </row>
    <row r="19" spans="1:19" x14ac:dyDescent="0.3">
      <c r="A19" s="68" t="s">
        <v>28</v>
      </c>
      <c r="B19" s="69"/>
      <c r="C19" s="69"/>
      <c r="D19" s="70">
        <f>MIN(D8:D16)</f>
        <v>0.46060000000000001</v>
      </c>
      <c r="E19" s="69"/>
      <c r="F19" s="70">
        <f>MIN(F8:F16)</f>
        <v>5.7801999999999998</v>
      </c>
      <c r="G19" s="69"/>
      <c r="H19" s="70">
        <f>MIN(H8:H16)</f>
        <v>0.16750000000000001</v>
      </c>
      <c r="I19" s="69"/>
      <c r="J19" s="70">
        <f>MIN(J8:J16)</f>
        <v>-0.62709999999999999</v>
      </c>
      <c r="K19" s="69"/>
      <c r="L19" s="70">
        <f>MIN(L8:L16)</f>
        <v>8.2217000000000002</v>
      </c>
      <c r="M19" s="69"/>
      <c r="N19" s="70">
        <f>MIN(N8:N16)</f>
        <v>9.3214000000000006</v>
      </c>
      <c r="O19" s="69"/>
      <c r="P19" s="70">
        <f>MIN(P8:P16)</f>
        <v>8.3367000000000004</v>
      </c>
      <c r="Q19" s="69"/>
      <c r="R19" s="70">
        <f>MIN(R8:R16)</f>
        <v>4.5293000000000001</v>
      </c>
      <c r="S19" s="71"/>
    </row>
    <row r="20" spans="1:19" ht="15" thickBot="1" x14ac:dyDescent="0.35">
      <c r="A20" s="72" t="s">
        <v>29</v>
      </c>
      <c r="B20" s="73"/>
      <c r="C20" s="73"/>
      <c r="D20" s="74">
        <f>MAX(D8:D16)</f>
        <v>4.8087</v>
      </c>
      <c r="E20" s="73"/>
      <c r="F20" s="74">
        <f>MAX(F8:F16)</f>
        <v>14.893599999999999</v>
      </c>
      <c r="G20" s="73"/>
      <c r="H20" s="74">
        <f>MAX(H8:H16)</f>
        <v>15.117100000000001</v>
      </c>
      <c r="I20" s="73"/>
      <c r="J20" s="74">
        <f>MAX(J8:J16)</f>
        <v>14.797599999999999</v>
      </c>
      <c r="K20" s="73"/>
      <c r="L20" s="74">
        <f>MAX(L8:L16)</f>
        <v>28.637</v>
      </c>
      <c r="M20" s="73"/>
      <c r="N20" s="74">
        <f>MAX(N8:N16)</f>
        <v>18.369499999999999</v>
      </c>
      <c r="O20" s="73"/>
      <c r="P20" s="74">
        <f>MAX(P8:P16)</f>
        <v>11.676299999999999</v>
      </c>
      <c r="Q20" s="73"/>
      <c r="R20" s="74">
        <f>MAX(R8:R16)</f>
        <v>14.6282</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44882</v>
      </c>
      <c r="C8" s="60">
        <f>VLOOKUP($A8,'Return Data'!$B$7:$R$2292,4,0)</f>
        <v>75.94</v>
      </c>
      <c r="D8" s="60">
        <f>VLOOKUP($A8,'Return Data'!$B$7:$R$2292,10,0)</f>
        <v>1.8099000000000001</v>
      </c>
      <c r="E8" s="61">
        <f t="shared" ref="E8:E16" si="0">RANK(D8,D$8:D$16,0)</f>
        <v>3</v>
      </c>
      <c r="F8" s="60">
        <f>VLOOKUP($A8,'Return Data'!$B$7:$R$2292,11,0)</f>
        <v>8.1303999999999998</v>
      </c>
      <c r="G8" s="61">
        <f t="shared" ref="G8:G16" si="1">RANK(F8,F$8:F$16,0)</f>
        <v>3</v>
      </c>
      <c r="H8" s="60">
        <f>VLOOKUP($A8,'Return Data'!$B$7:$R$2292,12,0)</f>
        <v>5.0781999999999998</v>
      </c>
      <c r="I8" s="61">
        <f t="shared" ref="I8:I16" si="2">RANK(H8,H$8:H$16,0)</f>
        <v>5</v>
      </c>
      <c r="J8" s="60">
        <f>VLOOKUP($A8,'Return Data'!$B$7:$R$2292,13,0)</f>
        <v>2.7465999999999999</v>
      </c>
      <c r="K8" s="61">
        <f t="shared" ref="K8:K16" si="3">RANK(J8,J$8:J$16,0)</f>
        <v>5</v>
      </c>
      <c r="L8" s="60">
        <f>VLOOKUP($A8,'Return Data'!$B$7:$R$2292,17,0)</f>
        <v>11.980499999999999</v>
      </c>
      <c r="M8" s="61">
        <f t="shared" ref="M8:M16" si="4">RANK(L8,L$8:L$16,0)</f>
        <v>5</v>
      </c>
      <c r="N8" s="60">
        <f>VLOOKUP($A8,'Return Data'!$B$7:$R$2292,14,0)</f>
        <v>11.327199999999999</v>
      </c>
      <c r="O8" s="61">
        <f>RANK(N8,N$8:N$16,0)</f>
        <v>4</v>
      </c>
      <c r="P8" s="60">
        <f>VLOOKUP($A8,'Return Data'!$B$7:$R$2292,15,0)</f>
        <v>8.6044</v>
      </c>
      <c r="Q8" s="61">
        <f>RANK(P8,P$8:P$16,0)</f>
        <v>4</v>
      </c>
      <c r="R8" s="60">
        <f>VLOOKUP($A8,'Return Data'!$B$7:$R$2292,16,0)</f>
        <v>9.3948</v>
      </c>
      <c r="S8" s="62">
        <f t="shared" ref="S8:S16" si="5">RANK(R8,R$8:R$16,0)</f>
        <v>7</v>
      </c>
    </row>
    <row r="9" spans="1:20" x14ac:dyDescent="0.3">
      <c r="A9" s="58" t="s">
        <v>538</v>
      </c>
      <c r="B9" s="59">
        <f>VLOOKUP($A9,'Return Data'!$B$7:$R$2292,3,0)</f>
        <v>44882</v>
      </c>
      <c r="C9" s="60">
        <f>VLOOKUP($A9,'Return Data'!$B$7:$R$2292,4,0)</f>
        <v>322.95499999999998</v>
      </c>
      <c r="D9" s="60">
        <f>VLOOKUP($A9,'Return Data'!$B$7:$R$2292,10,0)</f>
        <v>4.6254999999999997</v>
      </c>
      <c r="E9" s="61">
        <f t="shared" si="0"/>
        <v>1</v>
      </c>
      <c r="F9" s="60">
        <f>VLOOKUP($A9,'Return Data'!$B$7:$R$2292,11,0)</f>
        <v>14.4902</v>
      </c>
      <c r="G9" s="61">
        <f t="shared" si="1"/>
        <v>1</v>
      </c>
      <c r="H9" s="60">
        <f>VLOOKUP($A9,'Return Data'!$B$7:$R$2292,12,0)</f>
        <v>14.5365</v>
      </c>
      <c r="I9" s="61">
        <f t="shared" si="2"/>
        <v>1</v>
      </c>
      <c r="J9" s="60">
        <f>VLOOKUP($A9,'Return Data'!$B$7:$R$2292,13,0)</f>
        <v>14.041399999999999</v>
      </c>
      <c r="K9" s="61">
        <f t="shared" si="3"/>
        <v>1</v>
      </c>
      <c r="L9" s="60">
        <f>VLOOKUP($A9,'Return Data'!$B$7:$R$2292,17,0)</f>
        <v>27.836400000000001</v>
      </c>
      <c r="M9" s="61">
        <f t="shared" si="4"/>
        <v>1</v>
      </c>
      <c r="N9" s="60">
        <f>VLOOKUP($A9,'Return Data'!$B$7:$R$2292,14,0)</f>
        <v>17.642099999999999</v>
      </c>
      <c r="O9" s="61">
        <f>RANK(N9,N$8:N$16,0)</f>
        <v>1</v>
      </c>
      <c r="P9" s="60">
        <f>VLOOKUP($A9,'Return Data'!$B$7:$R$2292,15,0)</f>
        <v>11.742900000000001</v>
      </c>
      <c r="Q9" s="61">
        <f>RANK(P9,P$8:P$16,0)</f>
        <v>1</v>
      </c>
      <c r="R9" s="60">
        <f>VLOOKUP($A9,'Return Data'!$B$7:$R$2292,16,0)</f>
        <v>16.9466</v>
      </c>
      <c r="S9" s="62">
        <f t="shared" si="5"/>
        <v>1</v>
      </c>
    </row>
    <row r="10" spans="1:20" x14ac:dyDescent="0.3">
      <c r="A10" s="58" t="s">
        <v>540</v>
      </c>
      <c r="B10" s="59">
        <f>VLOOKUP($A10,'Return Data'!$B$7:$R$2292,3,0)</f>
        <v>44882</v>
      </c>
      <c r="C10" s="60">
        <f>VLOOKUP($A10,'Return Data'!$B$7:$R$2292,4,0)</f>
        <v>52.68</v>
      </c>
      <c r="D10" s="60">
        <f>VLOOKUP($A10,'Return Data'!$B$7:$R$2292,10,0)</f>
        <v>2.0139</v>
      </c>
      <c r="E10" s="61">
        <f t="shared" si="0"/>
        <v>2</v>
      </c>
      <c r="F10" s="60">
        <f>VLOOKUP($A10,'Return Data'!$B$7:$R$2292,11,0)</f>
        <v>7.7961999999999998</v>
      </c>
      <c r="G10" s="61">
        <f t="shared" si="1"/>
        <v>4</v>
      </c>
      <c r="H10" s="60">
        <f>VLOOKUP($A10,'Return Data'!$B$7:$R$2292,12,0)</f>
        <v>6.5964999999999998</v>
      </c>
      <c r="I10" s="61">
        <f t="shared" si="2"/>
        <v>2</v>
      </c>
      <c r="J10" s="60">
        <f>VLOOKUP($A10,'Return Data'!$B$7:$R$2292,13,0)</f>
        <v>6.1026999999999996</v>
      </c>
      <c r="K10" s="61">
        <f t="shared" si="3"/>
        <v>2</v>
      </c>
      <c r="L10" s="60">
        <f>VLOOKUP($A10,'Return Data'!$B$7:$R$2292,17,0)</f>
        <v>13.685700000000001</v>
      </c>
      <c r="M10" s="61">
        <f t="shared" si="4"/>
        <v>3</v>
      </c>
      <c r="N10" s="60">
        <f>VLOOKUP($A10,'Return Data'!$B$7:$R$2292,14,0)</f>
        <v>11.9421</v>
      </c>
      <c r="O10" s="61">
        <f>RANK(N10,N$8:N$16,0)</f>
        <v>3</v>
      </c>
      <c r="P10" s="60">
        <f>VLOOKUP($A10,'Return Data'!$B$7:$R$2292,15,0)</f>
        <v>9.8604000000000003</v>
      </c>
      <c r="Q10" s="61">
        <f>RANK(P10,P$8:P$16,0)</f>
        <v>2</v>
      </c>
      <c r="R10" s="60">
        <f>VLOOKUP($A10,'Return Data'!$B$7:$R$2292,16,0)</f>
        <v>11.0212</v>
      </c>
      <c r="S10" s="62">
        <f t="shared" si="5"/>
        <v>4</v>
      </c>
    </row>
    <row r="11" spans="1:20" x14ac:dyDescent="0.3">
      <c r="A11" s="58" t="s">
        <v>543</v>
      </c>
      <c r="B11" s="59">
        <f>VLOOKUP($A11,'Return Data'!$B$7:$R$2292,3,0)</f>
        <v>44882</v>
      </c>
      <c r="C11" s="60">
        <f>VLOOKUP($A11,'Return Data'!$B$7:$R$2292,4,0)</f>
        <v>10.6836</v>
      </c>
      <c r="D11" s="60">
        <f>VLOOKUP($A11,'Return Data'!$B$7:$R$2292,10,0)</f>
        <v>1.6014999999999999</v>
      </c>
      <c r="E11" s="61">
        <f t="shared" si="0"/>
        <v>5</v>
      </c>
      <c r="F11" s="60">
        <f>VLOOKUP($A11,'Return Data'!$B$7:$R$2292,11,0)</f>
        <v>5.3776000000000002</v>
      </c>
      <c r="G11" s="61">
        <f t="shared" si="1"/>
        <v>8</v>
      </c>
      <c r="H11" s="60">
        <f>VLOOKUP($A11,'Return Data'!$B$7:$R$2292,12,0)</f>
        <v>-1.3482000000000001</v>
      </c>
      <c r="I11" s="61">
        <f t="shared" si="2"/>
        <v>9</v>
      </c>
      <c r="J11" s="60">
        <f>VLOOKUP($A11,'Return Data'!$B$7:$R$2292,13,0)</f>
        <v>-2.6631</v>
      </c>
      <c r="K11" s="61">
        <f t="shared" si="3"/>
        <v>9</v>
      </c>
      <c r="L11" s="60">
        <f>VLOOKUP($A11,'Return Data'!$B$7:$R$2292,17,0)</f>
        <v>10.4848</v>
      </c>
      <c r="M11" s="61">
        <f t="shared" si="4"/>
        <v>6</v>
      </c>
      <c r="N11" s="60"/>
      <c r="O11" s="61"/>
      <c r="P11" s="60"/>
      <c r="Q11" s="61"/>
      <c r="R11" s="60">
        <f>VLOOKUP($A11,'Return Data'!$B$7:$R$2292,16,0)</f>
        <v>2.3208000000000002</v>
      </c>
      <c r="S11" s="62">
        <f t="shared" si="5"/>
        <v>9</v>
      </c>
    </row>
    <row r="12" spans="1:20" x14ac:dyDescent="0.3">
      <c r="A12" s="58" t="s">
        <v>545</v>
      </c>
      <c r="B12" s="59">
        <f>VLOOKUP($A12,'Return Data'!$B$7:$R$2292,3,0)</f>
        <v>44882</v>
      </c>
      <c r="C12" s="60">
        <f>VLOOKUP($A12,'Return Data'!$B$7:$R$2292,4,0)</f>
        <v>14.925000000000001</v>
      </c>
      <c r="D12" s="60">
        <f>VLOOKUP($A12,'Return Data'!$B$7:$R$2292,10,0)</f>
        <v>0.14760000000000001</v>
      </c>
      <c r="E12" s="61">
        <f t="shared" si="0"/>
        <v>9</v>
      </c>
      <c r="F12" s="60">
        <f>VLOOKUP($A12,'Return Data'!$B$7:$R$2292,11,0)</f>
        <v>6.9279000000000002</v>
      </c>
      <c r="G12" s="61">
        <f t="shared" si="1"/>
        <v>6</v>
      </c>
      <c r="H12" s="60">
        <f>VLOOKUP($A12,'Return Data'!$B$7:$R$2292,12,0)</f>
        <v>4.0940000000000003</v>
      </c>
      <c r="I12" s="61">
        <f t="shared" si="2"/>
        <v>6</v>
      </c>
      <c r="J12" s="60">
        <f>VLOOKUP($A12,'Return Data'!$B$7:$R$2292,13,0)</f>
        <v>2.4857999999999998</v>
      </c>
      <c r="K12" s="61">
        <f t="shared" si="3"/>
        <v>6</v>
      </c>
      <c r="L12" s="60">
        <f>VLOOKUP($A12,'Return Data'!$B$7:$R$2292,17,0)</f>
        <v>10.411199999999999</v>
      </c>
      <c r="M12" s="61">
        <f t="shared" si="4"/>
        <v>7</v>
      </c>
      <c r="N12" s="60">
        <f>VLOOKUP($A12,'Return Data'!$B$7:$R$2292,14,0)</f>
        <v>10.363300000000001</v>
      </c>
      <c r="O12" s="61">
        <f t="shared" ref="O12:O15" si="6">RANK(N12,N$8:N$16,0)</f>
        <v>7</v>
      </c>
      <c r="P12" s="60"/>
      <c r="Q12" s="61"/>
      <c r="R12" s="60">
        <f>VLOOKUP($A12,'Return Data'!$B$7:$R$2292,16,0)</f>
        <v>9.7766000000000002</v>
      </c>
      <c r="S12" s="62">
        <f t="shared" si="5"/>
        <v>6</v>
      </c>
    </row>
    <row r="13" spans="1:20" x14ac:dyDescent="0.3">
      <c r="A13" s="58" t="s">
        <v>547</v>
      </c>
      <c r="B13" s="59">
        <f>VLOOKUP($A13,'Return Data'!$B$7:$R$2292,3,0)</f>
        <v>44882</v>
      </c>
      <c r="C13" s="60">
        <f>VLOOKUP($A13,'Return Data'!$B$7:$R$2292,4,0)</f>
        <v>31.475999999999999</v>
      </c>
      <c r="D13" s="60">
        <f>VLOOKUP($A13,'Return Data'!$B$7:$R$2292,10,0)</f>
        <v>0.55589999999999995</v>
      </c>
      <c r="E13" s="61">
        <f t="shared" si="0"/>
        <v>7</v>
      </c>
      <c r="F13" s="60">
        <f>VLOOKUP($A13,'Return Data'!$B$7:$R$2292,11,0)</f>
        <v>5.0601000000000003</v>
      </c>
      <c r="G13" s="61">
        <f t="shared" si="1"/>
        <v>9</v>
      </c>
      <c r="H13" s="60">
        <f>VLOOKUP($A13,'Return Data'!$B$7:$R$2292,12,0)</f>
        <v>2.8056000000000001</v>
      </c>
      <c r="I13" s="61">
        <f t="shared" si="2"/>
        <v>8</v>
      </c>
      <c r="J13" s="60">
        <f>VLOOKUP($A13,'Return Data'!$B$7:$R$2292,13,0)</f>
        <v>0.2006</v>
      </c>
      <c r="K13" s="61">
        <f t="shared" si="3"/>
        <v>8</v>
      </c>
      <c r="L13" s="60">
        <f>VLOOKUP($A13,'Return Data'!$B$7:$R$2292,17,0)</f>
        <v>6.7621000000000002</v>
      </c>
      <c r="M13" s="61">
        <f t="shared" si="4"/>
        <v>9</v>
      </c>
      <c r="N13" s="60">
        <f>VLOOKUP($A13,'Return Data'!$B$7:$R$2292,14,0)</f>
        <v>7.8693</v>
      </c>
      <c r="O13" s="61">
        <f t="shared" si="6"/>
        <v>8</v>
      </c>
      <c r="P13" s="60">
        <f>VLOOKUP($A13,'Return Data'!$B$7:$R$2292,15,0)</f>
        <v>6.9922000000000004</v>
      </c>
      <c r="Q13" s="61">
        <f>RANK(P13,P$8:P$16,0)</f>
        <v>5</v>
      </c>
      <c r="R13" s="60">
        <f>VLOOKUP($A13,'Return Data'!$B$7:$R$2292,16,0)</f>
        <v>10.220000000000001</v>
      </c>
      <c r="S13" s="62">
        <f t="shared" si="5"/>
        <v>5</v>
      </c>
    </row>
    <row r="14" spans="1:20" x14ac:dyDescent="0.3">
      <c r="A14" s="58" t="s">
        <v>548</v>
      </c>
      <c r="B14" s="59">
        <f>VLOOKUP($A14,'Return Data'!$B$7:$R$2292,3,0)</f>
        <v>44882</v>
      </c>
      <c r="C14" s="60">
        <f>VLOOKUP($A14,'Return Data'!$B$7:$R$2292,4,0)</f>
        <v>127.8411</v>
      </c>
      <c r="D14" s="60">
        <f>VLOOKUP($A14,'Return Data'!$B$7:$R$2292,10,0)</f>
        <v>1.2003999999999999</v>
      </c>
      <c r="E14" s="61">
        <f t="shared" si="0"/>
        <v>6</v>
      </c>
      <c r="F14" s="60">
        <f>VLOOKUP($A14,'Return Data'!$B$7:$R$2292,11,0)</f>
        <v>8.6529000000000007</v>
      </c>
      <c r="G14" s="61">
        <f t="shared" si="1"/>
        <v>2</v>
      </c>
      <c r="H14" s="60">
        <f>VLOOKUP($A14,'Return Data'!$B$7:$R$2292,12,0)</f>
        <v>6.3647999999999998</v>
      </c>
      <c r="I14" s="61">
        <f t="shared" si="2"/>
        <v>3</v>
      </c>
      <c r="J14" s="60">
        <f>VLOOKUP($A14,'Return Data'!$B$7:$R$2292,13,0)</f>
        <v>3.9157000000000002</v>
      </c>
      <c r="K14" s="61">
        <f t="shared" si="3"/>
        <v>4</v>
      </c>
      <c r="L14" s="60">
        <f>VLOOKUP($A14,'Return Data'!$B$7:$R$2292,17,0)</f>
        <v>13.744199999999999</v>
      </c>
      <c r="M14" s="61">
        <f t="shared" si="4"/>
        <v>2</v>
      </c>
      <c r="N14" s="60">
        <f>VLOOKUP($A14,'Return Data'!$B$7:$R$2292,14,0)</f>
        <v>11.158899999999999</v>
      </c>
      <c r="O14" s="61">
        <f t="shared" si="6"/>
        <v>6</v>
      </c>
      <c r="P14" s="60">
        <f>VLOOKUP($A14,'Return Data'!$B$7:$R$2292,15,0)</f>
        <v>8.6053999999999995</v>
      </c>
      <c r="Q14" s="61">
        <f>RANK(P14,P$8:P$16,0)</f>
        <v>3</v>
      </c>
      <c r="R14" s="60">
        <f>VLOOKUP($A14,'Return Data'!$B$7:$R$2292,16,0)</f>
        <v>15.1929</v>
      </c>
      <c r="S14" s="62">
        <f t="shared" si="5"/>
        <v>2</v>
      </c>
    </row>
    <row r="15" spans="1:20" x14ac:dyDescent="0.3">
      <c r="A15" s="58" t="s">
        <v>551</v>
      </c>
      <c r="B15" s="59">
        <f>VLOOKUP($A15,'Return Data'!$B$7:$R$2292,3,0)</f>
        <v>44882</v>
      </c>
      <c r="C15" s="60">
        <f>VLOOKUP($A15,'Return Data'!$B$7:$R$2292,4,0)</f>
        <v>15.3545</v>
      </c>
      <c r="D15" s="60">
        <f>VLOOKUP($A15,'Return Data'!$B$7:$R$2292,10,0)</f>
        <v>1.7535000000000001</v>
      </c>
      <c r="E15" s="61">
        <f t="shared" si="0"/>
        <v>4</v>
      </c>
      <c r="F15" s="60">
        <f>VLOOKUP($A15,'Return Data'!$B$7:$R$2292,11,0)</f>
        <v>7.4650999999999996</v>
      </c>
      <c r="G15" s="61">
        <f t="shared" si="1"/>
        <v>5</v>
      </c>
      <c r="H15" s="60">
        <f>VLOOKUP($A15,'Return Data'!$B$7:$R$2292,12,0)</f>
        <v>5.6527000000000003</v>
      </c>
      <c r="I15" s="61">
        <f t="shared" si="2"/>
        <v>4</v>
      </c>
      <c r="J15" s="60">
        <f>VLOOKUP($A15,'Return Data'!$B$7:$R$2292,13,0)</f>
        <v>4.5625999999999998</v>
      </c>
      <c r="K15" s="61">
        <f t="shared" si="3"/>
        <v>3</v>
      </c>
      <c r="L15" s="60">
        <f>VLOOKUP($A15,'Return Data'!$B$7:$R$2292,17,0)</f>
        <v>13.6752</v>
      </c>
      <c r="M15" s="61">
        <f t="shared" si="4"/>
        <v>4</v>
      </c>
      <c r="N15" s="60">
        <f>VLOOKUP($A15,'Return Data'!$B$7:$R$2292,14,0)</f>
        <v>12.5898</v>
      </c>
      <c r="O15" s="61">
        <f t="shared" si="6"/>
        <v>2</v>
      </c>
      <c r="P15" s="60"/>
      <c r="Q15" s="61"/>
      <c r="R15" s="60">
        <f>VLOOKUP($A15,'Return Data'!$B$7:$R$2292,16,0)</f>
        <v>11.928000000000001</v>
      </c>
      <c r="S15" s="62">
        <f t="shared" si="5"/>
        <v>3</v>
      </c>
    </row>
    <row r="16" spans="1:20" x14ac:dyDescent="0.3">
      <c r="A16" s="58" t="s">
        <v>553</v>
      </c>
      <c r="B16" s="59">
        <f>VLOOKUP($A16,'Return Data'!$B$7:$R$2292,3,0)</f>
        <v>44882</v>
      </c>
      <c r="C16" s="60">
        <f>VLOOKUP($A16,'Return Data'!$B$7:$R$2292,4,0)</f>
        <v>15.37</v>
      </c>
      <c r="D16" s="60">
        <f>VLOOKUP($A16,'Return Data'!$B$7:$R$2292,10,0)</f>
        <v>0.26090000000000002</v>
      </c>
      <c r="E16" s="61">
        <f t="shared" si="0"/>
        <v>8</v>
      </c>
      <c r="F16" s="60">
        <f>VLOOKUP($A16,'Return Data'!$B$7:$R$2292,11,0)</f>
        <v>6.3667999999999996</v>
      </c>
      <c r="G16" s="61">
        <f t="shared" si="1"/>
        <v>7</v>
      </c>
      <c r="H16" s="60">
        <f>VLOOKUP($A16,'Return Data'!$B$7:$R$2292,12,0)</f>
        <v>3.2930000000000001</v>
      </c>
      <c r="I16" s="61">
        <f t="shared" si="2"/>
        <v>7</v>
      </c>
      <c r="J16" s="60">
        <f>VLOOKUP($A16,'Return Data'!$B$7:$R$2292,13,0)</f>
        <v>1.4520999999999999</v>
      </c>
      <c r="K16" s="61">
        <f t="shared" si="3"/>
        <v>7</v>
      </c>
      <c r="L16" s="60">
        <f>VLOOKUP($A16,'Return Data'!$B$7:$R$2292,17,0)</f>
        <v>8.1120000000000001</v>
      </c>
      <c r="M16" s="61">
        <f t="shared" si="4"/>
        <v>8</v>
      </c>
      <c r="N16" s="60">
        <f>VLOOKUP($A16,'Return Data'!$B$7:$R$2292,14,0)</f>
        <v>11.226900000000001</v>
      </c>
      <c r="O16" s="61">
        <f>RANK(N16,N$8:N$16,0)</f>
        <v>5</v>
      </c>
      <c r="P16" s="60"/>
      <c r="Q16" s="61"/>
      <c r="R16" s="60">
        <f>VLOOKUP($A16,'Return Data'!$B$7:$R$2292,16,0)</f>
        <v>9.1925000000000008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1.5521222222222222</v>
      </c>
      <c r="E18" s="69"/>
      <c r="F18" s="70">
        <f>AVERAGE(F8:F16)</f>
        <v>7.8074666666666666</v>
      </c>
      <c r="G18" s="69"/>
      <c r="H18" s="70">
        <f>AVERAGE(H8:H16)</f>
        <v>5.2303444444444445</v>
      </c>
      <c r="I18" s="69"/>
      <c r="J18" s="70">
        <f>AVERAGE(J8:J16)</f>
        <v>3.6493777777777776</v>
      </c>
      <c r="K18" s="69"/>
      <c r="L18" s="70">
        <f>AVERAGE(L8:L16)</f>
        <v>12.965788888888888</v>
      </c>
      <c r="M18" s="69"/>
      <c r="N18" s="70">
        <f>AVERAGE(N8:N16)</f>
        <v>11.764950000000001</v>
      </c>
      <c r="O18" s="69"/>
      <c r="P18" s="70">
        <f>AVERAGE(P8:P16)</f>
        <v>9.1610600000000009</v>
      </c>
      <c r="Q18" s="69"/>
      <c r="R18" s="70">
        <f>AVERAGE(R8:R16)</f>
        <v>10.665933333333333</v>
      </c>
      <c r="S18" s="71"/>
    </row>
    <row r="19" spans="1:19" x14ac:dyDescent="0.3">
      <c r="A19" s="68" t="s">
        <v>28</v>
      </c>
      <c r="B19" s="69"/>
      <c r="C19" s="69"/>
      <c r="D19" s="70">
        <f>MIN(D8:D16)</f>
        <v>0.14760000000000001</v>
      </c>
      <c r="E19" s="69"/>
      <c r="F19" s="70">
        <f>MIN(F8:F16)</f>
        <v>5.0601000000000003</v>
      </c>
      <c r="G19" s="69"/>
      <c r="H19" s="70">
        <f>MIN(H8:H16)</f>
        <v>-1.3482000000000001</v>
      </c>
      <c r="I19" s="69"/>
      <c r="J19" s="70">
        <f>MIN(J8:J16)</f>
        <v>-2.6631</v>
      </c>
      <c r="K19" s="69"/>
      <c r="L19" s="70">
        <f>MIN(L8:L16)</f>
        <v>6.7621000000000002</v>
      </c>
      <c r="M19" s="69"/>
      <c r="N19" s="70">
        <f>MIN(N8:N16)</f>
        <v>7.8693</v>
      </c>
      <c r="O19" s="69"/>
      <c r="P19" s="70">
        <f>MIN(P8:P16)</f>
        <v>6.9922000000000004</v>
      </c>
      <c r="Q19" s="69"/>
      <c r="R19" s="70">
        <f>MIN(R8:R16)</f>
        <v>2.3208000000000002</v>
      </c>
      <c r="S19" s="71"/>
    </row>
    <row r="20" spans="1:19" ht="15" thickBot="1" x14ac:dyDescent="0.35">
      <c r="A20" s="72" t="s">
        <v>29</v>
      </c>
      <c r="B20" s="73"/>
      <c r="C20" s="73"/>
      <c r="D20" s="74">
        <f>MAX(D8:D16)</f>
        <v>4.6254999999999997</v>
      </c>
      <c r="E20" s="73"/>
      <c r="F20" s="74">
        <f>MAX(F8:F16)</f>
        <v>14.4902</v>
      </c>
      <c r="G20" s="73"/>
      <c r="H20" s="74">
        <f>MAX(H8:H16)</f>
        <v>14.5365</v>
      </c>
      <c r="I20" s="73"/>
      <c r="J20" s="74">
        <f>MAX(J8:J16)</f>
        <v>14.041399999999999</v>
      </c>
      <c r="K20" s="73"/>
      <c r="L20" s="74">
        <f>MAX(L8:L16)</f>
        <v>27.836400000000001</v>
      </c>
      <c r="M20" s="73"/>
      <c r="N20" s="74">
        <f>MAX(N8:N16)</f>
        <v>17.642099999999999</v>
      </c>
      <c r="O20" s="73"/>
      <c r="P20" s="74">
        <f>MAX(P8:P16)</f>
        <v>11.742900000000001</v>
      </c>
      <c r="Q20" s="73"/>
      <c r="R20" s="74">
        <f>MAX(R8:R16)</f>
        <v>16.9466</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2022-11-18T05:46:05Z</dcterms:modified>
</cp:coreProperties>
</file>